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renewables6.0\"/>
    </mc:Choice>
  </mc:AlternateContent>
  <xr:revisionPtr revIDLastSave="0" documentId="8_{4498A015-33DC-4C4D-8BA2-11C26AFB1B1E}" xr6:coauthVersionLast="47" xr6:coauthVersionMax="47" xr10:uidLastSave="{00000000-0000-0000-0000-000000000000}"/>
  <bookViews>
    <workbookView xWindow="-120" yWindow="-120" windowWidth="29040" windowHeight="15720" xr2:uid="{18A0A459-8D0F-4280-ACDA-03A5D9EC6D4B}"/>
  </bookViews>
  <sheets>
    <sheet name="T 6.6 &amp; F 6.2" sheetId="1" r:id="rId1"/>
  </sheets>
  <definedNames>
    <definedName name="_xlnm.Print_Area" localSheetId="0">'T 6.6 &amp; F 6.2'!$A$1:$AE$941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" i="1" l="1"/>
  <c r="AE5" i="1"/>
  <c r="AE6" i="1"/>
  <c r="E8" i="1"/>
  <c r="G8" i="1"/>
  <c r="N8" i="1"/>
  <c r="Q8" i="1"/>
  <c r="R8" i="1"/>
  <c r="U8" i="1"/>
  <c r="X8" i="1"/>
  <c r="Z8" i="1"/>
  <c r="AA8" i="1"/>
  <c r="AB8" i="1"/>
  <c r="AD8" i="1"/>
  <c r="AE8" i="1"/>
  <c r="AE9" i="1"/>
  <c r="AE10" i="1"/>
  <c r="AE11" i="1"/>
  <c r="AH11" i="1"/>
  <c r="AJ11" i="1"/>
  <c r="AJ12" i="1"/>
  <c r="AE13" i="1"/>
  <c r="AI13" i="1"/>
  <c r="AE14" i="1"/>
  <c r="AH14" i="1"/>
  <c r="AJ14" i="1"/>
  <c r="AE15" i="1"/>
  <c r="AI16" i="1"/>
  <c r="AE18" i="1"/>
  <c r="AH18" i="1"/>
  <c r="AK18" i="1" s="1"/>
  <c r="AI18" i="1"/>
  <c r="AJ18" i="1"/>
  <c r="AE24" i="1"/>
  <c r="AE25" i="1"/>
  <c r="AE28" i="1"/>
  <c r="AE29" i="1"/>
  <c r="AE30" i="1"/>
  <c r="AE33" i="1"/>
  <c r="AE34" i="1"/>
  <c r="AE35" i="1"/>
  <c r="AE38" i="1"/>
  <c r="AE39" i="1"/>
  <c r="AE43" i="1"/>
  <c r="AE44" i="1"/>
  <c r="AE45" i="1"/>
  <c r="AE46" i="1"/>
  <c r="AE48" i="1"/>
  <c r="AE49" i="1"/>
  <c r="AE50" i="1"/>
  <c r="AE51" i="1"/>
  <c r="AE53" i="1"/>
  <c r="AE59" i="1"/>
  <c r="AE60" i="1"/>
  <c r="AE61" i="1"/>
  <c r="AE63" i="1"/>
  <c r="AE64" i="1"/>
  <c r="AE65" i="1"/>
  <c r="AE66" i="1"/>
  <c r="AE68" i="1"/>
  <c r="AE69" i="1"/>
  <c r="AE70" i="1"/>
  <c r="AE73" i="1"/>
  <c r="AE86" i="1"/>
  <c r="AH17" i="1" s="1"/>
  <c r="AE87" i="1"/>
  <c r="AI17" i="1" s="1"/>
  <c r="AE88" i="1"/>
  <c r="AJ17" i="1" s="1"/>
  <c r="AE90" i="1"/>
  <c r="AE91" i="1"/>
  <c r="AE92" i="1"/>
  <c r="AE93" i="1"/>
  <c r="AE95" i="1"/>
  <c r="AE96" i="1"/>
  <c r="AE97" i="1"/>
  <c r="AE100" i="1"/>
  <c r="AE106" i="1"/>
  <c r="AE107" i="1"/>
  <c r="AE110" i="1"/>
  <c r="AE111" i="1"/>
  <c r="AE112" i="1"/>
  <c r="AE115" i="1"/>
  <c r="AE116" i="1"/>
  <c r="AE117" i="1"/>
  <c r="AE120" i="1"/>
  <c r="AE121" i="1"/>
  <c r="AE125" i="1"/>
  <c r="AE126" i="1"/>
  <c r="AE127" i="1"/>
  <c r="AE128" i="1"/>
  <c r="AE130" i="1"/>
  <c r="AE131" i="1"/>
  <c r="AE132" i="1"/>
  <c r="AE133" i="1"/>
  <c r="AE135" i="1"/>
  <c r="AE141" i="1"/>
  <c r="AE142" i="1"/>
  <c r="AE143" i="1"/>
  <c r="AE145" i="1"/>
  <c r="AE146" i="1"/>
  <c r="AE147" i="1"/>
  <c r="AE148" i="1"/>
  <c r="AE150" i="1"/>
  <c r="AE151" i="1"/>
  <c r="AE152" i="1"/>
  <c r="AE155" i="1"/>
  <c r="AE168" i="1"/>
  <c r="AH16" i="1" s="1"/>
  <c r="AK16" i="1" s="1"/>
  <c r="AE169" i="1"/>
  <c r="AE170" i="1"/>
  <c r="AJ16" i="1" s="1"/>
  <c r="AE172" i="1"/>
  <c r="AE173" i="1"/>
  <c r="AE174" i="1"/>
  <c r="AE175" i="1"/>
  <c r="AE177" i="1"/>
  <c r="AE178" i="1"/>
  <c r="AE179" i="1"/>
  <c r="AE182" i="1"/>
  <c r="AE183" i="1"/>
  <c r="AE184" i="1"/>
  <c r="AE187" i="1"/>
  <c r="AE188" i="1"/>
  <c r="AE189" i="1"/>
  <c r="AE192" i="1"/>
  <c r="AE193" i="1"/>
  <c r="AE194" i="1"/>
  <c r="AE197" i="1"/>
  <c r="AE198" i="1"/>
  <c r="AE199" i="1"/>
  <c r="AE202" i="1"/>
  <c r="AE203" i="1"/>
  <c r="AE207" i="1"/>
  <c r="AE208" i="1"/>
  <c r="AE209" i="1"/>
  <c r="AE210" i="1"/>
  <c r="AE212" i="1"/>
  <c r="AE213" i="1"/>
  <c r="AE214" i="1"/>
  <c r="AE215" i="1"/>
  <c r="AE217" i="1"/>
  <c r="AE223" i="1"/>
  <c r="AE224" i="1"/>
  <c r="AE225" i="1"/>
  <c r="AE227" i="1"/>
  <c r="AE228" i="1"/>
  <c r="AE229" i="1"/>
  <c r="AE230" i="1"/>
  <c r="AE232" i="1"/>
  <c r="AE233" i="1"/>
  <c r="AE234" i="1"/>
  <c r="AE237" i="1"/>
  <c r="AE250" i="1"/>
  <c r="AH15" i="1" s="1"/>
  <c r="AK15" i="1" s="1"/>
  <c r="AE251" i="1"/>
  <c r="AI15" i="1" s="1"/>
  <c r="AE252" i="1"/>
  <c r="AJ15" i="1" s="1"/>
  <c r="AE254" i="1"/>
  <c r="AE255" i="1"/>
  <c r="AE256" i="1"/>
  <c r="AE257" i="1"/>
  <c r="AE259" i="1"/>
  <c r="AE260" i="1"/>
  <c r="AE261" i="1"/>
  <c r="AE264" i="1"/>
  <c r="AE265" i="1"/>
  <c r="AE266" i="1"/>
  <c r="AE269" i="1"/>
  <c r="AE270" i="1"/>
  <c r="AE271" i="1"/>
  <c r="AE274" i="1"/>
  <c r="AE275" i="1"/>
  <c r="AE276" i="1"/>
  <c r="AE279" i="1"/>
  <c r="AE280" i="1"/>
  <c r="AE281" i="1"/>
  <c r="AE284" i="1"/>
  <c r="AE285" i="1"/>
  <c r="AE289" i="1"/>
  <c r="AE290" i="1"/>
  <c r="AE291" i="1"/>
  <c r="AE292" i="1"/>
  <c r="AE294" i="1"/>
  <c r="AE295" i="1"/>
  <c r="AE296" i="1"/>
  <c r="AE297" i="1"/>
  <c r="AE299" i="1"/>
  <c r="AE305" i="1"/>
  <c r="AE306" i="1"/>
  <c r="AE307" i="1"/>
  <c r="AE309" i="1"/>
  <c r="AE310" i="1"/>
  <c r="AE311" i="1"/>
  <c r="AE312" i="1"/>
  <c r="AE314" i="1"/>
  <c r="AE315" i="1"/>
  <c r="AE316" i="1"/>
  <c r="AE319" i="1"/>
  <c r="Y332" i="1"/>
  <c r="Y333" i="1"/>
  <c r="AI14" i="1" s="1"/>
  <c r="Y334" i="1"/>
  <c r="Y336" i="1"/>
  <c r="Y337" i="1"/>
  <c r="Y338" i="1"/>
  <c r="Y339" i="1"/>
  <c r="Y341" i="1"/>
  <c r="Y342" i="1"/>
  <c r="Y343" i="1"/>
  <c r="Y346" i="1"/>
  <c r="Y347" i="1"/>
  <c r="Y348" i="1"/>
  <c r="Y351" i="1"/>
  <c r="Y352" i="1"/>
  <c r="Y353" i="1"/>
  <c r="Y356" i="1"/>
  <c r="Y357" i="1"/>
  <c r="Y361" i="1"/>
  <c r="Y362" i="1"/>
  <c r="H363" i="1"/>
  <c r="Y363" i="1"/>
  <c r="Y364" i="1"/>
  <c r="Y366" i="1"/>
  <c r="Y367" i="1"/>
  <c r="Y368" i="1"/>
  <c r="Y369" i="1"/>
  <c r="Y371" i="1"/>
  <c r="Y377" i="1"/>
  <c r="Y378" i="1"/>
  <c r="Y379" i="1"/>
  <c r="Y381" i="1"/>
  <c r="Y382" i="1"/>
  <c r="Y383" i="1"/>
  <c r="Y384" i="1"/>
  <c r="Y386" i="1"/>
  <c r="Y387" i="1"/>
  <c r="Y388" i="1"/>
  <c r="Y391" i="1"/>
  <c r="Y404" i="1"/>
  <c r="AH13" i="1" s="1"/>
  <c r="Y405" i="1"/>
  <c r="Y406" i="1"/>
  <c r="AJ13" i="1" s="1"/>
  <c r="Y408" i="1"/>
  <c r="Y409" i="1"/>
  <c r="Y410" i="1"/>
  <c r="Y411" i="1"/>
  <c r="Y413" i="1"/>
  <c r="Y414" i="1"/>
  <c r="Y415" i="1"/>
  <c r="Y418" i="1"/>
  <c r="Y419" i="1"/>
  <c r="Y420" i="1"/>
  <c r="Y423" i="1"/>
  <c r="Y424" i="1"/>
  <c r="Y425" i="1"/>
  <c r="Y428" i="1"/>
  <c r="Y434" i="1"/>
  <c r="Y435" i="1"/>
  <c r="Y436" i="1"/>
  <c r="Y438" i="1"/>
  <c r="Y439" i="1"/>
  <c r="Y440" i="1"/>
  <c r="Y441" i="1"/>
  <c r="Y443" i="1"/>
  <c r="Y448" i="1"/>
  <c r="F449" i="1"/>
  <c r="I449" i="1"/>
  <c r="J449" i="1"/>
  <c r="J453" i="1" s="1"/>
  <c r="K449" i="1"/>
  <c r="L449" i="1"/>
  <c r="L453" i="1" s="1"/>
  <c r="N449" i="1"/>
  <c r="O449" i="1"/>
  <c r="O453" i="1" s="1"/>
  <c r="P449" i="1"/>
  <c r="R449" i="1"/>
  <c r="T449" i="1"/>
  <c r="V449" i="1"/>
  <c r="V453" i="1" s="1"/>
  <c r="W449" i="1"/>
  <c r="Y449" i="1"/>
  <c r="F450" i="1"/>
  <c r="I450" i="1"/>
  <c r="I453" i="1" s="1"/>
  <c r="Y453" i="1" s="1"/>
  <c r="L450" i="1"/>
  <c r="N450" i="1"/>
  <c r="O450" i="1"/>
  <c r="P450" i="1"/>
  <c r="R450" i="1"/>
  <c r="W450" i="1"/>
  <c r="W453" i="1" s="1"/>
  <c r="Y451" i="1"/>
  <c r="F453" i="1"/>
  <c r="K453" i="1"/>
  <c r="N453" i="1"/>
  <c r="P453" i="1"/>
  <c r="R453" i="1"/>
  <c r="T453" i="1"/>
  <c r="Y454" i="1"/>
  <c r="Y455" i="1"/>
  <c r="Y456" i="1"/>
  <c r="Y458" i="1"/>
  <c r="Y459" i="1"/>
  <c r="Y460" i="1"/>
  <c r="Y463" i="1"/>
  <c r="X476" i="1"/>
  <c r="AH12" i="1" s="1"/>
  <c r="AK12" i="1" s="1"/>
  <c r="X477" i="1"/>
  <c r="AI12" i="1" s="1"/>
  <c r="X478" i="1"/>
  <c r="X480" i="1"/>
  <c r="X481" i="1"/>
  <c r="X482" i="1"/>
  <c r="X483" i="1"/>
  <c r="X485" i="1"/>
  <c r="X486" i="1"/>
  <c r="X487" i="1"/>
  <c r="X488" i="1"/>
  <c r="X490" i="1"/>
  <c r="X491" i="1"/>
  <c r="X492" i="1"/>
  <c r="X495" i="1"/>
  <c r="X496" i="1"/>
  <c r="X497" i="1"/>
  <c r="X500" i="1"/>
  <c r="X506" i="1"/>
  <c r="X507" i="1"/>
  <c r="X510" i="1"/>
  <c r="X511" i="1"/>
  <c r="X512" i="1"/>
  <c r="X515" i="1"/>
  <c r="X517" i="1"/>
  <c r="X520" i="1"/>
  <c r="F521" i="1"/>
  <c r="H521" i="1"/>
  <c r="H525" i="1" s="1"/>
  <c r="I521" i="1"/>
  <c r="J521" i="1"/>
  <c r="K521" i="1"/>
  <c r="M521" i="1"/>
  <c r="M525" i="1" s="1"/>
  <c r="N521" i="1"/>
  <c r="O521" i="1"/>
  <c r="O525" i="1" s="1"/>
  <c r="Q521" i="1"/>
  <c r="S521" i="1"/>
  <c r="S525" i="1" s="1"/>
  <c r="U521" i="1"/>
  <c r="V521" i="1"/>
  <c r="F522" i="1"/>
  <c r="X522" i="1" s="1"/>
  <c r="H522" i="1"/>
  <c r="K522" i="1"/>
  <c r="K525" i="1" s="1"/>
  <c r="M522" i="1"/>
  <c r="N522" i="1"/>
  <c r="O522" i="1"/>
  <c r="Q522" i="1"/>
  <c r="S522" i="1"/>
  <c r="V522" i="1"/>
  <c r="V525" i="1" s="1"/>
  <c r="M523" i="1"/>
  <c r="X523" i="1" s="1"/>
  <c r="F525" i="1"/>
  <c r="X525" i="1" s="1"/>
  <c r="I525" i="1"/>
  <c r="J525" i="1"/>
  <c r="N525" i="1"/>
  <c r="Q525" i="1"/>
  <c r="U525" i="1"/>
  <c r="X526" i="1"/>
  <c r="X527" i="1"/>
  <c r="X528" i="1"/>
  <c r="X530" i="1"/>
  <c r="X531" i="1"/>
  <c r="X532" i="1"/>
  <c r="X533" i="1"/>
  <c r="X535" i="1"/>
  <c r="X548" i="1"/>
  <c r="X549" i="1"/>
  <c r="AI11" i="1" s="1"/>
  <c r="X550" i="1"/>
  <c r="X552" i="1"/>
  <c r="X553" i="1"/>
  <c r="X554" i="1"/>
  <c r="X555" i="1"/>
  <c r="X557" i="1"/>
  <c r="X558" i="1"/>
  <c r="X559" i="1"/>
  <c r="X560" i="1"/>
  <c r="X562" i="1"/>
  <c r="X563" i="1"/>
  <c r="X564" i="1"/>
  <c r="X567" i="1"/>
  <c r="X568" i="1"/>
  <c r="X569" i="1"/>
  <c r="X572" i="1"/>
  <c r="X578" i="1"/>
  <c r="X579" i="1"/>
  <c r="X582" i="1"/>
  <c r="X583" i="1"/>
  <c r="X584" i="1"/>
  <c r="X587" i="1"/>
  <c r="X589" i="1"/>
  <c r="X592" i="1"/>
  <c r="X593" i="1"/>
  <c r="X594" i="1"/>
  <c r="X595" i="1"/>
  <c r="X597" i="1"/>
  <c r="X598" i="1"/>
  <c r="X599" i="1"/>
  <c r="X600" i="1"/>
  <c r="X602" i="1"/>
  <c r="X603" i="1"/>
  <c r="X604" i="1"/>
  <c r="X605" i="1"/>
  <c r="X607" i="1"/>
  <c r="X618" i="1"/>
  <c r="AH10" i="1" s="1"/>
  <c r="X619" i="1"/>
  <c r="AI10" i="1" s="1"/>
  <c r="X620" i="1"/>
  <c r="AJ10" i="1" s="1"/>
  <c r="X622" i="1"/>
  <c r="X623" i="1"/>
  <c r="X624" i="1"/>
  <c r="X625" i="1"/>
  <c r="X627" i="1"/>
  <c r="X628" i="1"/>
  <c r="X629" i="1"/>
  <c r="X630" i="1"/>
  <c r="X632" i="1"/>
  <c r="X633" i="1"/>
  <c r="X637" i="1"/>
  <c r="X638" i="1"/>
  <c r="X639" i="1"/>
  <c r="X642" i="1"/>
  <c r="X643" i="1"/>
  <c r="X647" i="1"/>
  <c r="X648" i="1"/>
  <c r="X649" i="1"/>
  <c r="X652" i="1"/>
  <c r="X653" i="1"/>
  <c r="X654" i="1"/>
  <c r="X657" i="1"/>
  <c r="X659" i="1"/>
  <c r="X662" i="1"/>
  <c r="X663" i="1"/>
  <c r="X664" i="1"/>
  <c r="X665" i="1"/>
  <c r="X667" i="1"/>
  <c r="X668" i="1"/>
  <c r="X669" i="1"/>
  <c r="X670" i="1"/>
  <c r="X672" i="1"/>
  <c r="X673" i="1"/>
  <c r="X674" i="1"/>
  <c r="X675" i="1"/>
  <c r="X677" i="1"/>
  <c r="W688" i="1"/>
  <c r="AH9" i="1" s="1"/>
  <c r="W689" i="1"/>
  <c r="AI9" i="1" s="1"/>
  <c r="W690" i="1"/>
  <c r="AJ9" i="1" s="1"/>
  <c r="W692" i="1"/>
  <c r="W693" i="1"/>
  <c r="W694" i="1"/>
  <c r="W695" i="1"/>
  <c r="W697" i="1"/>
  <c r="W698" i="1"/>
  <c r="W699" i="1"/>
  <c r="W702" i="1"/>
  <c r="W703" i="1"/>
  <c r="W707" i="1"/>
  <c r="W708" i="1"/>
  <c r="W709" i="1"/>
  <c r="W712" i="1"/>
  <c r="W713" i="1"/>
  <c r="W717" i="1"/>
  <c r="W718" i="1"/>
  <c r="W719" i="1"/>
  <c r="W722" i="1"/>
  <c r="W723" i="1"/>
  <c r="W724" i="1"/>
  <c r="W727" i="1"/>
  <c r="W729" i="1"/>
  <c r="W732" i="1"/>
  <c r="W733" i="1"/>
  <c r="W734" i="1"/>
  <c r="W735" i="1"/>
  <c r="W737" i="1"/>
  <c r="W738" i="1"/>
  <c r="W739" i="1"/>
  <c r="W740" i="1"/>
  <c r="W742" i="1"/>
  <c r="W743" i="1"/>
  <c r="W744" i="1"/>
  <c r="W747" i="1"/>
  <c r="R758" i="1"/>
  <c r="AH8" i="1" s="1"/>
  <c r="AK8" i="1" s="1"/>
  <c r="R759" i="1"/>
  <c r="AI8" i="1" s="1"/>
  <c r="R760" i="1"/>
  <c r="AJ8" i="1" s="1"/>
  <c r="R762" i="1"/>
  <c r="R763" i="1"/>
  <c r="R764" i="1"/>
  <c r="R765" i="1"/>
  <c r="R767" i="1"/>
  <c r="R768" i="1"/>
  <c r="R772" i="1"/>
  <c r="R773" i="1"/>
  <c r="R774" i="1"/>
  <c r="R777" i="1"/>
  <c r="R778" i="1"/>
  <c r="R779" i="1"/>
  <c r="R782" i="1"/>
  <c r="R783" i="1"/>
  <c r="R787" i="1"/>
  <c r="R788" i="1"/>
  <c r="R789" i="1"/>
  <c r="R792" i="1"/>
  <c r="R793" i="1"/>
  <c r="R794" i="1"/>
  <c r="R797" i="1"/>
  <c r="R803" i="1"/>
  <c r="R804" i="1"/>
  <c r="R805" i="1"/>
  <c r="R807" i="1"/>
  <c r="R808" i="1"/>
  <c r="R809" i="1"/>
  <c r="R810" i="1"/>
  <c r="R812" i="1"/>
  <c r="R813" i="1"/>
  <c r="R817" i="1"/>
  <c r="S828" i="1"/>
  <c r="AH7" i="1" s="1"/>
  <c r="S829" i="1"/>
  <c r="AI7" i="1" s="1"/>
  <c r="S830" i="1"/>
  <c r="AJ7" i="1" s="1"/>
  <c r="S832" i="1"/>
  <c r="S833" i="1"/>
  <c r="S834" i="1"/>
  <c r="S835" i="1"/>
  <c r="S837" i="1"/>
  <c r="S838" i="1"/>
  <c r="S839" i="1"/>
  <c r="S842" i="1"/>
  <c r="S843" i="1"/>
  <c r="S844" i="1"/>
  <c r="S847" i="1"/>
  <c r="S848" i="1"/>
  <c r="S849" i="1"/>
  <c r="S852" i="1"/>
  <c r="S853" i="1"/>
  <c r="S854" i="1"/>
  <c r="S857" i="1"/>
  <c r="S858" i="1"/>
  <c r="S859" i="1"/>
  <c r="S862" i="1"/>
  <c r="S863" i="1"/>
  <c r="S864" i="1"/>
  <c r="S865" i="1"/>
  <c r="S867" i="1"/>
  <c r="S868" i="1"/>
  <c r="S869" i="1"/>
  <c r="S870" i="1"/>
  <c r="S872" i="1"/>
  <c r="S873" i="1"/>
  <c r="S874" i="1"/>
  <c r="S877" i="1"/>
  <c r="P888" i="1"/>
  <c r="AH6" i="1" s="1"/>
  <c r="P889" i="1"/>
  <c r="AI6" i="1" s="1"/>
  <c r="P890" i="1"/>
  <c r="AJ6" i="1" s="1"/>
  <c r="P892" i="1"/>
  <c r="P893" i="1"/>
  <c r="P894" i="1"/>
  <c r="P895" i="1"/>
  <c r="P897" i="1"/>
  <c r="P898" i="1"/>
  <c r="P902" i="1"/>
  <c r="P903" i="1"/>
  <c r="P904" i="1"/>
  <c r="P907" i="1"/>
  <c r="P908" i="1"/>
  <c r="P909" i="1"/>
  <c r="P912" i="1"/>
  <c r="P913" i="1"/>
  <c r="P917" i="1"/>
  <c r="P918" i="1"/>
  <c r="P922" i="1"/>
  <c r="P923" i="1"/>
  <c r="P924" i="1"/>
  <c r="P925" i="1"/>
  <c r="P927" i="1"/>
  <c r="P928" i="1"/>
  <c r="P929" i="1"/>
  <c r="P930" i="1"/>
  <c r="P932" i="1"/>
  <c r="P933" i="1"/>
  <c r="P937" i="1"/>
  <c r="AK14" i="1" l="1"/>
  <c r="AK6" i="1"/>
  <c r="AK10" i="1"/>
  <c r="AK9" i="1"/>
  <c r="AK17" i="1"/>
  <c r="AK7" i="1"/>
  <c r="AK13" i="1"/>
  <c r="AK11" i="1"/>
  <c r="Y450" i="1"/>
  <c r="X521" i="1"/>
</calcChain>
</file>

<file path=xl/sharedStrings.xml><?xml version="1.0" encoding="utf-8"?>
<sst xmlns="http://schemas.openxmlformats.org/spreadsheetml/2006/main" count="1545" uniqueCount="77">
  <si>
    <t>Form EIA-861</t>
  </si>
  <si>
    <t>Source:</t>
  </si>
  <si>
    <t xml:space="preserve">Net metering programs allow customers to sell excess power they generate back to the electrical grid to offset consumption. </t>
  </si>
  <si>
    <t>Note:</t>
  </si>
  <si>
    <t>Total</t>
  </si>
  <si>
    <t>Transportation</t>
  </si>
  <si>
    <t>Industrial</t>
  </si>
  <si>
    <t>Commercial</t>
  </si>
  <si>
    <t>Residential</t>
  </si>
  <si>
    <t>Energy sold back (MWh)</t>
  </si>
  <si>
    <t>Number of Customers</t>
  </si>
  <si>
    <t>Installed capacity (MW)</t>
  </si>
  <si>
    <t>Other</t>
  </si>
  <si>
    <t>Wind</t>
  </si>
  <si>
    <t>PV</t>
  </si>
  <si>
    <t>Totals</t>
  </si>
  <si>
    <t>City of Washington</t>
  </si>
  <si>
    <t>City of St George</t>
  </si>
  <si>
    <t>City of Springville</t>
  </si>
  <si>
    <t>Provo City Corp.</t>
  </si>
  <si>
    <t>Payson City Corp.</t>
  </si>
  <si>
    <t>City of Murray</t>
  </si>
  <si>
    <t>Moon Lake Electric Assn Inc</t>
  </si>
  <si>
    <t>City of Logan</t>
  </si>
  <si>
    <t>Hyrum City Corp.</t>
  </si>
  <si>
    <t>Hurricane Power Committee</t>
  </si>
  <si>
    <t>City of Bountiful</t>
  </si>
  <si>
    <t>PacifiCorp</t>
  </si>
  <si>
    <t>Sector</t>
  </si>
  <si>
    <t>Category</t>
  </si>
  <si>
    <t>Type</t>
  </si>
  <si>
    <t>Net Metering Metrics for Utah, 2010</t>
  </si>
  <si>
    <t>Table 6.6</t>
  </si>
  <si>
    <t>Garkane Energy Coop, Inc</t>
  </si>
  <si>
    <t>Brigham City Corp.</t>
  </si>
  <si>
    <t>City of Blanding</t>
  </si>
  <si>
    <t>Net Metering Metrics for Utah, 2011</t>
  </si>
  <si>
    <t>Garkane Energy</t>
  </si>
  <si>
    <t>Net Metering Metrics for Utah, 2012</t>
  </si>
  <si>
    <t>Dixie Escalante R E A, Inc</t>
  </si>
  <si>
    <t>Strawberry Electric Serv Dist</t>
  </si>
  <si>
    <t>Lehi City Corp.</t>
  </si>
  <si>
    <t>Kaysville City Corp.</t>
  </si>
  <si>
    <t>Heber Light &amp; Power Company</t>
  </si>
  <si>
    <t>Net Metering Metrics for Utah, 2013</t>
  </si>
  <si>
    <t>Spanish Fork City Corp.</t>
  </si>
  <si>
    <t>Net Metering Metrics for Utah, 2014</t>
  </si>
  <si>
    <t xml:space="preserve"> </t>
  </si>
  <si>
    <t>Net Metering Metrics for Utah, 2015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</si>
  <si>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Incomplete reporting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</si>
  <si>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Solar capacity is reported in both AC and DC; all DC values were converted to AC using an estimated inverter efficiency of 95%.</t>
    </r>
  </si>
  <si>
    <r>
      <t>Energy sold back</t>
    </r>
    <r>
      <rPr>
        <vertAlign val="superscript"/>
        <sz val="8"/>
        <rFont val="Times New Roman"/>
        <family val="1"/>
      </rPr>
      <t xml:space="preserve">2          </t>
    </r>
    <r>
      <rPr>
        <sz val="8"/>
        <rFont val="Times New Roman"/>
        <family val="1"/>
      </rPr>
      <t xml:space="preserve"> (MWh)</t>
    </r>
  </si>
  <si>
    <t>Installed capacity      (MW AC)</t>
  </si>
  <si>
    <r>
      <t>Energy sold back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            (MWh)</t>
    </r>
  </si>
  <si>
    <t>Installed capacity           (MW AC)</t>
  </si>
  <si>
    <t>.</t>
  </si>
  <si>
    <r>
      <t>Installed capacity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 xml:space="preserve">       (MW AC)</t>
    </r>
  </si>
  <si>
    <t>Net Metering Metrics for Utah, 2016</t>
  </si>
  <si>
    <t>Empire Electric Assn, Inc</t>
  </si>
  <si>
    <t>Net Metering Metrics for Utah, 2017</t>
  </si>
  <si>
    <t>Net Metering Metrics for Utah, 2018</t>
  </si>
  <si>
    <t>Storage Customers</t>
  </si>
  <si>
    <r>
      <t>Storage Capacity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   (MW AC)</t>
    </r>
  </si>
  <si>
    <t>Spring City Corp.</t>
  </si>
  <si>
    <t>City of Santa Clara</t>
  </si>
  <si>
    <t>Salem City Corp.</t>
  </si>
  <si>
    <t>Nephi City Corp.</t>
  </si>
  <si>
    <t>City of Manti</t>
  </si>
  <si>
    <t>City of Ephraim</t>
  </si>
  <si>
    <t>Net Metering Metrics for Utah, 2019</t>
  </si>
  <si>
    <t>Net Metering Metrics for Utah, 2020</t>
  </si>
  <si>
    <t>Net Metering Metrics for Utah, 2021</t>
  </si>
  <si>
    <t>Industrial solar</t>
  </si>
  <si>
    <t>Commerical solar</t>
  </si>
  <si>
    <t>Residential solar</t>
  </si>
  <si>
    <t>data for graph</t>
  </si>
  <si>
    <t>Net Metering Metrics for Utah,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</si>
</sst>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"/>
  </numFmts>
  <fonts count="13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EBF1DE"/>
        <bgColor indexed="9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1" applyFont="1" applyAlignment="1" applyProtection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2" borderId="0" xfId="0" applyFont="1" applyFill="1"/>
    <xf numFmtId="164" fontId="2" fillId="3" borderId="1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5" fontId="2" fillId="3" borderId="5" xfId="0" applyNumberFormat="1" applyFont="1" applyFill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165" fontId="2" fillId="3" borderId="6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horizontal="right" vertical="center"/>
    </xf>
    <xf numFmtId="164" fontId="2" fillId="3" borderId="9" xfId="0" applyNumberFormat="1" applyFont="1" applyFill="1" applyBorder="1" applyAlignment="1">
      <alignment horizontal="right" vertical="center"/>
    </xf>
    <xf numFmtId="165" fontId="2" fillId="3" borderId="9" xfId="0" applyNumberFormat="1" applyFont="1" applyFill="1" applyBorder="1" applyAlignment="1">
      <alignment horizontal="right" vertical="center"/>
    </xf>
    <xf numFmtId="165" fontId="2" fillId="3" borderId="8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3" fontId="2" fillId="5" borderId="6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Alignment="1">
      <alignment horizontal="right" vertical="center"/>
    </xf>
    <xf numFmtId="0" fontId="2" fillId="5" borderId="6" xfId="0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horizontal="right" vertical="center"/>
    </xf>
    <xf numFmtId="3" fontId="2" fillId="5" borderId="9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6" fillId="6" borderId="0" xfId="0" applyFont="1" applyFill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5" borderId="2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right" vertical="center"/>
    </xf>
    <xf numFmtId="164" fontId="2" fillId="5" borderId="5" xfId="0" applyNumberFormat="1" applyFont="1" applyFill="1" applyBorder="1" applyAlignment="1">
      <alignment horizontal="right" vertical="center"/>
    </xf>
    <xf numFmtId="0" fontId="5" fillId="6" borderId="6" xfId="0" applyFont="1" applyFill="1" applyBorder="1" applyAlignment="1">
      <alignment vertical="center" wrapText="1"/>
    </xf>
    <xf numFmtId="164" fontId="2" fillId="5" borderId="6" xfId="0" applyNumberFormat="1" applyFont="1" applyFill="1" applyBorder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64" fontId="2" fillId="5" borderId="8" xfId="0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0" fontId="2" fillId="8" borderId="8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9" borderId="13" xfId="0" applyFont="1" applyFill="1" applyBorder="1" applyAlignment="1">
      <alignment horizontal="right" vertical="center" wrapText="1"/>
    </xf>
    <xf numFmtId="0" fontId="9" fillId="9" borderId="14" xfId="0" applyFont="1" applyFill="1" applyBorder="1" applyAlignment="1">
      <alignment horizontal="right" vertical="center" wrapText="1"/>
    </xf>
    <xf numFmtId="0" fontId="9" fillId="9" borderId="13" xfId="0" applyFont="1" applyFill="1" applyBorder="1" applyAlignment="1">
      <alignment horizontal="left" vertical="center" wrapText="1"/>
    </xf>
    <xf numFmtId="0" fontId="9" fillId="9" borderId="14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2" fillId="5" borderId="15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165" fontId="2" fillId="5" borderId="5" xfId="0" applyNumberFormat="1" applyFont="1" applyFill="1" applyBorder="1" applyAlignment="1">
      <alignment horizontal="right" vertical="center"/>
    </xf>
    <xf numFmtId="165" fontId="2" fillId="5" borderId="0" xfId="0" applyNumberFormat="1" applyFont="1" applyFill="1" applyAlignment="1">
      <alignment horizontal="right" vertical="center"/>
    </xf>
    <xf numFmtId="0" fontId="8" fillId="5" borderId="10" xfId="0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right" vertical="center"/>
    </xf>
    <xf numFmtId="165" fontId="2" fillId="5" borderId="1" xfId="0" applyNumberFormat="1" applyFont="1" applyFill="1" applyBorder="1" applyAlignment="1">
      <alignment horizontal="right" vertical="center"/>
    </xf>
    <xf numFmtId="165" fontId="2" fillId="5" borderId="4" xfId="0" applyNumberFormat="1" applyFont="1" applyFill="1" applyBorder="1" applyAlignment="1">
      <alignment horizontal="right" vertical="center"/>
    </xf>
    <xf numFmtId="165" fontId="2" fillId="5" borderId="6" xfId="0" applyNumberFormat="1" applyFont="1" applyFill="1" applyBorder="1" applyAlignment="1">
      <alignment horizontal="right" vertical="center"/>
    </xf>
    <xf numFmtId="165" fontId="2" fillId="5" borderId="9" xfId="0" applyNumberFormat="1" applyFont="1" applyFill="1" applyBorder="1" applyAlignment="1">
      <alignment horizontal="right" vertical="center"/>
    </xf>
    <xf numFmtId="165" fontId="2" fillId="5" borderId="8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vertical="center"/>
    </xf>
    <xf numFmtId="164" fontId="2" fillId="5" borderId="16" xfId="0" applyNumberFormat="1" applyFont="1" applyFill="1" applyBorder="1" applyAlignment="1">
      <alignment horizontal="right" vertical="center"/>
    </xf>
    <xf numFmtId="165" fontId="2" fillId="5" borderId="17" xfId="0" applyNumberFormat="1" applyFont="1" applyFill="1" applyBorder="1" applyAlignment="1">
      <alignment horizontal="right" vertical="center"/>
    </xf>
    <xf numFmtId="165" fontId="2" fillId="5" borderId="18" xfId="0" applyNumberFormat="1" applyFont="1" applyFill="1" applyBorder="1" applyAlignment="1">
      <alignment horizontal="right" vertical="center"/>
    </xf>
    <xf numFmtId="165" fontId="2" fillId="5" borderId="16" xfId="0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164" fontId="2" fillId="5" borderId="12" xfId="0" applyNumberFormat="1" applyFont="1" applyFill="1" applyBorder="1" applyAlignment="1">
      <alignment horizontal="right" vertical="center"/>
    </xf>
    <xf numFmtId="165" fontId="2" fillId="5" borderId="11" xfId="0" applyNumberFormat="1" applyFont="1" applyFill="1" applyBorder="1" applyAlignment="1">
      <alignment horizontal="right" vertical="center"/>
    </xf>
    <xf numFmtId="164" fontId="2" fillId="5" borderId="11" xfId="0" applyNumberFormat="1" applyFont="1" applyFill="1" applyBorder="1" applyAlignment="1">
      <alignment horizontal="right" vertical="center"/>
    </xf>
    <xf numFmtId="0" fontId="2" fillId="5" borderId="12" xfId="0" applyFont="1" applyFill="1" applyBorder="1" applyAlignment="1">
      <alignment vertical="center"/>
    </xf>
    <xf numFmtId="165" fontId="2" fillId="3" borderId="17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right" vertical="center"/>
    </xf>
    <xf numFmtId="3" fontId="2" fillId="5" borderId="19" xfId="0" applyNumberFormat="1" applyFont="1" applyFill="1" applyBorder="1" applyAlignment="1">
      <alignment horizontal="right" vertical="center"/>
    </xf>
    <xf numFmtId="164" fontId="2" fillId="3" borderId="19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164" fontId="2" fillId="5" borderId="19" xfId="0" applyNumberFormat="1" applyFont="1" applyFill="1" applyBorder="1" applyAlignment="1">
      <alignment horizontal="right" vertical="center"/>
    </xf>
    <xf numFmtId="165" fontId="2" fillId="3" borderId="1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64" fontId="2" fillId="5" borderId="18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164" fontId="2" fillId="3" borderId="20" xfId="0" applyNumberFormat="1" applyFont="1" applyFill="1" applyBorder="1" applyAlignment="1">
      <alignment horizontal="right" vertical="center"/>
    </xf>
    <xf numFmtId="164" fontId="2" fillId="3" borderId="21" xfId="0" applyNumberFormat="1" applyFont="1" applyFill="1" applyBorder="1" applyAlignment="1">
      <alignment horizontal="right" vertical="center"/>
    </xf>
    <xf numFmtId="4" fontId="2" fillId="5" borderId="5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Alignment="1">
      <alignment horizontal="right" vertical="center"/>
    </xf>
    <xf numFmtId="164" fontId="2" fillId="3" borderId="22" xfId="0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0" fontId="0" fillId="10" borderId="0" xfId="0" applyFill="1"/>
    <xf numFmtId="0" fontId="2" fillId="11" borderId="4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 wrapText="1"/>
    </xf>
    <xf numFmtId="0" fontId="5" fillId="12" borderId="6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/>
    </xf>
    <xf numFmtId="0" fontId="2" fillId="11" borderId="6" xfId="0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9" fillId="9" borderId="26" xfId="0" applyFont="1" applyFill="1" applyBorder="1" applyAlignment="1">
      <alignment horizontal="right" vertical="center" wrapText="1"/>
    </xf>
    <xf numFmtId="166" fontId="2" fillId="0" borderId="2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Figure 6.2 - Percentage of U.S. Renewable and Fossil Fuel Energy Consumption, 1949-2008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 6.8'!#REF!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'T 6.8'!#REF!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6.8'!#REF!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D4-433C-BE09-D4C7738A00D2}"/>
            </c:ext>
          </c:extLst>
        </c:ser>
        <c:ser>
          <c:idx val="1"/>
          <c:order val="1"/>
          <c:tx>
            <c:strRef>
              <c:f>'T 6.8'!#REF!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'T 6.8'!#REF!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6.8'!#REF!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AD4-433C-BE09-D4C7738A0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14304"/>
        <c:axId val="194516096"/>
      </c:lineChart>
      <c:lineChart>
        <c:grouping val="standard"/>
        <c:varyColors val="0"/>
        <c:ser>
          <c:idx val="2"/>
          <c:order val="2"/>
          <c:tx>
            <c:v>Percent Fossil Fuel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'T 6.8'!#REF!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6.8'!#REF!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AD4-433C-BE09-D4C7738A0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18016"/>
        <c:axId val="194548480"/>
      </c:lineChart>
      <c:catAx>
        <c:axId val="1945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516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94516096"/>
        <c:scaling>
          <c:orientation val="minMax"/>
          <c:min val="0.02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Percent of Total (Renewables)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514304"/>
        <c:crosses val="autoZero"/>
        <c:crossBetween val="midCat"/>
        <c:majorUnit val="0.02"/>
        <c:minorUnit val="0.01"/>
      </c:valAx>
      <c:catAx>
        <c:axId val="19451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548480"/>
        <c:crosses val="autoZero"/>
        <c:auto val="1"/>
        <c:lblAlgn val="ctr"/>
        <c:lblOffset val="100"/>
        <c:noMultiLvlLbl val="0"/>
      </c:catAx>
      <c:valAx>
        <c:axId val="194548480"/>
        <c:scaling>
          <c:orientation val="minMax"/>
          <c:max val="0.94"/>
          <c:min val="0.84"/>
        </c:scaling>
        <c:delete val="0"/>
        <c:axPos val="r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Percent of Total (Fossil Fuels)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4518016"/>
        <c:crosses val="max"/>
        <c:crossBetween val="midCat"/>
        <c:majorUnit val="0.02"/>
        <c:minorUnit val="0.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6.2 - Net-Metered Installed PV Solar Capacity in Utah by Sector, 2010-2022</a:t>
            </a:r>
          </a:p>
        </c:rich>
      </c:tx>
      <c:layout>
        <c:manualLayout>
          <c:xMode val="edge"/>
          <c:yMode val="edge"/>
          <c:x val="0.15961812989445315"/>
          <c:y val="3.68894055114002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96078718712135"/>
          <c:y val="0.12210631329081904"/>
          <c:w val="0.84638027600158694"/>
          <c:h val="0.79069180667664718"/>
        </c:manualLayout>
      </c:layout>
      <c:areaChart>
        <c:grouping val="stacked"/>
        <c:varyColors val="0"/>
        <c:ser>
          <c:idx val="0"/>
          <c:order val="0"/>
          <c:tx>
            <c:strRef>
              <c:f>'T 6.6 &amp; F 6.2'!$AH$5</c:f>
              <c:strCache>
                <c:ptCount val="1"/>
                <c:pt idx="0">
                  <c:v>Residential solar</c:v>
                </c:pt>
              </c:strCache>
            </c:strRef>
          </c:tx>
          <c:cat>
            <c:numRef>
              <c:f>'T 6.6 &amp; F 6.2'!$AG$6:$AG$18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 6.6 &amp; F 6.2'!$AH$6:$AH$18</c:f>
              <c:numCache>
                <c:formatCode>0.0</c:formatCode>
                <c:ptCount val="13"/>
                <c:pt idx="0">
                  <c:v>2.5669999999999997</c:v>
                </c:pt>
                <c:pt idx="1">
                  <c:v>2.6429999999999993</c:v>
                </c:pt>
                <c:pt idx="2">
                  <c:v>3.8229999999999991</c:v>
                </c:pt>
                <c:pt idx="3">
                  <c:v>7.3279999999999994</c:v>
                </c:pt>
                <c:pt idx="4">
                  <c:v>15.261000000000001</c:v>
                </c:pt>
                <c:pt idx="5">
                  <c:v>36.391000000000005</c:v>
                </c:pt>
                <c:pt idx="6">
                  <c:v>88.162846400000021</c:v>
                </c:pt>
                <c:pt idx="7">
                  <c:v>148.20634720000001</c:v>
                </c:pt>
                <c:pt idx="8">
                  <c:v>185.83550560000003</c:v>
                </c:pt>
                <c:pt idx="9">
                  <c:v>217.62194560000003</c:v>
                </c:pt>
                <c:pt idx="10" formatCode="#,##0.0">
                  <c:v>260.31408800000003</c:v>
                </c:pt>
                <c:pt idx="11" formatCode="#,##0.0">
                  <c:v>311.38097280000005</c:v>
                </c:pt>
                <c:pt idx="12" formatCode="#,##0.0">
                  <c:v>380.6220272000001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C-4EE1-9DA5-F666F0879E91}"/>
            </c:ext>
          </c:extLst>
        </c:ser>
        <c:ser>
          <c:idx val="1"/>
          <c:order val="1"/>
          <c:tx>
            <c:strRef>
              <c:f>'T 6.6 &amp; F 6.2'!$AI$5</c:f>
              <c:strCache>
                <c:ptCount val="1"/>
                <c:pt idx="0">
                  <c:v>Commerical solar</c:v>
                </c:pt>
              </c:strCache>
            </c:strRef>
          </c:tx>
          <c:cat>
            <c:numRef>
              <c:f>'T 6.6 &amp; F 6.2'!$AG$6:$AG$18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 6.6 &amp; F 6.2'!$AI$6:$AI$18</c:f>
              <c:numCache>
                <c:formatCode>0.0</c:formatCode>
                <c:ptCount val="13"/>
                <c:pt idx="0">
                  <c:v>0.8640000000000001</c:v>
                </c:pt>
                <c:pt idx="1">
                  <c:v>3.0310000000000006</c:v>
                </c:pt>
                <c:pt idx="2">
                  <c:v>6.5509999999999993</c:v>
                </c:pt>
                <c:pt idx="3">
                  <c:v>9.0730000000000022</c:v>
                </c:pt>
                <c:pt idx="4">
                  <c:v>14.185</c:v>
                </c:pt>
                <c:pt idx="5">
                  <c:v>21.640999999999998</c:v>
                </c:pt>
                <c:pt idx="6">
                  <c:v>27.056507199999992</c:v>
                </c:pt>
                <c:pt idx="7">
                  <c:v>40.833953600000008</c:v>
                </c:pt>
                <c:pt idx="8">
                  <c:v>47.446030400000012</c:v>
                </c:pt>
                <c:pt idx="9">
                  <c:v>52.417347200000002</c:v>
                </c:pt>
                <c:pt idx="10" formatCode="#,##0.0">
                  <c:v>58.883707200000011</c:v>
                </c:pt>
                <c:pt idx="11" formatCode="#,##0.0">
                  <c:v>65.072220800000011</c:v>
                </c:pt>
                <c:pt idx="12" formatCode="#,##0.0">
                  <c:v>74.458604800000003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C-4EE1-9DA5-F666F0879E91}"/>
            </c:ext>
          </c:extLst>
        </c:ser>
        <c:ser>
          <c:idx val="2"/>
          <c:order val="2"/>
          <c:tx>
            <c:strRef>
              <c:f>'T 6.6 &amp; F 6.2'!$AJ$5</c:f>
              <c:strCache>
                <c:ptCount val="1"/>
                <c:pt idx="0">
                  <c:v>Industrial solar</c:v>
                </c:pt>
              </c:strCache>
            </c:strRef>
          </c:tx>
          <c:cat>
            <c:numRef>
              <c:f>'T 6.6 &amp; F 6.2'!$AG$6:$AG$18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 6.6 &amp; F 6.2'!$AJ$6:$AJ$18</c:f>
              <c:numCache>
                <c:formatCode>0.0</c:formatCode>
                <c:ptCount val="13"/>
                <c:pt idx="0">
                  <c:v>1.7999999999999999E-2</c:v>
                </c:pt>
                <c:pt idx="1">
                  <c:v>4.5999999999999999E-2</c:v>
                </c:pt>
                <c:pt idx="2">
                  <c:v>0.38100000000000001</c:v>
                </c:pt>
                <c:pt idx="3">
                  <c:v>0.75</c:v>
                </c:pt>
                <c:pt idx="4">
                  <c:v>2.3769999999999998</c:v>
                </c:pt>
                <c:pt idx="5">
                  <c:v>3.9929999999999999</c:v>
                </c:pt>
                <c:pt idx="6">
                  <c:v>3.8973887999999999</c:v>
                </c:pt>
                <c:pt idx="7">
                  <c:v>4.2460607999999995</c:v>
                </c:pt>
                <c:pt idx="8">
                  <c:v>4.8730000000000002</c:v>
                </c:pt>
                <c:pt idx="9">
                  <c:v>5.1822911999999999</c:v>
                </c:pt>
                <c:pt idx="10" formatCode="#,##0.0">
                  <c:v>6.0557759999999998</c:v>
                </c:pt>
                <c:pt idx="11" formatCode="#,##0.0">
                  <c:v>6.2720832</c:v>
                </c:pt>
                <c:pt idx="12" formatCode="#,##0.0">
                  <c:v>6.8103744000000006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C-4EE1-9DA5-F666F0879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02656"/>
        <c:axId val="52104192"/>
      </c:areaChart>
      <c:catAx>
        <c:axId val="521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10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0419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2.8822400377438068E-2"/>
              <c:y val="0.42136958908102223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102656"/>
        <c:crosses val="autoZero"/>
        <c:crossBetween val="midCat"/>
        <c:majorUnit val="100"/>
        <c:minorUnit val="25"/>
      </c:valAx>
    </c:plotArea>
    <c:legend>
      <c:legendPos val="b"/>
      <c:layout>
        <c:manualLayout>
          <c:xMode val="edge"/>
          <c:yMode val="edge"/>
          <c:x val="0.14649201426205891"/>
          <c:y val="0.18961051172503043"/>
          <c:w val="0.52172434868700879"/>
          <c:h val="4.9508307974085709E-2"/>
        </c:manualLayout>
      </c:layout>
      <c:overlay val="0"/>
    </c:legend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984</xdr:row>
      <xdr:rowOff>114300</xdr:rowOff>
    </xdr:from>
    <xdr:to>
      <xdr:col>1</xdr:col>
      <xdr:colOff>0</xdr:colOff>
      <xdr:row>1010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5D5F9BF-21BA-4DEC-A6C3-0DA120F1F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587876</xdr:colOff>
      <xdr:row>19</xdr:row>
      <xdr:rowOff>29893</xdr:rowOff>
    </xdr:from>
    <xdr:to>
      <xdr:col>42</xdr:col>
      <xdr:colOff>68474</xdr:colOff>
      <xdr:row>52</xdr:row>
      <xdr:rowOff>39418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59F2B432-2FCF-465C-A8A1-179CB37A1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electricity/data/eia861/" TargetMode="External"/><Relationship Id="rId13" Type="http://schemas.openxmlformats.org/officeDocument/2006/relationships/hyperlink" Target="https://www.eia.gov/electricity/data/eia861/" TargetMode="External"/><Relationship Id="rId3" Type="http://schemas.openxmlformats.org/officeDocument/2006/relationships/hyperlink" Target="https://www.eia.gov/electricity/data/eia861/" TargetMode="External"/><Relationship Id="rId7" Type="http://schemas.openxmlformats.org/officeDocument/2006/relationships/hyperlink" Target="https://www.eia.gov/electricity/data/eia861/" TargetMode="External"/><Relationship Id="rId12" Type="http://schemas.openxmlformats.org/officeDocument/2006/relationships/hyperlink" Target="https://www.eia.gov/electricity/data/eia861/" TargetMode="External"/><Relationship Id="rId2" Type="http://schemas.openxmlformats.org/officeDocument/2006/relationships/hyperlink" Target="https://www.eia.gov/electricity/data/eia861/" TargetMode="External"/><Relationship Id="rId1" Type="http://schemas.openxmlformats.org/officeDocument/2006/relationships/hyperlink" Target="https://www.eia.gov/electricity/data/eia861/" TargetMode="External"/><Relationship Id="rId6" Type="http://schemas.openxmlformats.org/officeDocument/2006/relationships/hyperlink" Target="https://www.eia.gov/electricity/data/eia861/" TargetMode="External"/><Relationship Id="rId11" Type="http://schemas.openxmlformats.org/officeDocument/2006/relationships/hyperlink" Target="https://www.eia.gov/electricity/data/eia861/" TargetMode="External"/><Relationship Id="rId5" Type="http://schemas.openxmlformats.org/officeDocument/2006/relationships/hyperlink" Target="https://www.eia.gov/electricity/data/eia861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eia.gov/electricity/data/eia861/" TargetMode="External"/><Relationship Id="rId4" Type="http://schemas.openxmlformats.org/officeDocument/2006/relationships/hyperlink" Target="https://www.eia.gov/electricity/data/eia861/" TargetMode="External"/><Relationship Id="rId9" Type="http://schemas.openxmlformats.org/officeDocument/2006/relationships/hyperlink" Target="https://www.eia.gov/electricity/data/eia861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65436-BADE-4C10-A71A-24B735C9E3E6}">
  <dimension ref="A1:AK990"/>
  <sheetViews>
    <sheetView showGridLines="0" tabSelected="1" zoomScale="80" zoomScaleNormal="80" zoomScaleSheetLayoutView="65" workbookViewId="0">
      <selection activeCell="H54" sqref="H54"/>
    </sheetView>
  </sheetViews>
  <sheetFormatPr defaultColWidth="9.140625" defaultRowHeight="12.75" x14ac:dyDescent="0.2"/>
  <cols>
    <col min="1" max="1" width="10.85546875" style="1" bestFit="1" customWidth="1"/>
    <col min="2" max="2" width="11.5703125" style="2" customWidth="1"/>
    <col min="3" max="3" width="12" style="2" bestFit="1" customWidth="1"/>
    <col min="4" max="4" width="9" style="2" bestFit="1" customWidth="1"/>
    <col min="5" max="5" width="11.7109375" style="2" customWidth="1"/>
    <col min="6" max="6" width="9.42578125" style="2" bestFit="1" customWidth="1"/>
    <col min="7" max="7" width="10" style="2" bestFit="1" customWidth="1"/>
    <col min="8" max="8" width="11.140625" style="2" bestFit="1" customWidth="1"/>
    <col min="9" max="9" width="12.7109375" style="2" customWidth="1"/>
    <col min="10" max="10" width="12.85546875" style="2" customWidth="1"/>
    <col min="11" max="11" width="11.140625" style="2" bestFit="1" customWidth="1"/>
    <col min="12" max="12" width="10.5703125" style="2" bestFit="1" customWidth="1"/>
    <col min="13" max="14" width="10" style="2" bestFit="1" customWidth="1"/>
    <col min="15" max="15" width="10.85546875" style="2" customWidth="1"/>
    <col min="16" max="17" width="10" style="2" bestFit="1" customWidth="1"/>
    <col min="18" max="18" width="9.28515625" style="1" bestFit="1" customWidth="1"/>
    <col min="19" max="19" width="11.85546875" style="1" customWidth="1"/>
    <col min="20" max="20" width="10.7109375" style="1" customWidth="1"/>
    <col min="21" max="21" width="11.5703125" style="1" customWidth="1"/>
    <col min="22" max="22" width="12.28515625" style="1" customWidth="1"/>
    <col min="23" max="23" width="12.7109375" style="1" customWidth="1"/>
    <col min="24" max="24" width="12.28515625" style="1" customWidth="1"/>
    <col min="25" max="25" width="8.85546875" style="1" bestFit="1" customWidth="1"/>
    <col min="26" max="26" width="9.28515625" style="1" bestFit="1" customWidth="1"/>
    <col min="27" max="27" width="8.140625" style="1" bestFit="1" customWidth="1"/>
    <col min="28" max="28" width="10.7109375" style="1" customWidth="1"/>
    <col min="29" max="29" width="14" style="1" customWidth="1"/>
    <col min="30" max="30" width="10.85546875" style="1" customWidth="1"/>
    <col min="31" max="31" width="12.28515625" style="1" customWidth="1"/>
    <col min="32" max="32" width="9.140625" style="1"/>
    <col min="33" max="33" width="12" style="1" bestFit="1" customWidth="1"/>
    <col min="34" max="34" width="13.140625" style="1" bestFit="1" customWidth="1"/>
    <col min="35" max="35" width="14" style="1" bestFit="1" customWidth="1"/>
    <col min="36" max="36" width="12.42578125" style="1" bestFit="1" customWidth="1"/>
    <col min="37" max="16384" width="9.140625" style="1"/>
  </cols>
  <sheetData>
    <row r="1" spans="1:37" ht="15.75" x14ac:dyDescent="0.2">
      <c r="A1" s="89" t="s">
        <v>32</v>
      </c>
      <c r="B1" s="88" t="s">
        <v>76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37" ht="7.5" customHeight="1" thickBot="1" x14ac:dyDescent="0.25">
      <c r="A2" s="116"/>
      <c r="B2" s="86"/>
      <c r="C2" s="86"/>
      <c r="D2" s="86"/>
      <c r="E2" s="86"/>
      <c r="F2" s="86"/>
      <c r="G2" s="86"/>
      <c r="Q2" s="86"/>
    </row>
    <row r="3" spans="1:37" s="80" customFormat="1" ht="48" customHeight="1" thickBot="1" x14ac:dyDescent="0.25">
      <c r="A3" s="85" t="s">
        <v>30</v>
      </c>
      <c r="B3" s="84" t="s">
        <v>29</v>
      </c>
      <c r="C3" s="84" t="s">
        <v>28</v>
      </c>
      <c r="D3" s="82" t="s">
        <v>27</v>
      </c>
      <c r="E3" s="83" t="s">
        <v>26</v>
      </c>
      <c r="F3" s="83" t="s">
        <v>34</v>
      </c>
      <c r="G3" s="83" t="s">
        <v>58</v>
      </c>
      <c r="H3" s="83" t="s">
        <v>68</v>
      </c>
      <c r="I3" s="83" t="s">
        <v>37</v>
      </c>
      <c r="J3" s="83" t="s">
        <v>43</v>
      </c>
      <c r="K3" s="83" t="s">
        <v>25</v>
      </c>
      <c r="L3" s="83" t="s">
        <v>24</v>
      </c>
      <c r="M3" s="83" t="s">
        <v>42</v>
      </c>
      <c r="N3" s="83" t="s">
        <v>41</v>
      </c>
      <c r="O3" s="83" t="s">
        <v>23</v>
      </c>
      <c r="P3" s="83" t="s">
        <v>67</v>
      </c>
      <c r="Q3" s="83" t="s">
        <v>22</v>
      </c>
      <c r="R3" s="83" t="s">
        <v>21</v>
      </c>
      <c r="S3" s="83" t="s">
        <v>66</v>
      </c>
      <c r="T3" s="83" t="s">
        <v>20</v>
      </c>
      <c r="U3" s="83" t="s">
        <v>19</v>
      </c>
      <c r="V3" s="83" t="s">
        <v>65</v>
      </c>
      <c r="W3" s="83" t="s">
        <v>64</v>
      </c>
      <c r="X3" s="83" t="s">
        <v>45</v>
      </c>
      <c r="Y3" s="83" t="s">
        <v>63</v>
      </c>
      <c r="Z3" s="83" t="s">
        <v>18</v>
      </c>
      <c r="AA3" s="83" t="s">
        <v>17</v>
      </c>
      <c r="AB3" s="83" t="s">
        <v>40</v>
      </c>
      <c r="AC3" s="83" t="s">
        <v>16</v>
      </c>
      <c r="AD3" s="147" t="s">
        <v>39</v>
      </c>
      <c r="AE3" s="82" t="s">
        <v>15</v>
      </c>
    </row>
    <row r="4" spans="1:37" ht="10.5" customHeight="1" x14ac:dyDescent="0.2">
      <c r="A4" s="54" t="s">
        <v>14</v>
      </c>
      <c r="B4" s="79" t="s">
        <v>56</v>
      </c>
      <c r="C4" s="114" t="s">
        <v>8</v>
      </c>
      <c r="D4" s="64">
        <v>349.91404799999998</v>
      </c>
      <c r="E4" s="65">
        <v>1.554</v>
      </c>
      <c r="F4" s="65"/>
      <c r="G4" s="65">
        <v>0.107</v>
      </c>
      <c r="H4" s="65"/>
      <c r="I4" s="65">
        <v>0.33519360000000004</v>
      </c>
      <c r="J4" s="65"/>
      <c r="K4" s="65"/>
      <c r="L4" s="65"/>
      <c r="M4" s="65"/>
      <c r="N4" s="65">
        <v>4.9580000000000002</v>
      </c>
      <c r="O4" s="65">
        <v>2.3537856000000001</v>
      </c>
      <c r="P4" s="65"/>
      <c r="Q4" s="65">
        <v>0.49299999999999999</v>
      </c>
      <c r="R4" s="65">
        <v>2.04</v>
      </c>
      <c r="S4" s="65"/>
      <c r="T4" s="65"/>
      <c r="U4" s="65">
        <v>7.016</v>
      </c>
      <c r="V4" s="65"/>
      <c r="W4" s="65"/>
      <c r="X4" s="65">
        <v>3.3210000000000002</v>
      </c>
      <c r="Y4" s="65"/>
      <c r="Z4" s="65">
        <v>1.4179999999999999</v>
      </c>
      <c r="AA4" s="65">
        <v>4.7370000000000001</v>
      </c>
      <c r="AB4" s="65">
        <v>1.0349999999999999</v>
      </c>
      <c r="AC4" s="65"/>
      <c r="AD4" s="65">
        <v>1.34</v>
      </c>
      <c r="AE4" s="111">
        <f>SUM(D4:AD4)</f>
        <v>380.6220272000001</v>
      </c>
      <c r="AG4" s="160" t="s">
        <v>75</v>
      </c>
      <c r="AH4" s="159"/>
      <c r="AI4" s="159"/>
      <c r="AJ4" s="159"/>
      <c r="AK4" s="158"/>
    </row>
    <row r="5" spans="1:37" ht="10.5" customHeight="1" x14ac:dyDescent="0.2">
      <c r="A5" s="53"/>
      <c r="B5" s="63"/>
      <c r="C5" s="41" t="s">
        <v>7</v>
      </c>
      <c r="D5" s="64">
        <v>67.721491200000003</v>
      </c>
      <c r="E5" s="65">
        <v>8.5999999999999993E-2</v>
      </c>
      <c r="F5" s="65"/>
      <c r="G5" s="65">
        <v>1.2E-2</v>
      </c>
      <c r="H5" s="65"/>
      <c r="I5" s="65">
        <v>1.07328</v>
      </c>
      <c r="J5" s="65"/>
      <c r="K5" s="65"/>
      <c r="L5" s="65"/>
      <c r="M5" s="65"/>
      <c r="N5" s="65">
        <v>1.454</v>
      </c>
      <c r="O5" s="65">
        <v>0.87183359999999999</v>
      </c>
      <c r="P5" s="65"/>
      <c r="Q5" s="65">
        <v>4.5999999999999999E-2</v>
      </c>
      <c r="R5" s="65">
        <v>9.9000000000000005E-2</v>
      </c>
      <c r="S5" s="65"/>
      <c r="T5" s="65"/>
      <c r="U5" s="65">
        <v>0.47699999999999998</v>
      </c>
      <c r="V5" s="65"/>
      <c r="W5" s="65"/>
      <c r="X5" s="65">
        <v>3.2000000000000001E-2</v>
      </c>
      <c r="Y5" s="65"/>
      <c r="Z5" s="65">
        <v>0.58699999999999997</v>
      </c>
      <c r="AA5" s="65">
        <v>1.524</v>
      </c>
      <c r="AB5" s="65"/>
      <c r="AC5" s="65"/>
      <c r="AD5" s="65">
        <v>0.47499999999999998</v>
      </c>
      <c r="AE5" s="64">
        <f>SUM(D5:AD5)</f>
        <v>74.458604800000003</v>
      </c>
      <c r="AG5" s="157"/>
      <c r="AH5" s="156" t="s">
        <v>74</v>
      </c>
      <c r="AI5" s="156" t="s">
        <v>73</v>
      </c>
      <c r="AJ5" s="156" t="s">
        <v>72</v>
      </c>
      <c r="AK5" s="155" t="s">
        <v>4</v>
      </c>
    </row>
    <row r="6" spans="1:37" ht="10.5" customHeight="1" x14ac:dyDescent="0.2">
      <c r="A6" s="53"/>
      <c r="B6" s="63"/>
      <c r="C6" s="41" t="s">
        <v>6</v>
      </c>
      <c r="D6" s="64">
        <v>6.8103744000000006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4">
        <f>SUM(D6:AD6)</f>
        <v>6.8103744000000006</v>
      </c>
      <c r="AG6" s="153">
        <v>2010</v>
      </c>
      <c r="AH6" s="154">
        <f>P888</f>
        <v>2.5669999999999997</v>
      </c>
      <c r="AI6" s="154">
        <f>P889</f>
        <v>0.8640000000000001</v>
      </c>
      <c r="AJ6" s="154">
        <f>P890</f>
        <v>1.7999999999999999E-2</v>
      </c>
      <c r="AK6" s="151">
        <f>SUM(AH6:AJ6)</f>
        <v>3.4489999999999998</v>
      </c>
    </row>
    <row r="7" spans="1:37" ht="10.5" customHeight="1" x14ac:dyDescent="0.2">
      <c r="A7" s="53"/>
      <c r="B7" s="63"/>
      <c r="C7" s="36" t="s">
        <v>5</v>
      </c>
      <c r="D7" s="98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61"/>
      <c r="AG7" s="153">
        <v>2011</v>
      </c>
      <c r="AH7" s="154">
        <f>S828</f>
        <v>2.6429999999999993</v>
      </c>
      <c r="AI7" s="154">
        <f>S829</f>
        <v>3.0310000000000006</v>
      </c>
      <c r="AJ7" s="154">
        <f>S830</f>
        <v>4.5999999999999999E-2</v>
      </c>
      <c r="AK7" s="151">
        <f>SUM(AH7:AJ7)</f>
        <v>5.72</v>
      </c>
    </row>
    <row r="8" spans="1:37" ht="10.5" customHeight="1" x14ac:dyDescent="0.2">
      <c r="A8" s="53"/>
      <c r="B8" s="78"/>
      <c r="C8" s="36" t="s">
        <v>4</v>
      </c>
      <c r="D8" s="62">
        <v>424.44591359999998</v>
      </c>
      <c r="E8" s="62">
        <f>SUM(E4:E7)</f>
        <v>1.6400000000000001</v>
      </c>
      <c r="F8" s="62"/>
      <c r="G8" s="62">
        <f>SUM(G4:G7)</f>
        <v>0.11899999999999999</v>
      </c>
      <c r="H8" s="62"/>
      <c r="I8" s="62">
        <v>1.4084736</v>
      </c>
      <c r="J8" s="62"/>
      <c r="K8" s="62"/>
      <c r="L8" s="62"/>
      <c r="M8" s="62"/>
      <c r="N8" s="62">
        <f>SUM(N4:N7)</f>
        <v>6.4119999999999999</v>
      </c>
      <c r="O8" s="62">
        <v>3.2256192000000001</v>
      </c>
      <c r="P8" s="62"/>
      <c r="Q8" s="62">
        <f>SUM(Q4:Q7)</f>
        <v>0.53900000000000003</v>
      </c>
      <c r="R8" s="62">
        <f>SUM(R4:R7)</f>
        <v>2.1390000000000002</v>
      </c>
      <c r="S8" s="62"/>
      <c r="T8" s="62"/>
      <c r="U8" s="62">
        <f>SUM(U4:U7)</f>
        <v>7.4930000000000003</v>
      </c>
      <c r="V8" s="62"/>
      <c r="W8" s="62"/>
      <c r="X8" s="62">
        <f>SUM(X4:X7)</f>
        <v>3.3530000000000002</v>
      </c>
      <c r="Y8" s="62"/>
      <c r="Z8" s="62">
        <f>SUM(Z4:Z7)</f>
        <v>2.0049999999999999</v>
      </c>
      <c r="AA8" s="62">
        <f>SUM(AA4:AA7)</f>
        <v>6.2610000000000001</v>
      </c>
      <c r="AB8" s="62">
        <f>SUM(AB4:AB7)</f>
        <v>1.0349999999999999</v>
      </c>
      <c r="AC8" s="62"/>
      <c r="AD8" s="62">
        <f>SUM(AD4:AD7)</f>
        <v>1.8149999999999999</v>
      </c>
      <c r="AE8" s="62">
        <f>SUM(AE4:AE7)</f>
        <v>461.89100640000009</v>
      </c>
      <c r="AG8" s="153">
        <v>2012</v>
      </c>
      <c r="AH8" s="154">
        <f>R758</f>
        <v>3.8229999999999991</v>
      </c>
      <c r="AI8" s="154">
        <f>R759</f>
        <v>6.5509999999999993</v>
      </c>
      <c r="AJ8" s="154">
        <f>R760</f>
        <v>0.38100000000000001</v>
      </c>
      <c r="AK8" s="151">
        <f>SUM(AH8:AJ8)</f>
        <v>10.754999999999999</v>
      </c>
    </row>
    <row r="9" spans="1:37" ht="10.5" customHeight="1" x14ac:dyDescent="0.2">
      <c r="A9" s="53"/>
      <c r="B9" s="77" t="s">
        <v>10</v>
      </c>
      <c r="C9" s="32" t="s">
        <v>8</v>
      </c>
      <c r="D9" s="73">
        <v>61171</v>
      </c>
      <c r="E9" s="76">
        <v>224</v>
      </c>
      <c r="F9" s="76"/>
      <c r="G9" s="76">
        <v>20</v>
      </c>
      <c r="H9" s="76"/>
      <c r="I9" s="76">
        <v>115</v>
      </c>
      <c r="J9" s="76"/>
      <c r="K9" s="76"/>
      <c r="L9" s="76"/>
      <c r="M9" s="76"/>
      <c r="N9" s="76">
        <v>697</v>
      </c>
      <c r="O9" s="76">
        <v>348</v>
      </c>
      <c r="P9" s="76"/>
      <c r="Q9" s="76">
        <v>64</v>
      </c>
      <c r="R9" s="76">
        <v>331</v>
      </c>
      <c r="S9" s="76"/>
      <c r="T9" s="76"/>
      <c r="U9" s="76">
        <v>1042</v>
      </c>
      <c r="V9" s="76"/>
      <c r="W9" s="76"/>
      <c r="X9" s="76">
        <v>505</v>
      </c>
      <c r="Y9" s="76"/>
      <c r="Z9" s="76">
        <v>235</v>
      </c>
      <c r="AA9" s="76">
        <v>596</v>
      </c>
      <c r="AB9" s="76">
        <v>139</v>
      </c>
      <c r="AC9" s="76"/>
      <c r="AD9" s="76">
        <v>149</v>
      </c>
      <c r="AE9" s="73">
        <f>SUM(D9:AD9)</f>
        <v>65636</v>
      </c>
      <c r="AG9" s="153">
        <v>2013</v>
      </c>
      <c r="AH9" s="154">
        <f>W688</f>
        <v>7.3279999999999994</v>
      </c>
      <c r="AI9" s="154">
        <f>W689</f>
        <v>9.0730000000000022</v>
      </c>
      <c r="AJ9" s="154">
        <f>W690</f>
        <v>0.75</v>
      </c>
      <c r="AK9" s="151">
        <f>SUM(AH9:AJ9)</f>
        <v>17.151000000000003</v>
      </c>
    </row>
    <row r="10" spans="1:37" ht="10.5" customHeight="1" x14ac:dyDescent="0.2">
      <c r="A10" s="53"/>
      <c r="B10" s="72"/>
      <c r="C10" s="27" t="s">
        <v>7</v>
      </c>
      <c r="D10" s="73">
        <v>1312</v>
      </c>
      <c r="E10" s="74">
        <v>6</v>
      </c>
      <c r="F10" s="74"/>
      <c r="G10" s="74">
        <v>2</v>
      </c>
      <c r="H10" s="74"/>
      <c r="I10" s="74">
        <v>18</v>
      </c>
      <c r="J10" s="74"/>
      <c r="K10" s="74"/>
      <c r="L10" s="74"/>
      <c r="M10" s="74"/>
      <c r="N10" s="74">
        <v>13</v>
      </c>
      <c r="O10" s="74">
        <v>31</v>
      </c>
      <c r="P10" s="74"/>
      <c r="Q10" s="74">
        <v>4</v>
      </c>
      <c r="R10" s="74">
        <v>13</v>
      </c>
      <c r="S10" s="74"/>
      <c r="T10" s="74"/>
      <c r="U10" s="74">
        <v>20</v>
      </c>
      <c r="V10" s="74"/>
      <c r="W10" s="74"/>
      <c r="X10" s="74">
        <v>4</v>
      </c>
      <c r="Y10" s="74"/>
      <c r="Z10" s="74">
        <v>3</v>
      </c>
      <c r="AA10" s="74">
        <v>32</v>
      </c>
      <c r="AB10" s="74"/>
      <c r="AC10" s="74"/>
      <c r="AD10" s="74">
        <v>4</v>
      </c>
      <c r="AE10" s="73">
        <f>SUM(D10:AD10)</f>
        <v>1462</v>
      </c>
      <c r="AG10" s="153">
        <v>2014</v>
      </c>
      <c r="AH10" s="154">
        <f>X618</f>
        <v>15.261000000000001</v>
      </c>
      <c r="AI10" s="154">
        <f>X619</f>
        <v>14.185</v>
      </c>
      <c r="AJ10" s="154">
        <f>X620</f>
        <v>2.3769999999999998</v>
      </c>
      <c r="AK10" s="151">
        <f>SUM(AH10:AJ10)</f>
        <v>31.823</v>
      </c>
    </row>
    <row r="11" spans="1:37" ht="10.5" customHeight="1" x14ac:dyDescent="0.2">
      <c r="A11" s="53"/>
      <c r="B11" s="72"/>
      <c r="C11" s="27" t="s">
        <v>6</v>
      </c>
      <c r="D11" s="73">
        <v>96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>
        <f>SUM(D11:AD11)</f>
        <v>96</v>
      </c>
      <c r="AG11" s="153">
        <v>2015</v>
      </c>
      <c r="AH11" s="154">
        <f>X548</f>
        <v>36.391000000000005</v>
      </c>
      <c r="AI11" s="154">
        <f>X549</f>
        <v>21.640999999999998</v>
      </c>
      <c r="AJ11" s="154">
        <f>X550</f>
        <v>3.9929999999999999</v>
      </c>
      <c r="AK11" s="151">
        <f>SUM(AH11:AJ11)</f>
        <v>62.025000000000006</v>
      </c>
    </row>
    <row r="12" spans="1:37" ht="10.5" customHeight="1" x14ac:dyDescent="0.2">
      <c r="A12" s="53"/>
      <c r="B12" s="72"/>
      <c r="C12" s="20" t="s">
        <v>5</v>
      </c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69"/>
      <c r="AG12" s="153">
        <v>2016</v>
      </c>
      <c r="AH12" s="154">
        <f>X476</f>
        <v>88.162846400000021</v>
      </c>
      <c r="AI12" s="154">
        <f>X477</f>
        <v>27.056507199999992</v>
      </c>
      <c r="AJ12" s="154">
        <f>X478</f>
        <v>3.8973887999999999</v>
      </c>
      <c r="AK12" s="151">
        <f>SUM(AH12:AJ12)</f>
        <v>119.11674240000001</v>
      </c>
    </row>
    <row r="13" spans="1:37" ht="10.5" customHeight="1" x14ac:dyDescent="0.2">
      <c r="A13" s="53"/>
      <c r="B13" s="71"/>
      <c r="C13" s="144" t="s">
        <v>4</v>
      </c>
      <c r="D13" s="69">
        <v>62579</v>
      </c>
      <c r="E13" s="70">
        <v>230</v>
      </c>
      <c r="F13" s="70"/>
      <c r="G13" s="70">
        <v>22</v>
      </c>
      <c r="H13" s="70"/>
      <c r="I13" s="70">
        <v>133</v>
      </c>
      <c r="J13" s="70"/>
      <c r="K13" s="70"/>
      <c r="L13" s="70"/>
      <c r="M13" s="70"/>
      <c r="N13" s="70">
        <v>710</v>
      </c>
      <c r="O13" s="70">
        <v>379</v>
      </c>
      <c r="P13" s="70"/>
      <c r="Q13" s="70">
        <v>68</v>
      </c>
      <c r="R13" s="70">
        <v>344</v>
      </c>
      <c r="S13" s="70"/>
      <c r="T13" s="70"/>
      <c r="U13" s="70">
        <v>1062</v>
      </c>
      <c r="V13" s="70"/>
      <c r="W13" s="70"/>
      <c r="X13" s="70">
        <v>509</v>
      </c>
      <c r="Y13" s="70"/>
      <c r="Z13" s="70">
        <v>238</v>
      </c>
      <c r="AA13" s="70">
        <v>628</v>
      </c>
      <c r="AB13" s="70">
        <v>139</v>
      </c>
      <c r="AC13" s="70"/>
      <c r="AD13" s="70">
        <v>153</v>
      </c>
      <c r="AE13" s="120">
        <f>SUM(D13:AD13)</f>
        <v>67194</v>
      </c>
      <c r="AG13" s="153">
        <v>2017</v>
      </c>
      <c r="AH13" s="154">
        <f>Y404</f>
        <v>148.20634720000001</v>
      </c>
      <c r="AI13" s="154">
        <f>Y405</f>
        <v>40.833953600000008</v>
      </c>
      <c r="AJ13" s="154">
        <f>Y406</f>
        <v>4.2460607999999995</v>
      </c>
      <c r="AK13" s="151">
        <f>SUM(AH13:AJ13)</f>
        <v>193.28636160000002</v>
      </c>
    </row>
    <row r="14" spans="1:37" ht="10.5" customHeight="1" x14ac:dyDescent="0.2">
      <c r="A14" s="53"/>
      <c r="B14" s="110" t="s">
        <v>62</v>
      </c>
      <c r="C14" s="143" t="s">
        <v>8</v>
      </c>
      <c r="D14" s="142">
        <v>28.648320000000002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4">
        <f>SUM(D14:AD14)</f>
        <v>28.648320000000002</v>
      </c>
      <c r="AG14" s="153">
        <v>2018</v>
      </c>
      <c r="AH14" s="154">
        <f>Y332</f>
        <v>185.83550560000003</v>
      </c>
      <c r="AI14" s="154">
        <f>Y333</f>
        <v>47.446030400000012</v>
      </c>
      <c r="AJ14" s="154">
        <f>Y334</f>
        <v>4.8730000000000002</v>
      </c>
      <c r="AK14" s="151">
        <f>SUM(AH14:AJ14)</f>
        <v>238.15453600000004</v>
      </c>
    </row>
    <row r="15" spans="1:37" ht="10.5" customHeight="1" x14ac:dyDescent="0.2">
      <c r="A15" s="53"/>
      <c r="B15" s="63"/>
      <c r="C15" s="143" t="s">
        <v>7</v>
      </c>
      <c r="D15" s="142">
        <v>1.1137344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4">
        <f>SUM(D15:AD15)</f>
        <v>1.1137344</v>
      </c>
      <c r="AG15" s="153">
        <v>2019</v>
      </c>
      <c r="AH15" s="154">
        <f>AE250</f>
        <v>217.62194560000003</v>
      </c>
      <c r="AI15" s="154">
        <f>AE251</f>
        <v>52.417347200000002</v>
      </c>
      <c r="AJ15" s="154">
        <f>AE252</f>
        <v>5.1822911999999999</v>
      </c>
      <c r="AK15" s="151">
        <f>SUM(AH15:AJ15)</f>
        <v>275.22158400000006</v>
      </c>
    </row>
    <row r="16" spans="1:37" ht="10.5" customHeight="1" x14ac:dyDescent="0.2">
      <c r="A16" s="53"/>
      <c r="B16" s="63"/>
      <c r="C16" s="143" t="s">
        <v>6</v>
      </c>
      <c r="D16" s="14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4"/>
      <c r="AG16" s="153">
        <v>2020</v>
      </c>
      <c r="AH16" s="152">
        <f>AE168</f>
        <v>260.31408800000003</v>
      </c>
      <c r="AI16" s="152">
        <f>AE169</f>
        <v>58.883707200000011</v>
      </c>
      <c r="AJ16" s="152">
        <f>AE170</f>
        <v>6.0557759999999998</v>
      </c>
      <c r="AK16" s="151">
        <f>SUM(AH16:AJ16)</f>
        <v>325.25357120000001</v>
      </c>
    </row>
    <row r="17" spans="1:37" ht="10.5" customHeight="1" x14ac:dyDescent="0.2">
      <c r="A17" s="53"/>
      <c r="B17" s="63"/>
      <c r="C17" s="141" t="s">
        <v>5</v>
      </c>
      <c r="D17" s="14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61"/>
      <c r="AG17" s="153">
        <v>2021</v>
      </c>
      <c r="AH17" s="152">
        <f>AE86</f>
        <v>311.38097280000005</v>
      </c>
      <c r="AI17" s="152">
        <f>AE87</f>
        <v>65.072220800000011</v>
      </c>
      <c r="AJ17" s="152">
        <f>AE88</f>
        <v>6.2720832</v>
      </c>
      <c r="AK17" s="151">
        <f>SUM(AH17:AJ17)</f>
        <v>382.72527680000007</v>
      </c>
    </row>
    <row r="18" spans="1:37" ht="10.5" customHeight="1" thickBot="1" x14ac:dyDescent="0.25">
      <c r="A18" s="53"/>
      <c r="B18" s="78"/>
      <c r="C18" s="141" t="s">
        <v>4</v>
      </c>
      <c r="D18" s="140">
        <v>29.7620544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21">
        <f>SUM(D18:AD18)</f>
        <v>29.7620544</v>
      </c>
      <c r="AG18" s="150">
        <v>2022</v>
      </c>
      <c r="AH18" s="149">
        <f>AE4</f>
        <v>380.6220272000001</v>
      </c>
      <c r="AI18" s="149">
        <f>AE5</f>
        <v>74.458604800000003</v>
      </c>
      <c r="AJ18" s="149">
        <f>AE6</f>
        <v>6.8103744000000006</v>
      </c>
      <c r="AK18" s="148">
        <f>SUM(AH18:AJ18)</f>
        <v>461.89100640000009</v>
      </c>
    </row>
    <row r="19" spans="1:37" ht="10.5" customHeight="1" x14ac:dyDescent="0.2">
      <c r="A19" s="53"/>
      <c r="B19" s="138" t="s">
        <v>61</v>
      </c>
      <c r="C19" s="137" t="s">
        <v>8</v>
      </c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3"/>
    </row>
    <row r="20" spans="1:37" ht="10.5" customHeight="1" x14ac:dyDescent="0.2">
      <c r="A20" s="53"/>
      <c r="B20" s="136"/>
      <c r="C20" s="137" t="s">
        <v>7</v>
      </c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3"/>
    </row>
    <row r="21" spans="1:37" ht="10.5" customHeight="1" x14ac:dyDescent="0.2">
      <c r="A21" s="53"/>
      <c r="B21" s="136"/>
      <c r="C21" s="137" t="s">
        <v>6</v>
      </c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3"/>
    </row>
    <row r="22" spans="1:37" ht="10.5" customHeight="1" x14ac:dyDescent="0.2">
      <c r="A22" s="53"/>
      <c r="B22" s="136"/>
      <c r="C22" s="134" t="s">
        <v>5</v>
      </c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9"/>
    </row>
    <row r="23" spans="1:37" ht="10.5" customHeight="1" x14ac:dyDescent="0.2">
      <c r="A23" s="53"/>
      <c r="B23" s="135"/>
      <c r="C23" s="134" t="s">
        <v>4</v>
      </c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120"/>
    </row>
    <row r="24" spans="1:37" x14ac:dyDescent="0.2">
      <c r="A24" s="53"/>
      <c r="B24" s="110" t="s">
        <v>53</v>
      </c>
      <c r="C24" s="41" t="s">
        <v>8</v>
      </c>
      <c r="D24" s="99"/>
      <c r="E24" s="94"/>
      <c r="F24" s="94"/>
      <c r="G24" s="94"/>
      <c r="H24" s="94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>
        <v>2479.826</v>
      </c>
      <c r="V24" s="65"/>
      <c r="W24" s="65"/>
      <c r="X24" s="65"/>
      <c r="Y24" s="65"/>
      <c r="Z24" s="65"/>
      <c r="AA24" s="65"/>
      <c r="AB24" s="65">
        <v>508.10700000000003</v>
      </c>
      <c r="AC24" s="65"/>
      <c r="AD24" s="65"/>
      <c r="AE24" s="64">
        <f>SUM(D24:AD24)</f>
        <v>2987.933</v>
      </c>
    </row>
    <row r="25" spans="1:37" x14ac:dyDescent="0.2">
      <c r="A25" s="53"/>
      <c r="B25" s="63"/>
      <c r="C25" s="41" t="s">
        <v>7</v>
      </c>
      <c r="D25" s="99"/>
      <c r="E25" s="94"/>
      <c r="F25" s="94"/>
      <c r="G25" s="94"/>
      <c r="H25" s="9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>
        <v>72.77</v>
      </c>
      <c r="V25" s="65"/>
      <c r="W25" s="65"/>
      <c r="X25" s="65"/>
      <c r="Y25" s="65"/>
      <c r="Z25" s="65"/>
      <c r="AA25" s="65"/>
      <c r="AB25" s="65"/>
      <c r="AC25" s="65"/>
      <c r="AD25" s="65"/>
      <c r="AE25" s="64">
        <f>SUM(D25:AD25)</f>
        <v>72.77</v>
      </c>
    </row>
    <row r="26" spans="1:37" ht="10.5" customHeight="1" x14ac:dyDescent="0.2">
      <c r="A26" s="53"/>
      <c r="B26" s="63"/>
      <c r="C26" s="41" t="s">
        <v>6</v>
      </c>
      <c r="D26" s="99"/>
      <c r="E26" s="94"/>
      <c r="F26" s="94"/>
      <c r="G26" s="94"/>
      <c r="H26" s="9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4"/>
    </row>
    <row r="27" spans="1:37" ht="10.5" customHeight="1" x14ac:dyDescent="0.2">
      <c r="A27" s="53"/>
      <c r="B27" s="63"/>
      <c r="C27" s="36" t="s">
        <v>5</v>
      </c>
      <c r="D27" s="98"/>
      <c r="E27" s="93"/>
      <c r="F27" s="93"/>
      <c r="G27" s="93"/>
      <c r="H27" s="93"/>
      <c r="I27" s="62"/>
      <c r="J27" s="93"/>
      <c r="K27" s="62"/>
      <c r="L27" s="62"/>
      <c r="M27" s="93"/>
      <c r="N27" s="93"/>
      <c r="O27" s="62"/>
      <c r="P27" s="62"/>
      <c r="Q27" s="93"/>
      <c r="R27" s="93"/>
      <c r="S27" s="93"/>
      <c r="T27" s="93"/>
      <c r="U27" s="93"/>
      <c r="V27" s="93"/>
      <c r="W27" s="93"/>
      <c r="X27" s="93"/>
      <c r="Y27" s="93"/>
      <c r="Z27" s="62"/>
      <c r="AA27" s="93"/>
      <c r="AB27" s="93"/>
      <c r="AC27" s="93"/>
      <c r="AD27" s="93"/>
      <c r="AE27" s="61"/>
    </row>
    <row r="28" spans="1:37" ht="10.5" customHeight="1" thickBot="1" x14ac:dyDescent="0.25">
      <c r="A28" s="60"/>
      <c r="B28" s="59"/>
      <c r="C28" s="51" t="s">
        <v>4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>
        <v>2552.596</v>
      </c>
      <c r="V28" s="58"/>
      <c r="W28" s="58"/>
      <c r="X28" s="58"/>
      <c r="Y28" s="58"/>
      <c r="Z28" s="58"/>
      <c r="AA28" s="58"/>
      <c r="AB28" s="58">
        <v>508.10700000000003</v>
      </c>
      <c r="AC28" s="58"/>
      <c r="AD28" s="58"/>
      <c r="AE28" s="57">
        <f>SUM(D28:AD28)</f>
        <v>3060.703</v>
      </c>
    </row>
    <row r="29" spans="1:37" ht="10.5" customHeight="1" x14ac:dyDescent="0.2">
      <c r="A29" s="48" t="s">
        <v>13</v>
      </c>
      <c r="B29" s="47" t="s">
        <v>52</v>
      </c>
      <c r="C29" s="27" t="s">
        <v>8</v>
      </c>
      <c r="D29" s="23">
        <v>0.12383999999999999</v>
      </c>
      <c r="E29" s="24"/>
      <c r="F29" s="24"/>
      <c r="G29" s="24"/>
      <c r="H29" s="24"/>
      <c r="I29" s="24">
        <v>7.4303999999999993E-3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>
        <v>3.0000000000000001E-3</v>
      </c>
      <c r="AA29" s="24"/>
      <c r="AB29" s="24">
        <v>7.0000000000000007E-2</v>
      </c>
      <c r="AC29" s="24"/>
      <c r="AD29" s="24"/>
      <c r="AE29" s="23">
        <f>SUM(D29:AD29)</f>
        <v>0.20427039999999999</v>
      </c>
    </row>
    <row r="30" spans="1:37" ht="10.5" customHeight="1" x14ac:dyDescent="0.2">
      <c r="A30" s="22"/>
      <c r="B30" s="21"/>
      <c r="C30" s="27" t="s">
        <v>7</v>
      </c>
      <c r="D30" s="23">
        <v>2.5593600000000001E-2</v>
      </c>
      <c r="E30" s="24"/>
      <c r="F30" s="24"/>
      <c r="G30" s="24"/>
      <c r="H30" s="24"/>
      <c r="I30" s="24">
        <v>1.6511999999999999E-2</v>
      </c>
      <c r="J30" s="24"/>
      <c r="K30" s="24"/>
      <c r="L30" s="24"/>
      <c r="M30" s="24"/>
      <c r="N30" s="24">
        <v>7.0000000000000001E-3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3">
        <f>SUM(D30:AD30)</f>
        <v>4.9105599999999999E-2</v>
      </c>
    </row>
    <row r="31" spans="1:37" ht="10.5" customHeight="1" x14ac:dyDescent="0.2">
      <c r="A31" s="22"/>
      <c r="B31" s="21"/>
      <c r="C31" s="27" t="s">
        <v>6</v>
      </c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3"/>
    </row>
    <row r="32" spans="1:37" ht="10.5" customHeight="1" x14ac:dyDescent="0.2">
      <c r="A32" s="22"/>
      <c r="B32" s="21"/>
      <c r="C32" s="20" t="s">
        <v>5</v>
      </c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6"/>
    </row>
    <row r="33" spans="1:31" ht="10.5" customHeight="1" x14ac:dyDescent="0.2">
      <c r="A33" s="22"/>
      <c r="B33" s="46"/>
      <c r="C33" s="20" t="s">
        <v>4</v>
      </c>
      <c r="D33" s="16">
        <v>0.1494336</v>
      </c>
      <c r="E33" s="17"/>
      <c r="F33" s="17"/>
      <c r="G33" s="17"/>
      <c r="H33" s="17"/>
      <c r="I33" s="17">
        <v>2.3942400000000003E-2</v>
      </c>
      <c r="J33" s="17"/>
      <c r="K33" s="17"/>
      <c r="L33" s="17"/>
      <c r="M33" s="17"/>
      <c r="N33" s="17">
        <v>7.0000000000000001E-3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>
        <v>3.0000000000000001E-3</v>
      </c>
      <c r="AA33" s="17"/>
      <c r="AB33" s="17">
        <v>7.0000000000000007E-2</v>
      </c>
      <c r="AC33" s="17"/>
      <c r="AD33" s="17"/>
      <c r="AE33" s="119">
        <f>SUM(D33:AD33)</f>
        <v>0.25337600000000005</v>
      </c>
    </row>
    <row r="34" spans="1:31" ht="10.5" customHeight="1" x14ac:dyDescent="0.2">
      <c r="A34" s="22"/>
      <c r="B34" s="45" t="s">
        <v>10</v>
      </c>
      <c r="C34" s="44" t="s">
        <v>8</v>
      </c>
      <c r="D34" s="42">
        <v>45</v>
      </c>
      <c r="E34" s="43"/>
      <c r="F34" s="43"/>
      <c r="G34" s="43"/>
      <c r="H34" s="43"/>
      <c r="I34" s="43">
        <v>4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>
        <v>1</v>
      </c>
      <c r="AA34" s="43"/>
      <c r="AB34" s="43">
        <v>14</v>
      </c>
      <c r="AC34" s="43"/>
      <c r="AD34" s="43"/>
      <c r="AE34" s="39">
        <f>SUM(D34:AD34)</f>
        <v>64</v>
      </c>
    </row>
    <row r="35" spans="1:31" ht="10.5" customHeight="1" x14ac:dyDescent="0.2">
      <c r="A35" s="22"/>
      <c r="B35" s="38"/>
      <c r="C35" s="41" t="s">
        <v>7</v>
      </c>
      <c r="D35" s="39">
        <v>9</v>
      </c>
      <c r="E35" s="40"/>
      <c r="F35" s="40"/>
      <c r="G35" s="40"/>
      <c r="H35" s="40"/>
      <c r="I35" s="40">
        <v>1</v>
      </c>
      <c r="J35" s="40"/>
      <c r="K35" s="40"/>
      <c r="L35" s="40"/>
      <c r="M35" s="40"/>
      <c r="N35" s="40">
        <v>3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39">
        <f>SUM(D35:AD35)</f>
        <v>13</v>
      </c>
    </row>
    <row r="36" spans="1:31" ht="10.5" customHeight="1" x14ac:dyDescent="0.2">
      <c r="A36" s="22"/>
      <c r="B36" s="38"/>
      <c r="C36" s="41" t="s">
        <v>6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39"/>
    </row>
    <row r="37" spans="1:31" ht="10.5" customHeight="1" x14ac:dyDescent="0.2">
      <c r="A37" s="22"/>
      <c r="B37" s="38"/>
      <c r="C37" s="36" t="s">
        <v>5</v>
      </c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4"/>
    </row>
    <row r="38" spans="1:31" ht="10.5" customHeight="1" x14ac:dyDescent="0.2">
      <c r="A38" s="22"/>
      <c r="B38" s="37"/>
      <c r="C38" s="36" t="s">
        <v>4</v>
      </c>
      <c r="D38" s="34">
        <v>54</v>
      </c>
      <c r="E38" s="35"/>
      <c r="F38" s="35"/>
      <c r="G38" s="35"/>
      <c r="H38" s="35"/>
      <c r="I38" s="35">
        <v>5</v>
      </c>
      <c r="J38" s="35"/>
      <c r="K38" s="35"/>
      <c r="L38" s="35"/>
      <c r="M38" s="35"/>
      <c r="N38" s="35">
        <v>3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>
        <v>1</v>
      </c>
      <c r="AA38" s="35"/>
      <c r="AB38" s="35">
        <v>14</v>
      </c>
      <c r="AC38" s="35"/>
      <c r="AD38" s="35"/>
      <c r="AE38" s="118">
        <f>SUM(D38:AD38)</f>
        <v>77</v>
      </c>
    </row>
    <row r="39" spans="1:31" ht="10.5" customHeight="1" x14ac:dyDescent="0.2">
      <c r="A39" s="22"/>
      <c r="B39" s="47" t="s">
        <v>51</v>
      </c>
      <c r="C39" s="27" t="s">
        <v>8</v>
      </c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4"/>
      <c r="AA39" s="25"/>
      <c r="AB39" s="24">
        <v>2.778</v>
      </c>
      <c r="AC39" s="25"/>
      <c r="AD39" s="25"/>
      <c r="AE39" s="23">
        <f>SUM(D39:AD39)</f>
        <v>2.778</v>
      </c>
    </row>
    <row r="40" spans="1:31" ht="10.5" customHeight="1" x14ac:dyDescent="0.2">
      <c r="A40" s="22"/>
      <c r="B40" s="21"/>
      <c r="C40" s="27" t="s">
        <v>7</v>
      </c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4"/>
      <c r="AA40" s="25"/>
      <c r="AB40" s="24"/>
      <c r="AC40" s="25"/>
      <c r="AD40" s="25"/>
      <c r="AE40" s="23"/>
    </row>
    <row r="41" spans="1:31" ht="10.5" customHeight="1" x14ac:dyDescent="0.2">
      <c r="A41" s="22"/>
      <c r="B41" s="21"/>
      <c r="C41" s="27" t="s">
        <v>6</v>
      </c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4"/>
      <c r="AA41" s="25"/>
      <c r="AB41" s="24"/>
      <c r="AC41" s="25"/>
      <c r="AD41" s="25"/>
      <c r="AE41" s="23"/>
    </row>
    <row r="42" spans="1:31" ht="10.5" customHeight="1" x14ac:dyDescent="0.2">
      <c r="A42" s="22"/>
      <c r="B42" s="21"/>
      <c r="C42" s="20" t="s">
        <v>5</v>
      </c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7"/>
      <c r="AA42" s="18"/>
      <c r="AB42" s="17"/>
      <c r="AC42" s="18"/>
      <c r="AD42" s="18"/>
      <c r="AE42" s="16"/>
    </row>
    <row r="43" spans="1:31" ht="10.5" customHeight="1" thickBot="1" x14ac:dyDescent="0.25">
      <c r="A43" s="15"/>
      <c r="B43" s="14"/>
      <c r="C43" s="13" t="s">
        <v>4</v>
      </c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0"/>
      <c r="AA43" s="11"/>
      <c r="AB43" s="24">
        <v>2.778</v>
      </c>
      <c r="AC43" s="11"/>
      <c r="AD43" s="122"/>
      <c r="AE43" s="117">
        <f>SUM(D43:AD43)</f>
        <v>2.778</v>
      </c>
    </row>
    <row r="44" spans="1:31" ht="10.5" customHeight="1" x14ac:dyDescent="0.2">
      <c r="A44" s="95" t="s">
        <v>12</v>
      </c>
      <c r="B44" s="79" t="s">
        <v>54</v>
      </c>
      <c r="C44" s="114" t="s">
        <v>8</v>
      </c>
      <c r="D44" s="111">
        <v>9.6595200000000006E-2</v>
      </c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64">
        <f>SUM(D44:AD44)</f>
        <v>9.6595200000000006E-2</v>
      </c>
    </row>
    <row r="45" spans="1:31" ht="10.5" customHeight="1" x14ac:dyDescent="0.2">
      <c r="A45" s="92"/>
      <c r="B45" s="63"/>
      <c r="C45" s="41" t="s">
        <v>7</v>
      </c>
      <c r="D45" s="64">
        <v>0.29969279999999998</v>
      </c>
      <c r="E45" s="65"/>
      <c r="F45" s="65"/>
      <c r="G45" s="65"/>
      <c r="H45" s="65"/>
      <c r="I45" s="65">
        <v>0.23116800000000001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64">
        <f>SUM(D45:AD45)</f>
        <v>0.53086080000000002</v>
      </c>
    </row>
    <row r="46" spans="1:31" ht="10.5" customHeight="1" x14ac:dyDescent="0.2">
      <c r="A46" s="92"/>
      <c r="B46" s="63"/>
      <c r="C46" s="41" t="s">
        <v>6</v>
      </c>
      <c r="D46" s="64">
        <v>9.0815999999999987E-3</v>
      </c>
      <c r="E46" s="65"/>
      <c r="F46" s="65"/>
      <c r="G46" s="65"/>
      <c r="H46" s="65"/>
      <c r="I46" s="65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64">
        <f>SUM(D46:AD46)</f>
        <v>9.0815999999999987E-3</v>
      </c>
    </row>
    <row r="47" spans="1:31" ht="10.5" customHeight="1" x14ac:dyDescent="0.2">
      <c r="A47" s="92"/>
      <c r="B47" s="63"/>
      <c r="C47" s="36" t="s">
        <v>5</v>
      </c>
      <c r="D47" s="61"/>
      <c r="E47" s="62"/>
      <c r="F47" s="62"/>
      <c r="G47" s="62"/>
      <c r="H47" s="62"/>
      <c r="I47" s="62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61"/>
    </row>
    <row r="48" spans="1:31" ht="10.5" customHeight="1" x14ac:dyDescent="0.2">
      <c r="A48" s="92"/>
      <c r="B48" s="78"/>
      <c r="C48" s="36" t="s">
        <v>4</v>
      </c>
      <c r="D48" s="61">
        <v>0.4053696</v>
      </c>
      <c r="E48" s="62"/>
      <c r="F48" s="62"/>
      <c r="G48" s="62"/>
      <c r="H48" s="62"/>
      <c r="I48" s="62">
        <v>0.23116800000000001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93"/>
      <c r="AB48" s="93"/>
      <c r="AC48" s="93"/>
      <c r="AD48" s="93"/>
      <c r="AE48" s="121">
        <f>SUM(D48:AD48)</f>
        <v>0.63653760000000004</v>
      </c>
    </row>
    <row r="49" spans="1:31" ht="10.5" customHeight="1" x14ac:dyDescent="0.2">
      <c r="A49" s="92"/>
      <c r="B49" s="77" t="s">
        <v>10</v>
      </c>
      <c r="C49" s="32" t="s">
        <v>8</v>
      </c>
      <c r="D49" s="75">
        <v>15.686400000000001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3">
        <f>SUM(D49:AD49)</f>
        <v>15.686400000000001</v>
      </c>
    </row>
    <row r="50" spans="1:31" ht="10.5" customHeight="1" x14ac:dyDescent="0.2">
      <c r="A50" s="92"/>
      <c r="B50" s="72"/>
      <c r="C50" s="27" t="s">
        <v>7</v>
      </c>
      <c r="D50" s="73">
        <v>9.0815999999999999</v>
      </c>
      <c r="E50" s="74"/>
      <c r="F50" s="74"/>
      <c r="G50" s="74"/>
      <c r="H50" s="74"/>
      <c r="I50" s="74">
        <v>1.6512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3">
        <f>SUM(D50:AD50)</f>
        <v>10.732799999999999</v>
      </c>
    </row>
    <row r="51" spans="1:31" ht="10.5" customHeight="1" x14ac:dyDescent="0.2">
      <c r="A51" s="92"/>
      <c r="B51" s="72"/>
      <c r="C51" s="27" t="s">
        <v>6</v>
      </c>
      <c r="D51" s="73">
        <v>1.6512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3">
        <f>SUM(D51:AD51)</f>
        <v>1.6512</v>
      </c>
    </row>
    <row r="52" spans="1:31" ht="10.5" customHeight="1" x14ac:dyDescent="0.2">
      <c r="A52" s="92"/>
      <c r="B52" s="72"/>
      <c r="C52" s="20" t="s">
        <v>5</v>
      </c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9"/>
    </row>
    <row r="53" spans="1:31" ht="10.5" customHeight="1" x14ac:dyDescent="0.2">
      <c r="A53" s="92"/>
      <c r="B53" s="71"/>
      <c r="C53" s="20" t="s">
        <v>4</v>
      </c>
      <c r="D53" s="69">
        <v>26.4192</v>
      </c>
      <c r="E53" s="70"/>
      <c r="F53" s="70"/>
      <c r="G53" s="70"/>
      <c r="H53" s="70"/>
      <c r="I53" s="70">
        <v>1.6512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120">
        <f>SUM(D53:AD53)</f>
        <v>28.070399999999999</v>
      </c>
    </row>
    <row r="54" spans="1:31" ht="10.5" customHeight="1" x14ac:dyDescent="0.2">
      <c r="A54" s="92"/>
      <c r="B54" s="110" t="s">
        <v>53</v>
      </c>
      <c r="C54" s="41" t="s">
        <v>8</v>
      </c>
      <c r="D54" s="99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64"/>
    </row>
    <row r="55" spans="1:31" ht="10.5" customHeight="1" x14ac:dyDescent="0.2">
      <c r="A55" s="92"/>
      <c r="B55" s="63"/>
      <c r="C55" s="41" t="s">
        <v>7</v>
      </c>
      <c r="D55" s="99"/>
      <c r="E55" s="94"/>
      <c r="F55" s="94"/>
      <c r="G55" s="94"/>
      <c r="H55" s="94"/>
      <c r="I55" s="65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64"/>
    </row>
    <row r="56" spans="1:31" ht="10.5" customHeight="1" x14ac:dyDescent="0.2">
      <c r="A56" s="92"/>
      <c r="B56" s="63"/>
      <c r="C56" s="41" t="s">
        <v>6</v>
      </c>
      <c r="D56" s="99"/>
      <c r="E56" s="94"/>
      <c r="F56" s="94"/>
      <c r="G56" s="94"/>
      <c r="H56" s="94"/>
      <c r="I56" s="65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64"/>
    </row>
    <row r="57" spans="1:31" ht="10.5" customHeight="1" x14ac:dyDescent="0.2">
      <c r="A57" s="92"/>
      <c r="B57" s="63"/>
      <c r="C57" s="36" t="s">
        <v>5</v>
      </c>
      <c r="D57" s="98"/>
      <c r="E57" s="93"/>
      <c r="F57" s="93"/>
      <c r="G57" s="93"/>
      <c r="H57" s="93"/>
      <c r="I57" s="62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61"/>
    </row>
    <row r="58" spans="1:31" ht="10.5" customHeight="1" thickBot="1" x14ac:dyDescent="0.25">
      <c r="A58" s="91"/>
      <c r="B58" s="59"/>
      <c r="C58" s="109" t="s">
        <v>4</v>
      </c>
      <c r="D58" s="108"/>
      <c r="E58" s="107"/>
      <c r="F58" s="107"/>
      <c r="G58" s="107"/>
      <c r="H58" s="107"/>
      <c r="I58" s="124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5"/>
    </row>
    <row r="59" spans="1:31" ht="10.5" customHeight="1" x14ac:dyDescent="0.2">
      <c r="A59" s="48" t="s">
        <v>4</v>
      </c>
      <c r="B59" s="47" t="s">
        <v>52</v>
      </c>
      <c r="C59" s="104" t="s">
        <v>8</v>
      </c>
      <c r="D59" s="23">
        <v>350.13448319999998</v>
      </c>
      <c r="E59" s="24">
        <v>1.2829824000000001</v>
      </c>
      <c r="F59" s="24"/>
      <c r="G59" s="24">
        <v>8.2000000000000003E-2</v>
      </c>
      <c r="H59" s="24"/>
      <c r="I59" s="24">
        <v>0.34262399999999998</v>
      </c>
      <c r="J59" s="24"/>
      <c r="K59" s="24"/>
      <c r="L59" s="24"/>
      <c r="M59" s="24"/>
      <c r="N59" s="24">
        <v>4.1070000000000002</v>
      </c>
      <c r="O59" s="24">
        <v>2.3537856000000001</v>
      </c>
      <c r="P59" s="24"/>
      <c r="Q59" s="24">
        <v>0.34100000000000003</v>
      </c>
      <c r="R59" s="24">
        <v>1.2010000000000001</v>
      </c>
      <c r="S59" s="24"/>
      <c r="T59" s="24"/>
      <c r="U59" s="24">
        <v>5.7380000000000004</v>
      </c>
      <c r="V59" s="24"/>
      <c r="W59" s="24"/>
      <c r="X59" s="24">
        <v>2.7418176000000001</v>
      </c>
      <c r="Y59" s="24"/>
      <c r="Z59" s="24">
        <v>1.167</v>
      </c>
      <c r="AA59" s="24">
        <v>3.9108672000000002</v>
      </c>
      <c r="AB59" s="24">
        <v>0.745</v>
      </c>
      <c r="AC59" s="24"/>
      <c r="AD59" s="131">
        <v>1.4159040000000001</v>
      </c>
      <c r="AE59" s="24">
        <f>SUM(D59:AD59)</f>
        <v>375.56346399999995</v>
      </c>
    </row>
    <row r="60" spans="1:31" ht="10.5" customHeight="1" x14ac:dyDescent="0.2">
      <c r="A60" s="22"/>
      <c r="B60" s="21"/>
      <c r="C60" s="27" t="s">
        <v>7</v>
      </c>
      <c r="D60" s="23">
        <v>68.046777599999999</v>
      </c>
      <c r="E60" s="24">
        <v>7.1001599999999998E-2</v>
      </c>
      <c r="F60" s="24"/>
      <c r="G60" s="24">
        <v>4.0000000000000001E-3</v>
      </c>
      <c r="H60" s="24"/>
      <c r="I60" s="24">
        <v>1.3209600000000001</v>
      </c>
      <c r="J60" s="24"/>
      <c r="K60" s="24"/>
      <c r="L60" s="24"/>
      <c r="M60" s="24"/>
      <c r="N60" s="24">
        <v>1.4610000000000001</v>
      </c>
      <c r="O60" s="24">
        <v>0.87183359999999999</v>
      </c>
      <c r="P60" s="24"/>
      <c r="Q60" s="24">
        <v>4.5999999999999999E-2</v>
      </c>
      <c r="R60" s="24">
        <v>8.8999999999999996E-2</v>
      </c>
      <c r="S60" s="24"/>
      <c r="T60" s="24"/>
      <c r="U60" s="24">
        <v>0.46200000000000002</v>
      </c>
      <c r="V60" s="24"/>
      <c r="W60" s="24"/>
      <c r="X60" s="24">
        <v>2.64192E-2</v>
      </c>
      <c r="Y60" s="24"/>
      <c r="Z60" s="24">
        <v>0.58699999999999997</v>
      </c>
      <c r="AA60" s="24">
        <v>1.2582144</v>
      </c>
      <c r="AB60" s="24"/>
      <c r="AC60" s="24"/>
      <c r="AD60" s="131">
        <v>0.39216000000000001</v>
      </c>
      <c r="AE60" s="24">
        <f>SUM(D60:AD60)</f>
        <v>74.636366400000028</v>
      </c>
    </row>
    <row r="61" spans="1:31" ht="10.5" customHeight="1" x14ac:dyDescent="0.2">
      <c r="A61" s="22"/>
      <c r="B61" s="21"/>
      <c r="C61" s="27" t="s">
        <v>6</v>
      </c>
      <c r="D61" s="23">
        <v>6.8194559999999997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31"/>
      <c r="AE61" s="24">
        <f>SUM(D61:AD61)</f>
        <v>6.8194559999999997</v>
      </c>
    </row>
    <row r="62" spans="1:31" ht="10.5" customHeight="1" x14ac:dyDescent="0.2">
      <c r="A62" s="22"/>
      <c r="B62" s="21"/>
      <c r="C62" s="20" t="s">
        <v>5</v>
      </c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30"/>
      <c r="AE62" s="17"/>
    </row>
    <row r="63" spans="1:31" ht="10.5" customHeight="1" x14ac:dyDescent="0.2">
      <c r="A63" s="22"/>
      <c r="B63" s="46"/>
      <c r="C63" s="20" t="s">
        <v>4</v>
      </c>
      <c r="D63" s="119">
        <v>425.00071680000002</v>
      </c>
      <c r="E63" s="126">
        <v>1.3539839999999999</v>
      </c>
      <c r="F63" s="126"/>
      <c r="G63" s="126">
        <v>8.5999999999999993E-2</v>
      </c>
      <c r="H63" s="126"/>
      <c r="I63" s="126">
        <v>1.6635840000000002</v>
      </c>
      <c r="J63" s="126"/>
      <c r="K63" s="126"/>
      <c r="L63" s="126"/>
      <c r="M63" s="126"/>
      <c r="N63" s="126">
        <v>5.5679999999999996</v>
      </c>
      <c r="O63" s="126">
        <v>3.2256192000000001</v>
      </c>
      <c r="P63" s="126"/>
      <c r="Q63" s="126">
        <v>0.38700000000000001</v>
      </c>
      <c r="R63" s="126">
        <v>1.29</v>
      </c>
      <c r="S63" s="126"/>
      <c r="T63" s="126"/>
      <c r="U63" s="126">
        <v>6.2</v>
      </c>
      <c r="V63" s="126"/>
      <c r="W63" s="126"/>
      <c r="X63" s="126">
        <v>2.7682368000000004</v>
      </c>
      <c r="Y63" s="126"/>
      <c r="Z63" s="126">
        <v>1.754</v>
      </c>
      <c r="AA63" s="126">
        <v>5.1690816000000002</v>
      </c>
      <c r="AB63" s="126">
        <v>0.745</v>
      </c>
      <c r="AC63" s="126"/>
      <c r="AD63" s="127">
        <v>1.8080639999999999</v>
      </c>
      <c r="AE63" s="126">
        <f>SUM(D63:AD63)</f>
        <v>457.01928640000011</v>
      </c>
    </row>
    <row r="64" spans="1:31" ht="10.5" customHeight="1" x14ac:dyDescent="0.2">
      <c r="A64" s="22"/>
      <c r="B64" s="45" t="s">
        <v>10</v>
      </c>
      <c r="C64" s="44" t="s">
        <v>8</v>
      </c>
      <c r="D64" s="39">
        <v>50555.616000000002</v>
      </c>
      <c r="E64" s="40">
        <v>184.93440000000001</v>
      </c>
      <c r="F64" s="40"/>
      <c r="G64" s="40">
        <v>16</v>
      </c>
      <c r="H64" s="40"/>
      <c r="I64" s="40">
        <v>168.42240000000001</v>
      </c>
      <c r="J64" s="40"/>
      <c r="K64" s="40"/>
      <c r="L64" s="40"/>
      <c r="M64" s="40"/>
      <c r="N64" s="40">
        <v>598</v>
      </c>
      <c r="O64" s="40">
        <v>287.30880000000002</v>
      </c>
      <c r="P64" s="40"/>
      <c r="Q64" s="40">
        <v>44</v>
      </c>
      <c r="R64" s="40">
        <v>208</v>
      </c>
      <c r="S64" s="40"/>
      <c r="T64" s="40"/>
      <c r="U64" s="40">
        <v>861</v>
      </c>
      <c r="V64" s="40"/>
      <c r="W64" s="40"/>
      <c r="X64" s="40">
        <v>416.928</v>
      </c>
      <c r="Y64" s="40"/>
      <c r="Z64" s="40">
        <v>192</v>
      </c>
      <c r="AA64" s="40">
        <v>492.05759999999998</v>
      </c>
      <c r="AB64" s="40">
        <v>117</v>
      </c>
      <c r="AC64" s="40"/>
      <c r="AD64" s="40">
        <v>136.22399999999999</v>
      </c>
      <c r="AE64" s="39">
        <f>SUM(D64:AD64)</f>
        <v>54277.491200000004</v>
      </c>
    </row>
    <row r="65" spans="1:31" ht="10.5" customHeight="1" x14ac:dyDescent="0.2">
      <c r="A65" s="22"/>
      <c r="B65" s="38"/>
      <c r="C65" s="41" t="s">
        <v>7</v>
      </c>
      <c r="D65" s="39">
        <v>1099.6992</v>
      </c>
      <c r="E65" s="40">
        <v>4.9535999999999998</v>
      </c>
      <c r="F65" s="40"/>
      <c r="G65" s="40">
        <v>1</v>
      </c>
      <c r="H65" s="40"/>
      <c r="I65" s="40">
        <v>18.1632</v>
      </c>
      <c r="J65" s="40"/>
      <c r="K65" s="40"/>
      <c r="L65" s="40"/>
      <c r="M65" s="40"/>
      <c r="N65" s="40">
        <v>11</v>
      </c>
      <c r="O65" s="40">
        <v>25.593599999999999</v>
      </c>
      <c r="P65" s="40"/>
      <c r="Q65" s="40">
        <v>9</v>
      </c>
      <c r="R65" s="40">
        <v>11</v>
      </c>
      <c r="S65" s="40"/>
      <c r="T65" s="40"/>
      <c r="U65" s="40">
        <v>19</v>
      </c>
      <c r="V65" s="40"/>
      <c r="W65" s="40"/>
      <c r="X65" s="40">
        <v>3.3024</v>
      </c>
      <c r="Y65" s="40"/>
      <c r="Z65" s="40">
        <v>3</v>
      </c>
      <c r="AA65" s="40">
        <v>26.4192</v>
      </c>
      <c r="AB65" s="40"/>
      <c r="AC65" s="40"/>
      <c r="AD65" s="40">
        <v>3.3024</v>
      </c>
      <c r="AE65" s="39">
        <f>SUM(D65:AD65)</f>
        <v>1235.4336000000001</v>
      </c>
    </row>
    <row r="66" spans="1:31" ht="10.5" customHeight="1" x14ac:dyDescent="0.2">
      <c r="A66" s="22"/>
      <c r="B66" s="38"/>
      <c r="C66" s="41" t="s">
        <v>6</v>
      </c>
      <c r="D66" s="39">
        <v>80.908799999999999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39">
        <f>SUM(D66:AD66)</f>
        <v>80.908799999999999</v>
      </c>
    </row>
    <row r="67" spans="1:31" ht="10.5" customHeight="1" x14ac:dyDescent="0.2">
      <c r="A67" s="22"/>
      <c r="B67" s="38"/>
      <c r="C67" s="36" t="s">
        <v>5</v>
      </c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4"/>
    </row>
    <row r="68" spans="1:31" ht="10.5" customHeight="1" x14ac:dyDescent="0.2">
      <c r="A68" s="22"/>
      <c r="B68" s="37"/>
      <c r="C68" s="36" t="s">
        <v>4</v>
      </c>
      <c r="D68" s="34">
        <v>51736.224000000002</v>
      </c>
      <c r="E68" s="35">
        <v>189.88800000000001</v>
      </c>
      <c r="F68" s="35"/>
      <c r="G68" s="35">
        <v>17</v>
      </c>
      <c r="H68" s="35"/>
      <c r="I68" s="35">
        <v>186.5856</v>
      </c>
      <c r="J68" s="35"/>
      <c r="K68" s="35"/>
      <c r="L68" s="35"/>
      <c r="M68" s="35"/>
      <c r="N68" s="35">
        <v>609</v>
      </c>
      <c r="O68" s="35">
        <v>312.9024</v>
      </c>
      <c r="P68" s="35"/>
      <c r="Q68" s="35">
        <v>53</v>
      </c>
      <c r="R68" s="35">
        <v>219</v>
      </c>
      <c r="S68" s="35"/>
      <c r="T68" s="35"/>
      <c r="U68" s="35">
        <v>880</v>
      </c>
      <c r="V68" s="35"/>
      <c r="W68" s="35"/>
      <c r="X68" s="35">
        <v>420.23039999999997</v>
      </c>
      <c r="Y68" s="35"/>
      <c r="Z68" s="35">
        <v>195</v>
      </c>
      <c r="AA68" s="35">
        <v>518.47680000000003</v>
      </c>
      <c r="AB68" s="35">
        <v>117</v>
      </c>
      <c r="AC68" s="35"/>
      <c r="AD68" s="35">
        <v>139.5264</v>
      </c>
      <c r="AE68" s="118">
        <f>SUM(D68:AD68)</f>
        <v>55593.833599999998</v>
      </c>
    </row>
    <row r="69" spans="1:31" ht="10.5" customHeight="1" x14ac:dyDescent="0.2">
      <c r="A69" s="22"/>
      <c r="B69" s="47" t="s">
        <v>51</v>
      </c>
      <c r="C69" s="27" t="s">
        <v>8</v>
      </c>
      <c r="D69" s="26"/>
      <c r="E69" s="25"/>
      <c r="F69" s="25"/>
      <c r="G69" s="25"/>
      <c r="H69" s="25"/>
      <c r="I69" s="24"/>
      <c r="J69" s="24"/>
      <c r="K69" s="24"/>
      <c r="L69" s="24"/>
      <c r="M69" s="25"/>
      <c r="N69" s="25"/>
      <c r="O69" s="24"/>
      <c r="P69" s="24"/>
      <c r="Q69" s="24"/>
      <c r="R69" s="25"/>
      <c r="S69" s="25"/>
      <c r="T69" s="24"/>
      <c r="U69" s="24">
        <v>1972.729</v>
      </c>
      <c r="V69" s="24"/>
      <c r="W69" s="24"/>
      <c r="X69" s="25"/>
      <c r="Y69" s="25"/>
      <c r="Z69" s="24"/>
      <c r="AA69" s="25"/>
      <c r="AB69" s="24">
        <v>372.82499999999999</v>
      </c>
      <c r="AC69" s="25"/>
      <c r="AD69" s="24"/>
      <c r="AE69" s="23">
        <f>SUM(D69:AD69)</f>
        <v>2345.5540000000001</v>
      </c>
    </row>
    <row r="70" spans="1:31" ht="10.5" customHeight="1" x14ac:dyDescent="0.2">
      <c r="A70" s="22"/>
      <c r="B70" s="21"/>
      <c r="C70" s="27" t="s">
        <v>7</v>
      </c>
      <c r="D70" s="26"/>
      <c r="E70" s="25"/>
      <c r="F70" s="25"/>
      <c r="G70" s="25"/>
      <c r="H70" s="25"/>
      <c r="I70" s="24"/>
      <c r="J70" s="25"/>
      <c r="K70" s="74"/>
      <c r="L70" s="24"/>
      <c r="M70" s="25"/>
      <c r="N70" s="25"/>
      <c r="O70" s="24"/>
      <c r="P70" s="24"/>
      <c r="Q70" s="25"/>
      <c r="R70" s="25"/>
      <c r="S70" s="25"/>
      <c r="T70" s="25"/>
      <c r="U70" s="24">
        <v>119.544</v>
      </c>
      <c r="V70" s="24"/>
      <c r="W70" s="24"/>
      <c r="X70" s="25"/>
      <c r="Y70" s="25"/>
      <c r="Z70" s="24"/>
      <c r="AA70" s="25"/>
      <c r="AB70" s="25"/>
      <c r="AC70" s="25"/>
      <c r="AD70" s="24"/>
      <c r="AE70" s="23">
        <f>SUM(D70:AD70)</f>
        <v>119.544</v>
      </c>
    </row>
    <row r="71" spans="1:31" ht="10.5" customHeight="1" x14ac:dyDescent="0.2">
      <c r="A71" s="22"/>
      <c r="B71" s="21"/>
      <c r="C71" s="27" t="s">
        <v>6</v>
      </c>
      <c r="D71" s="26"/>
      <c r="E71" s="25"/>
      <c r="F71" s="25"/>
      <c r="G71" s="25"/>
      <c r="H71" s="25"/>
      <c r="I71" s="24"/>
      <c r="J71" s="25"/>
      <c r="K71" s="74"/>
      <c r="L71" s="24"/>
      <c r="M71" s="25"/>
      <c r="N71" s="25"/>
      <c r="O71" s="24"/>
      <c r="P71" s="24"/>
      <c r="Q71" s="25"/>
      <c r="R71" s="25"/>
      <c r="S71" s="25"/>
      <c r="T71" s="25"/>
      <c r="U71" s="25"/>
      <c r="V71" s="25"/>
      <c r="W71" s="25"/>
      <c r="X71" s="25"/>
      <c r="Y71" s="25"/>
      <c r="Z71" s="24"/>
      <c r="AA71" s="25"/>
      <c r="AB71" s="25"/>
      <c r="AC71" s="25"/>
      <c r="AD71" s="25"/>
      <c r="AE71" s="23"/>
    </row>
    <row r="72" spans="1:31" ht="10.5" customHeight="1" x14ac:dyDescent="0.2">
      <c r="A72" s="22"/>
      <c r="B72" s="21"/>
      <c r="C72" s="20" t="s">
        <v>5</v>
      </c>
      <c r="D72" s="19"/>
      <c r="E72" s="18"/>
      <c r="F72" s="18"/>
      <c r="G72" s="18"/>
      <c r="H72" s="18"/>
      <c r="I72" s="17"/>
      <c r="J72" s="18"/>
      <c r="K72" s="70"/>
      <c r="L72" s="17"/>
      <c r="M72" s="18"/>
      <c r="N72" s="18"/>
      <c r="O72" s="17"/>
      <c r="P72" s="17"/>
      <c r="Q72" s="18"/>
      <c r="R72" s="18"/>
      <c r="S72" s="18"/>
      <c r="T72" s="18"/>
      <c r="U72" s="18"/>
      <c r="V72" s="18"/>
      <c r="W72" s="18"/>
      <c r="X72" s="18"/>
      <c r="Y72" s="18"/>
      <c r="Z72" s="17"/>
      <c r="AA72" s="18"/>
      <c r="AB72" s="18"/>
      <c r="AC72" s="18"/>
      <c r="AD72" s="18"/>
      <c r="AE72" s="16"/>
    </row>
    <row r="73" spans="1:31" ht="10.15" customHeight="1" thickBot="1" x14ac:dyDescent="0.25">
      <c r="A73" s="15"/>
      <c r="B73" s="14"/>
      <c r="C73" s="13" t="s">
        <v>4</v>
      </c>
      <c r="D73" s="12"/>
      <c r="E73" s="11"/>
      <c r="F73" s="11"/>
      <c r="G73" s="11"/>
      <c r="H73" s="1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v>2092.2730000000001</v>
      </c>
      <c r="V73" s="10"/>
      <c r="W73" s="10"/>
      <c r="X73" s="10"/>
      <c r="Y73" s="10"/>
      <c r="Z73" s="10"/>
      <c r="AA73" s="10"/>
      <c r="AB73" s="10">
        <v>372.82499999999999</v>
      </c>
      <c r="AC73" s="10"/>
      <c r="AD73" s="10"/>
      <c r="AE73" s="9">
        <f>SUM(D73:AD73)</f>
        <v>2465.098</v>
      </c>
    </row>
    <row r="74" spans="1:31" ht="7.15" customHeight="1" x14ac:dyDescent="0.2">
      <c r="G74" s="7"/>
    </row>
    <row r="75" spans="1:31" ht="10.9" customHeight="1" x14ac:dyDescent="0.2">
      <c r="A75" s="3" t="s">
        <v>50</v>
      </c>
      <c r="B75" s="8"/>
      <c r="G75" s="7"/>
    </row>
    <row r="76" spans="1:31" ht="10.9" customHeight="1" x14ac:dyDescent="0.2">
      <c r="A76" s="3" t="s">
        <v>49</v>
      </c>
      <c r="B76" s="8"/>
      <c r="G76" s="7"/>
    </row>
    <row r="77" spans="1:31" ht="7.15" customHeight="1" x14ac:dyDescent="0.2">
      <c r="A77" s="2"/>
      <c r="G77" s="7"/>
    </row>
    <row r="78" spans="1:31" ht="19.899999999999999" customHeight="1" x14ac:dyDescent="0.2">
      <c r="A78" s="3" t="s">
        <v>3</v>
      </c>
      <c r="B78" s="8" t="s">
        <v>2</v>
      </c>
      <c r="G78" s="7"/>
    </row>
    <row r="79" spans="1:31" ht="11.25" customHeight="1" x14ac:dyDescent="0.2">
      <c r="A79" s="3" t="s">
        <v>1</v>
      </c>
      <c r="B79" s="6" t="s">
        <v>0</v>
      </c>
      <c r="C79" s="6"/>
      <c r="D79" s="5"/>
      <c r="E79" s="5"/>
      <c r="F79" s="5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31" ht="11.25" customHeight="1" x14ac:dyDescent="0.2">
      <c r="A80" s="3"/>
      <c r="B80" s="6"/>
      <c r="C80" s="6"/>
      <c r="D80" s="5"/>
      <c r="E80" s="5"/>
      <c r="F80" s="5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37" ht="11.25" customHeight="1" x14ac:dyDescent="0.2">
      <c r="A81" s="3"/>
      <c r="B81" s="8"/>
      <c r="G81" s="7"/>
    </row>
    <row r="83" spans="1:37" ht="15.75" x14ac:dyDescent="0.2">
      <c r="A83" s="89" t="s">
        <v>32</v>
      </c>
      <c r="B83" s="88" t="s">
        <v>71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37" ht="7.5" customHeight="1" thickBot="1" x14ac:dyDescent="0.25">
      <c r="A84" s="116"/>
      <c r="B84" s="86"/>
      <c r="C84" s="86"/>
      <c r="D84" s="86"/>
      <c r="E84" s="86"/>
      <c r="F84" s="86"/>
      <c r="G84" s="86"/>
      <c r="Q84" s="86"/>
    </row>
    <row r="85" spans="1:37" s="80" customFormat="1" ht="50.25" customHeight="1" thickBot="1" x14ac:dyDescent="0.25">
      <c r="A85" s="85" t="s">
        <v>30</v>
      </c>
      <c r="B85" s="84" t="s">
        <v>29</v>
      </c>
      <c r="C85" s="84" t="s">
        <v>28</v>
      </c>
      <c r="D85" s="82" t="s">
        <v>27</v>
      </c>
      <c r="E85" s="83" t="s">
        <v>26</v>
      </c>
      <c r="F85" s="83" t="s">
        <v>34</v>
      </c>
      <c r="G85" s="83" t="s">
        <v>58</v>
      </c>
      <c r="H85" s="83" t="s">
        <v>68</v>
      </c>
      <c r="I85" s="83" t="s">
        <v>37</v>
      </c>
      <c r="J85" s="83" t="s">
        <v>43</v>
      </c>
      <c r="K85" s="83" t="s">
        <v>25</v>
      </c>
      <c r="L85" s="83" t="s">
        <v>24</v>
      </c>
      <c r="M85" s="83" t="s">
        <v>42</v>
      </c>
      <c r="N85" s="83" t="s">
        <v>41</v>
      </c>
      <c r="O85" s="83" t="s">
        <v>23</v>
      </c>
      <c r="P85" s="83" t="s">
        <v>67</v>
      </c>
      <c r="Q85" s="83" t="s">
        <v>22</v>
      </c>
      <c r="R85" s="83" t="s">
        <v>21</v>
      </c>
      <c r="S85" s="83" t="s">
        <v>66</v>
      </c>
      <c r="T85" s="83" t="s">
        <v>20</v>
      </c>
      <c r="U85" s="83" t="s">
        <v>19</v>
      </c>
      <c r="V85" s="83" t="s">
        <v>65</v>
      </c>
      <c r="W85" s="83" t="s">
        <v>64</v>
      </c>
      <c r="X85" s="83" t="s">
        <v>45</v>
      </c>
      <c r="Y85" s="83" t="s">
        <v>63</v>
      </c>
      <c r="Z85" s="83" t="s">
        <v>18</v>
      </c>
      <c r="AA85" s="83" t="s">
        <v>17</v>
      </c>
      <c r="AB85" s="83" t="s">
        <v>40</v>
      </c>
      <c r="AC85" s="83" t="s">
        <v>16</v>
      </c>
      <c r="AD85" s="147" t="s">
        <v>39</v>
      </c>
      <c r="AE85" s="82" t="s">
        <v>15</v>
      </c>
    </row>
    <row r="86" spans="1:37" ht="10.5" customHeight="1" x14ac:dyDescent="0.2">
      <c r="A86" s="54" t="s">
        <v>14</v>
      </c>
      <c r="B86" s="79" t="s">
        <v>56</v>
      </c>
      <c r="C86" s="114" t="s">
        <v>8</v>
      </c>
      <c r="D86" s="64">
        <v>290.46176639999999</v>
      </c>
      <c r="E86" s="65">
        <v>1.1046528</v>
      </c>
      <c r="F86" s="65"/>
      <c r="G86" s="65">
        <v>8.2000000000000003E-2</v>
      </c>
      <c r="H86" s="65"/>
      <c r="I86" s="65">
        <v>0.34344959999999997</v>
      </c>
      <c r="J86" s="65"/>
      <c r="K86" s="65"/>
      <c r="L86" s="65"/>
      <c r="M86" s="65"/>
      <c r="N86" s="65">
        <v>4.1070000000000002</v>
      </c>
      <c r="O86" s="65">
        <v>1.3572864</v>
      </c>
      <c r="P86" s="65"/>
      <c r="Q86" s="65">
        <v>0.34100000000000003</v>
      </c>
      <c r="R86" s="65">
        <v>1.2010000000000001</v>
      </c>
      <c r="S86" s="65"/>
      <c r="T86" s="65"/>
      <c r="U86" s="65">
        <v>5.7380000000000004</v>
      </c>
      <c r="V86" s="65"/>
      <c r="W86" s="65"/>
      <c r="X86" s="65">
        <v>1.8551232</v>
      </c>
      <c r="Y86" s="65"/>
      <c r="Z86" s="65">
        <v>1.1639999999999999</v>
      </c>
      <c r="AA86" s="65">
        <v>2.2076544</v>
      </c>
      <c r="AB86" s="65">
        <v>0.67500000000000004</v>
      </c>
      <c r="AC86" s="65"/>
      <c r="AD86" s="65">
        <v>0.74304000000000003</v>
      </c>
      <c r="AE86" s="111">
        <f>SUM(D86:AD86)</f>
        <v>311.38097280000005</v>
      </c>
      <c r="AG86" s="80"/>
    </row>
    <row r="87" spans="1:37" ht="10.5" customHeight="1" x14ac:dyDescent="0.2">
      <c r="A87" s="53"/>
      <c r="B87" s="63"/>
      <c r="C87" s="41" t="s">
        <v>7</v>
      </c>
      <c r="D87" s="64">
        <v>59.417606399999997</v>
      </c>
      <c r="E87" s="65">
        <v>7.1001599999999998E-2</v>
      </c>
      <c r="F87" s="65"/>
      <c r="G87" s="65">
        <v>4.0000000000000001E-3</v>
      </c>
      <c r="H87" s="65"/>
      <c r="I87" s="65">
        <v>0.46563839999999995</v>
      </c>
      <c r="J87" s="65"/>
      <c r="K87" s="65"/>
      <c r="L87" s="65"/>
      <c r="M87" s="65"/>
      <c r="N87" s="65">
        <v>1.454</v>
      </c>
      <c r="O87" s="65">
        <v>0.87183359999999999</v>
      </c>
      <c r="P87" s="65"/>
      <c r="Q87" s="65">
        <v>4.5999999999999999E-2</v>
      </c>
      <c r="R87" s="65">
        <v>8.8999999999999996E-2</v>
      </c>
      <c r="S87" s="65"/>
      <c r="T87" s="65"/>
      <c r="U87" s="65">
        <v>0.46200000000000002</v>
      </c>
      <c r="V87" s="65"/>
      <c r="W87" s="65"/>
      <c r="X87" s="65">
        <v>4.9535999999999997E-2</v>
      </c>
      <c r="Y87" s="65"/>
      <c r="Z87" s="65">
        <v>0.58699999999999997</v>
      </c>
      <c r="AA87" s="65">
        <v>1.2491327999999999</v>
      </c>
      <c r="AB87" s="65"/>
      <c r="AC87" s="65"/>
      <c r="AD87" s="65">
        <v>0.30547200000000002</v>
      </c>
      <c r="AE87" s="64">
        <f>SUM(D87:AD87)</f>
        <v>65.072220800000011</v>
      </c>
    </row>
    <row r="88" spans="1:37" ht="10.5" customHeight="1" x14ac:dyDescent="0.2">
      <c r="A88" s="53"/>
      <c r="B88" s="63"/>
      <c r="C88" s="41" t="s">
        <v>6</v>
      </c>
      <c r="D88" s="64">
        <v>6.2720832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4">
        <f>SUM(D88:AD88)</f>
        <v>6.2720832</v>
      </c>
      <c r="AH88" s="132"/>
      <c r="AI88" s="132"/>
      <c r="AJ88" s="132"/>
      <c r="AK88" s="132"/>
    </row>
    <row r="89" spans="1:37" ht="10.5" customHeight="1" x14ac:dyDescent="0.2">
      <c r="A89" s="53"/>
      <c r="B89" s="63"/>
      <c r="C89" s="36" t="s">
        <v>5</v>
      </c>
      <c r="D89" s="98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61"/>
      <c r="AH89" s="132"/>
      <c r="AI89" s="132"/>
      <c r="AJ89" s="132"/>
      <c r="AK89" s="132"/>
    </row>
    <row r="90" spans="1:37" ht="10.5" customHeight="1" x14ac:dyDescent="0.2">
      <c r="A90" s="53"/>
      <c r="B90" s="78"/>
      <c r="C90" s="36" t="s">
        <v>4</v>
      </c>
      <c r="D90" s="121">
        <v>356.151456</v>
      </c>
      <c r="E90" s="62">
        <v>1.1756544</v>
      </c>
      <c r="F90" s="62"/>
      <c r="G90" s="62">
        <v>8.5999999999999993E-2</v>
      </c>
      <c r="H90" s="62"/>
      <c r="I90" s="62">
        <v>0.80908800000000003</v>
      </c>
      <c r="J90" s="62"/>
      <c r="K90" s="62"/>
      <c r="L90" s="62"/>
      <c r="M90" s="62"/>
      <c r="N90" s="62">
        <v>5.5609999999999999</v>
      </c>
      <c r="O90" s="62">
        <v>2.22912</v>
      </c>
      <c r="P90" s="62"/>
      <c r="Q90" s="62">
        <v>0.38700000000000001</v>
      </c>
      <c r="R90" s="62">
        <v>1.29</v>
      </c>
      <c r="S90" s="65"/>
      <c r="T90" s="65"/>
      <c r="U90" s="65">
        <v>6.2</v>
      </c>
      <c r="V90" s="65"/>
      <c r="W90" s="65"/>
      <c r="X90" s="65">
        <v>1.9046592</v>
      </c>
      <c r="Y90" s="65"/>
      <c r="Z90" s="62">
        <v>1.7509999999999999</v>
      </c>
      <c r="AA90" s="62">
        <v>3.4567872000000004</v>
      </c>
      <c r="AB90" s="62">
        <v>0.67500000000000004</v>
      </c>
      <c r="AC90" s="62"/>
      <c r="AD90" s="62">
        <v>1.0485120000000001</v>
      </c>
      <c r="AE90" s="121">
        <f>SUM(D90:AD90)</f>
        <v>382.72527680000002</v>
      </c>
      <c r="AH90" s="132"/>
      <c r="AI90" s="132"/>
      <c r="AJ90" s="132"/>
      <c r="AK90" s="132"/>
    </row>
    <row r="91" spans="1:37" ht="10.5" customHeight="1" x14ac:dyDescent="0.2">
      <c r="A91" s="53"/>
      <c r="B91" s="77" t="s">
        <v>10</v>
      </c>
      <c r="C91" s="32" t="s">
        <v>8</v>
      </c>
      <c r="D91" s="73">
        <v>52306</v>
      </c>
      <c r="E91" s="76">
        <v>196</v>
      </c>
      <c r="F91" s="76"/>
      <c r="G91" s="76">
        <v>16</v>
      </c>
      <c r="H91" s="76"/>
      <c r="I91" s="76">
        <v>115</v>
      </c>
      <c r="J91" s="76"/>
      <c r="K91" s="76"/>
      <c r="L91" s="76"/>
      <c r="M91" s="76"/>
      <c r="N91" s="76">
        <v>598</v>
      </c>
      <c r="O91" s="76">
        <v>258</v>
      </c>
      <c r="P91" s="76"/>
      <c r="Q91" s="76">
        <v>44</v>
      </c>
      <c r="R91" s="76">
        <v>208</v>
      </c>
      <c r="S91" s="76"/>
      <c r="T91" s="76"/>
      <c r="U91" s="76">
        <v>861</v>
      </c>
      <c r="V91" s="76"/>
      <c r="W91" s="76"/>
      <c r="X91" s="76">
        <v>361</v>
      </c>
      <c r="Y91" s="76"/>
      <c r="Z91" s="76">
        <v>191</v>
      </c>
      <c r="AA91" s="76">
        <v>361</v>
      </c>
      <c r="AB91" s="76">
        <v>103</v>
      </c>
      <c r="AC91" s="76"/>
      <c r="AD91" s="76">
        <v>100</v>
      </c>
      <c r="AE91" s="73">
        <f>SUM(D91:AD91)</f>
        <v>55718</v>
      </c>
      <c r="AH91" s="132"/>
      <c r="AI91" s="132"/>
      <c r="AJ91" s="132"/>
      <c r="AK91" s="132"/>
    </row>
    <row r="92" spans="1:37" ht="10.5" customHeight="1" x14ac:dyDescent="0.2">
      <c r="A92" s="53"/>
      <c r="B92" s="72"/>
      <c r="C92" s="27" t="s">
        <v>7</v>
      </c>
      <c r="D92" s="73">
        <v>1258</v>
      </c>
      <c r="E92" s="74"/>
      <c r="F92" s="74"/>
      <c r="G92" s="74"/>
      <c r="H92" s="74"/>
      <c r="I92" s="74">
        <v>18</v>
      </c>
      <c r="J92" s="74"/>
      <c r="K92" s="74"/>
      <c r="L92" s="74"/>
      <c r="M92" s="74"/>
      <c r="N92" s="74">
        <v>8</v>
      </c>
      <c r="O92" s="74">
        <v>31</v>
      </c>
      <c r="P92" s="74"/>
      <c r="Q92" s="74">
        <v>9</v>
      </c>
      <c r="R92" s="74">
        <v>11</v>
      </c>
      <c r="S92" s="74"/>
      <c r="T92" s="74"/>
      <c r="U92" s="74">
        <v>19</v>
      </c>
      <c r="V92" s="74"/>
      <c r="W92" s="74"/>
      <c r="X92" s="74">
        <v>5</v>
      </c>
      <c r="Y92" s="74"/>
      <c r="Z92" s="74">
        <v>3</v>
      </c>
      <c r="AA92" s="74">
        <v>31</v>
      </c>
      <c r="AB92" s="74"/>
      <c r="AC92" s="74"/>
      <c r="AD92" s="74">
        <v>3</v>
      </c>
      <c r="AE92" s="73">
        <f>SUM(D92:AD92)</f>
        <v>1396</v>
      </c>
      <c r="AH92" s="132"/>
      <c r="AI92" s="132"/>
      <c r="AJ92" s="132"/>
      <c r="AK92" s="132"/>
    </row>
    <row r="93" spans="1:37" ht="10.5" customHeight="1" x14ac:dyDescent="0.2">
      <c r="A93" s="53"/>
      <c r="B93" s="72"/>
      <c r="C93" s="27" t="s">
        <v>6</v>
      </c>
      <c r="D93" s="73">
        <v>93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3">
        <f>SUM(D93:AD93)</f>
        <v>93</v>
      </c>
      <c r="AH93" s="132"/>
      <c r="AI93" s="132"/>
      <c r="AJ93" s="132"/>
      <c r="AK93" s="132"/>
    </row>
    <row r="94" spans="1:37" ht="10.5" customHeight="1" x14ac:dyDescent="0.2">
      <c r="A94" s="53"/>
      <c r="B94" s="72"/>
      <c r="C94" s="20" t="s">
        <v>5</v>
      </c>
      <c r="D94" s="6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9"/>
      <c r="AH94" s="132"/>
      <c r="AI94" s="132"/>
      <c r="AJ94" s="132"/>
      <c r="AK94" s="132"/>
    </row>
    <row r="95" spans="1:37" ht="10.5" customHeight="1" x14ac:dyDescent="0.2">
      <c r="A95" s="53"/>
      <c r="B95" s="71"/>
      <c r="C95" s="144" t="s">
        <v>4</v>
      </c>
      <c r="D95" s="69">
        <v>53657</v>
      </c>
      <c r="E95" s="70">
        <v>202</v>
      </c>
      <c r="F95" s="70"/>
      <c r="G95" s="70">
        <v>17</v>
      </c>
      <c r="H95" s="70"/>
      <c r="I95" s="70">
        <v>133</v>
      </c>
      <c r="J95" s="70"/>
      <c r="K95" s="70"/>
      <c r="L95" s="70"/>
      <c r="M95" s="70"/>
      <c r="N95" s="70">
        <v>606</v>
      </c>
      <c r="O95" s="70">
        <v>289</v>
      </c>
      <c r="P95" s="70"/>
      <c r="Q95" s="70">
        <v>53</v>
      </c>
      <c r="R95" s="70">
        <v>219</v>
      </c>
      <c r="S95" s="70"/>
      <c r="T95" s="70"/>
      <c r="U95" s="70">
        <v>880</v>
      </c>
      <c r="V95" s="70"/>
      <c r="W95" s="70"/>
      <c r="X95" s="70">
        <v>366</v>
      </c>
      <c r="Y95" s="70"/>
      <c r="Z95" s="70">
        <v>194</v>
      </c>
      <c r="AA95" s="70">
        <v>392</v>
      </c>
      <c r="AB95" s="70">
        <v>103</v>
      </c>
      <c r="AC95" s="70"/>
      <c r="AD95" s="70">
        <v>103</v>
      </c>
      <c r="AE95" s="120">
        <f>SUM(D95:AD95)</f>
        <v>57214</v>
      </c>
      <c r="AH95" s="132"/>
      <c r="AI95" s="132"/>
      <c r="AJ95" s="132"/>
      <c r="AK95" s="132"/>
    </row>
    <row r="96" spans="1:37" ht="10.5" customHeight="1" x14ac:dyDescent="0.2">
      <c r="A96" s="53"/>
      <c r="B96" s="110" t="s">
        <v>62</v>
      </c>
      <c r="C96" s="143" t="s">
        <v>8</v>
      </c>
      <c r="D96" s="142">
        <v>12.85872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64">
        <f>SUM(D96:AD96)</f>
        <v>12.85872</v>
      </c>
      <c r="AH96" s="132"/>
      <c r="AI96" s="132"/>
      <c r="AJ96" s="132"/>
      <c r="AK96" s="132"/>
    </row>
    <row r="97" spans="1:37" ht="10.5" customHeight="1" x14ac:dyDescent="0.2">
      <c r="A97" s="53"/>
      <c r="B97" s="63"/>
      <c r="C97" s="143" t="s">
        <v>7</v>
      </c>
      <c r="D97" s="142">
        <v>0.91063680000000002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64">
        <f>SUM(D97:AD97)</f>
        <v>0.91063680000000002</v>
      </c>
      <c r="AH97" s="132"/>
      <c r="AI97" s="132"/>
      <c r="AJ97" s="132"/>
      <c r="AK97" s="132"/>
    </row>
    <row r="98" spans="1:37" ht="10.5" customHeight="1" x14ac:dyDescent="0.2">
      <c r="A98" s="53"/>
      <c r="B98" s="63"/>
      <c r="C98" s="143" t="s">
        <v>6</v>
      </c>
      <c r="D98" s="14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64"/>
      <c r="AK98" s="132"/>
    </row>
    <row r="99" spans="1:37" ht="10.5" customHeight="1" x14ac:dyDescent="0.2">
      <c r="A99" s="53"/>
      <c r="B99" s="63"/>
      <c r="C99" s="141" t="s">
        <v>5</v>
      </c>
      <c r="D99" s="140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61"/>
      <c r="AK99" s="132"/>
    </row>
    <row r="100" spans="1:37" ht="10.5" customHeight="1" x14ac:dyDescent="0.2">
      <c r="A100" s="53"/>
      <c r="B100" s="78"/>
      <c r="C100" s="141" t="s">
        <v>4</v>
      </c>
      <c r="D100" s="140">
        <v>13.769356800000001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21">
        <f>SUM(D100:AD100)</f>
        <v>13.769356800000001</v>
      </c>
    </row>
    <row r="101" spans="1:37" ht="10.5" customHeight="1" x14ac:dyDescent="0.2">
      <c r="A101" s="53"/>
      <c r="B101" s="138" t="s">
        <v>61</v>
      </c>
      <c r="C101" s="137" t="s">
        <v>8</v>
      </c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3"/>
    </row>
    <row r="102" spans="1:37" ht="10.5" customHeight="1" x14ac:dyDescent="0.2">
      <c r="A102" s="53"/>
      <c r="B102" s="136"/>
      <c r="C102" s="137" t="s">
        <v>7</v>
      </c>
      <c r="D102" s="73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3"/>
    </row>
    <row r="103" spans="1:37" ht="10.5" customHeight="1" x14ac:dyDescent="0.2">
      <c r="A103" s="53"/>
      <c r="B103" s="136"/>
      <c r="C103" s="137" t="s">
        <v>6</v>
      </c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3"/>
    </row>
    <row r="104" spans="1:37" ht="10.5" customHeight="1" x14ac:dyDescent="0.2">
      <c r="A104" s="53"/>
      <c r="B104" s="136"/>
      <c r="C104" s="134" t="s">
        <v>5</v>
      </c>
      <c r="D104" s="69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9"/>
    </row>
    <row r="105" spans="1:37" ht="10.5" customHeight="1" x14ac:dyDescent="0.2">
      <c r="A105" s="53"/>
      <c r="B105" s="135"/>
      <c r="C105" s="134" t="s">
        <v>4</v>
      </c>
      <c r="D105" s="69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120"/>
    </row>
    <row r="106" spans="1:37" x14ac:dyDescent="0.2">
      <c r="A106" s="53"/>
      <c r="B106" s="110" t="s">
        <v>53</v>
      </c>
      <c r="C106" s="41" t="s">
        <v>8</v>
      </c>
      <c r="D106" s="99"/>
      <c r="E106" s="94"/>
      <c r="F106" s="94"/>
      <c r="G106" s="94"/>
      <c r="H106" s="94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>
        <v>1972.729</v>
      </c>
      <c r="V106" s="65"/>
      <c r="W106" s="65"/>
      <c r="X106" s="65"/>
      <c r="Y106" s="65"/>
      <c r="Z106" s="65"/>
      <c r="AA106" s="65"/>
      <c r="AB106" s="65">
        <v>370.04700000000003</v>
      </c>
      <c r="AC106" s="65"/>
      <c r="AD106" s="65"/>
      <c r="AE106" s="64">
        <f>SUM(D106:AD106)</f>
        <v>2342.7759999999998</v>
      </c>
    </row>
    <row r="107" spans="1:37" x14ac:dyDescent="0.2">
      <c r="A107" s="53"/>
      <c r="B107" s="63"/>
      <c r="C107" s="41" t="s">
        <v>7</v>
      </c>
      <c r="D107" s="99"/>
      <c r="E107" s="94"/>
      <c r="F107" s="94"/>
      <c r="G107" s="94"/>
      <c r="H107" s="94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>
        <v>119.544</v>
      </c>
      <c r="V107" s="65"/>
      <c r="W107" s="65"/>
      <c r="X107" s="65"/>
      <c r="Y107" s="65"/>
      <c r="Z107" s="65"/>
      <c r="AA107" s="65"/>
      <c r="AB107" s="65"/>
      <c r="AC107" s="65"/>
      <c r="AD107" s="65"/>
      <c r="AE107" s="64">
        <f>SUM(D107:AD107)</f>
        <v>119.544</v>
      </c>
    </row>
    <row r="108" spans="1:37" ht="10.5" customHeight="1" x14ac:dyDescent="0.2">
      <c r="A108" s="53"/>
      <c r="B108" s="63"/>
      <c r="C108" s="41" t="s">
        <v>6</v>
      </c>
      <c r="D108" s="99"/>
      <c r="E108" s="94"/>
      <c r="F108" s="94"/>
      <c r="G108" s="94"/>
      <c r="H108" s="94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4"/>
    </row>
    <row r="109" spans="1:37" ht="10.5" customHeight="1" x14ac:dyDescent="0.2">
      <c r="A109" s="53"/>
      <c r="B109" s="63"/>
      <c r="C109" s="36" t="s">
        <v>5</v>
      </c>
      <c r="D109" s="98"/>
      <c r="E109" s="93"/>
      <c r="F109" s="93"/>
      <c r="G109" s="93"/>
      <c r="H109" s="93"/>
      <c r="I109" s="62"/>
      <c r="J109" s="93"/>
      <c r="K109" s="62"/>
      <c r="L109" s="62"/>
      <c r="M109" s="93"/>
      <c r="N109" s="93"/>
      <c r="O109" s="62"/>
      <c r="P109" s="62"/>
      <c r="Q109" s="93"/>
      <c r="R109" s="93"/>
      <c r="S109" s="93"/>
      <c r="T109" s="93"/>
      <c r="U109" s="93"/>
      <c r="V109" s="93"/>
      <c r="W109" s="93"/>
      <c r="X109" s="93"/>
      <c r="Y109" s="93"/>
      <c r="Z109" s="62"/>
      <c r="AA109" s="93"/>
      <c r="AB109" s="93"/>
      <c r="AC109" s="93"/>
      <c r="AD109" s="93"/>
      <c r="AE109" s="61"/>
    </row>
    <row r="110" spans="1:37" ht="10.5" customHeight="1" thickBot="1" x14ac:dyDescent="0.25">
      <c r="A110" s="60"/>
      <c r="B110" s="59"/>
      <c r="C110" s="51" t="s">
        <v>4</v>
      </c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>
        <v>2092.2730000000001</v>
      </c>
      <c r="V110" s="58"/>
      <c r="W110" s="58"/>
      <c r="X110" s="58"/>
      <c r="Y110" s="58"/>
      <c r="Z110" s="58"/>
      <c r="AA110" s="58"/>
      <c r="AB110" s="58">
        <v>370.04700000000003</v>
      </c>
      <c r="AC110" s="58"/>
      <c r="AD110" s="58"/>
      <c r="AE110" s="57">
        <f>SUM(D110:AD110)</f>
        <v>2462.3200000000002</v>
      </c>
    </row>
    <row r="111" spans="1:37" ht="10.5" customHeight="1" x14ac:dyDescent="0.2">
      <c r="A111" s="48" t="s">
        <v>13</v>
      </c>
      <c r="B111" s="47" t="s">
        <v>52</v>
      </c>
      <c r="C111" s="27" t="s">
        <v>8</v>
      </c>
      <c r="D111" s="23">
        <v>0.12383999999999999</v>
      </c>
      <c r="E111" s="24"/>
      <c r="F111" s="24"/>
      <c r="G111" s="24"/>
      <c r="H111" s="24"/>
      <c r="I111" s="24">
        <v>7.4303999999999993E-3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>
        <v>3.0000000000000001E-3</v>
      </c>
      <c r="AA111" s="24"/>
      <c r="AB111" s="24">
        <v>7.0000000000000007E-2</v>
      </c>
      <c r="AC111" s="24"/>
      <c r="AD111" s="24"/>
      <c r="AE111" s="23">
        <f>SUM(D111:AD111)</f>
        <v>0.20427039999999999</v>
      </c>
    </row>
    <row r="112" spans="1:37" ht="10.5" customHeight="1" x14ac:dyDescent="0.2">
      <c r="A112" s="22"/>
      <c r="B112" s="21"/>
      <c r="C112" s="27" t="s">
        <v>7</v>
      </c>
      <c r="D112" s="23">
        <v>2.5593600000000001E-2</v>
      </c>
      <c r="E112" s="24"/>
      <c r="F112" s="24"/>
      <c r="G112" s="24"/>
      <c r="H112" s="24"/>
      <c r="I112" s="24">
        <v>1.6511999999999999E-2</v>
      </c>
      <c r="J112" s="24"/>
      <c r="K112" s="24"/>
      <c r="L112" s="24"/>
      <c r="M112" s="24"/>
      <c r="N112" s="24">
        <v>7.0000000000000001E-3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3">
        <f>SUM(D112:AD112)</f>
        <v>4.9105599999999999E-2</v>
      </c>
    </row>
    <row r="113" spans="1:31" ht="10.5" customHeight="1" x14ac:dyDescent="0.2">
      <c r="A113" s="22"/>
      <c r="B113" s="21"/>
      <c r="C113" s="27" t="s">
        <v>6</v>
      </c>
      <c r="D113" s="26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3"/>
    </row>
    <row r="114" spans="1:31" ht="10.5" customHeight="1" x14ac:dyDescent="0.2">
      <c r="A114" s="22"/>
      <c r="B114" s="21"/>
      <c r="C114" s="20" t="s">
        <v>5</v>
      </c>
      <c r="D114" s="1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6"/>
    </row>
    <row r="115" spans="1:31" ht="10.5" customHeight="1" x14ac:dyDescent="0.2">
      <c r="A115" s="22"/>
      <c r="B115" s="46"/>
      <c r="C115" s="20" t="s">
        <v>4</v>
      </c>
      <c r="D115" s="16">
        <v>0.1494336</v>
      </c>
      <c r="E115" s="17"/>
      <c r="F115" s="17"/>
      <c r="G115" s="17"/>
      <c r="H115" s="17"/>
      <c r="I115" s="17">
        <v>2.3942400000000003E-2</v>
      </c>
      <c r="J115" s="17"/>
      <c r="K115" s="17"/>
      <c r="L115" s="17"/>
      <c r="M115" s="17"/>
      <c r="N115" s="17">
        <v>7.0000000000000001E-3</v>
      </c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>
        <v>3.0000000000000001E-3</v>
      </c>
      <c r="AA115" s="17"/>
      <c r="AB115" s="17">
        <v>7.0000000000000007E-2</v>
      </c>
      <c r="AC115" s="17"/>
      <c r="AD115" s="17"/>
      <c r="AE115" s="119">
        <f>SUM(D115:AD115)</f>
        <v>0.25337600000000005</v>
      </c>
    </row>
    <row r="116" spans="1:31" ht="10.5" customHeight="1" x14ac:dyDescent="0.2">
      <c r="A116" s="22"/>
      <c r="B116" s="45" t="s">
        <v>10</v>
      </c>
      <c r="C116" s="44" t="s">
        <v>8</v>
      </c>
      <c r="D116" s="42">
        <v>45</v>
      </c>
      <c r="E116" s="43"/>
      <c r="F116" s="43"/>
      <c r="G116" s="43"/>
      <c r="H116" s="43"/>
      <c r="I116" s="43">
        <v>4</v>
      </c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>
        <v>1</v>
      </c>
      <c r="AA116" s="43"/>
      <c r="AB116" s="43">
        <v>14</v>
      </c>
      <c r="AC116" s="43"/>
      <c r="AD116" s="43"/>
      <c r="AE116" s="39">
        <f>SUM(D116:AD116)</f>
        <v>64</v>
      </c>
    </row>
    <row r="117" spans="1:31" ht="10.5" customHeight="1" x14ac:dyDescent="0.2">
      <c r="A117" s="22"/>
      <c r="B117" s="38"/>
      <c r="C117" s="41" t="s">
        <v>7</v>
      </c>
      <c r="D117" s="39">
        <v>9</v>
      </c>
      <c r="E117" s="40"/>
      <c r="F117" s="40"/>
      <c r="G117" s="40"/>
      <c r="H117" s="40"/>
      <c r="I117" s="40">
        <v>1</v>
      </c>
      <c r="J117" s="40"/>
      <c r="K117" s="40"/>
      <c r="L117" s="40"/>
      <c r="M117" s="40"/>
      <c r="N117" s="40">
        <v>3</v>
      </c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39">
        <f>SUM(D117:AD117)</f>
        <v>13</v>
      </c>
    </row>
    <row r="118" spans="1:31" ht="10.5" customHeight="1" x14ac:dyDescent="0.2">
      <c r="A118" s="22"/>
      <c r="B118" s="38"/>
      <c r="C118" s="41" t="s">
        <v>6</v>
      </c>
      <c r="D118" s="39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39"/>
    </row>
    <row r="119" spans="1:31" ht="10.5" customHeight="1" x14ac:dyDescent="0.2">
      <c r="A119" s="22"/>
      <c r="B119" s="38"/>
      <c r="C119" s="36" t="s">
        <v>5</v>
      </c>
      <c r="D119" s="3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4"/>
    </row>
    <row r="120" spans="1:31" ht="10.5" customHeight="1" x14ac:dyDescent="0.2">
      <c r="A120" s="22"/>
      <c r="B120" s="37"/>
      <c r="C120" s="36" t="s">
        <v>4</v>
      </c>
      <c r="D120" s="34">
        <v>54</v>
      </c>
      <c r="E120" s="35"/>
      <c r="F120" s="35"/>
      <c r="G120" s="35"/>
      <c r="H120" s="35"/>
      <c r="I120" s="35">
        <v>5</v>
      </c>
      <c r="J120" s="35"/>
      <c r="K120" s="35"/>
      <c r="L120" s="35"/>
      <c r="M120" s="35"/>
      <c r="N120" s="35">
        <v>3</v>
      </c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>
        <v>1</v>
      </c>
      <c r="AA120" s="35"/>
      <c r="AB120" s="35">
        <v>14</v>
      </c>
      <c r="AC120" s="35"/>
      <c r="AD120" s="35"/>
      <c r="AE120" s="118">
        <f>SUM(D120:AD120)</f>
        <v>77</v>
      </c>
    </row>
    <row r="121" spans="1:31" ht="10.5" customHeight="1" x14ac:dyDescent="0.2">
      <c r="A121" s="22"/>
      <c r="B121" s="47" t="s">
        <v>51</v>
      </c>
      <c r="C121" s="27" t="s">
        <v>8</v>
      </c>
      <c r="D121" s="26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4"/>
      <c r="AA121" s="25"/>
      <c r="AB121" s="24">
        <v>2.778</v>
      </c>
      <c r="AC121" s="25"/>
      <c r="AD121" s="25"/>
      <c r="AE121" s="23">
        <f>SUM(D121:AD121)</f>
        <v>2.778</v>
      </c>
    </row>
    <row r="122" spans="1:31" ht="10.5" customHeight="1" x14ac:dyDescent="0.2">
      <c r="A122" s="22"/>
      <c r="B122" s="21"/>
      <c r="C122" s="27" t="s">
        <v>7</v>
      </c>
      <c r="D122" s="26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4"/>
      <c r="AA122" s="25"/>
      <c r="AB122" s="24" t="s">
        <v>55</v>
      </c>
      <c r="AC122" s="25"/>
      <c r="AD122" s="25"/>
      <c r="AE122" s="23"/>
    </row>
    <row r="123" spans="1:31" ht="10.5" customHeight="1" x14ac:dyDescent="0.2">
      <c r="A123" s="22"/>
      <c r="B123" s="21"/>
      <c r="C123" s="27" t="s">
        <v>6</v>
      </c>
      <c r="D123" s="26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4"/>
      <c r="AA123" s="25"/>
      <c r="AB123" s="24" t="s">
        <v>55</v>
      </c>
      <c r="AC123" s="25"/>
      <c r="AD123" s="25"/>
      <c r="AE123" s="23"/>
    </row>
    <row r="124" spans="1:31" ht="10.5" customHeight="1" x14ac:dyDescent="0.2">
      <c r="A124" s="22"/>
      <c r="B124" s="21"/>
      <c r="C124" s="20" t="s">
        <v>5</v>
      </c>
      <c r="D124" s="1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7"/>
      <c r="AA124" s="18"/>
      <c r="AB124" s="17" t="s">
        <v>55</v>
      </c>
      <c r="AC124" s="18"/>
      <c r="AD124" s="18"/>
      <c r="AE124" s="16"/>
    </row>
    <row r="125" spans="1:31" ht="10.5" customHeight="1" thickBot="1" x14ac:dyDescent="0.25">
      <c r="A125" s="15"/>
      <c r="B125" s="14"/>
      <c r="C125" s="13" t="s">
        <v>4</v>
      </c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0"/>
      <c r="AA125" s="11"/>
      <c r="AB125" s="24">
        <v>2.778</v>
      </c>
      <c r="AC125" s="11"/>
      <c r="AD125" s="122"/>
      <c r="AE125" s="117">
        <f>SUM(D125:AD125)</f>
        <v>2.778</v>
      </c>
    </row>
    <row r="126" spans="1:31" ht="10.5" customHeight="1" x14ac:dyDescent="0.2">
      <c r="A126" s="95" t="s">
        <v>12</v>
      </c>
      <c r="B126" s="79" t="s">
        <v>54</v>
      </c>
      <c r="C126" s="114" t="s">
        <v>8</v>
      </c>
      <c r="D126" s="111">
        <v>8.1734399999999999E-2</v>
      </c>
      <c r="E126" s="113"/>
      <c r="F126" s="113"/>
      <c r="G126" s="113"/>
      <c r="H126" s="113"/>
      <c r="I126" s="113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64">
        <f>SUM(D126:AD126)</f>
        <v>8.1734399999999999E-2</v>
      </c>
    </row>
    <row r="127" spans="1:31" ht="10.5" customHeight="1" x14ac:dyDescent="0.2">
      <c r="A127" s="92"/>
      <c r="B127" s="63"/>
      <c r="C127" s="41" t="s">
        <v>7</v>
      </c>
      <c r="D127" s="64">
        <v>0.29969279999999998</v>
      </c>
      <c r="E127" s="65"/>
      <c r="F127" s="65"/>
      <c r="G127" s="65"/>
      <c r="H127" s="65"/>
      <c r="I127" s="65">
        <v>0.19814399999999999</v>
      </c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64">
        <f>SUM(D127:AD127)</f>
        <v>0.49783679999999997</v>
      </c>
    </row>
    <row r="128" spans="1:31" ht="10.5" customHeight="1" x14ac:dyDescent="0.2">
      <c r="A128" s="92"/>
      <c r="B128" s="63"/>
      <c r="C128" s="41" t="s">
        <v>6</v>
      </c>
      <c r="D128" s="64">
        <v>9.0815999999999987E-3</v>
      </c>
      <c r="E128" s="65"/>
      <c r="F128" s="65"/>
      <c r="G128" s="65"/>
      <c r="H128" s="65"/>
      <c r="I128" s="65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64">
        <f>SUM(D128:AD128)</f>
        <v>9.0815999999999987E-3</v>
      </c>
    </row>
    <row r="129" spans="1:31" ht="10.5" customHeight="1" x14ac:dyDescent="0.2">
      <c r="A129" s="92"/>
      <c r="B129" s="63"/>
      <c r="C129" s="36" t="s">
        <v>5</v>
      </c>
      <c r="D129" s="61"/>
      <c r="E129" s="62"/>
      <c r="F129" s="62"/>
      <c r="G129" s="62"/>
      <c r="H129" s="62"/>
      <c r="I129" s="62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61"/>
    </row>
    <row r="130" spans="1:31" ht="10.5" customHeight="1" x14ac:dyDescent="0.2">
      <c r="A130" s="92"/>
      <c r="B130" s="78"/>
      <c r="C130" s="36" t="s">
        <v>4</v>
      </c>
      <c r="D130" s="61">
        <v>0.39050879999999999</v>
      </c>
      <c r="E130" s="62"/>
      <c r="F130" s="62"/>
      <c r="G130" s="62"/>
      <c r="H130" s="62"/>
      <c r="I130" s="62">
        <v>0.19814399999999999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93"/>
      <c r="AB130" s="93"/>
      <c r="AC130" s="93"/>
      <c r="AD130" s="93"/>
      <c r="AE130" s="121">
        <f>SUM(D130:AD130)</f>
        <v>0.58865279999999998</v>
      </c>
    </row>
    <row r="131" spans="1:31" ht="10.5" customHeight="1" x14ac:dyDescent="0.2">
      <c r="A131" s="92"/>
      <c r="B131" s="77" t="s">
        <v>10</v>
      </c>
      <c r="C131" s="32" t="s">
        <v>8</v>
      </c>
      <c r="D131" s="75">
        <v>17</v>
      </c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3">
        <f>SUM(D131:AD131)</f>
        <v>17</v>
      </c>
    </row>
    <row r="132" spans="1:31" ht="10.5" customHeight="1" x14ac:dyDescent="0.2">
      <c r="A132" s="92"/>
      <c r="B132" s="72"/>
      <c r="C132" s="27" t="s">
        <v>7</v>
      </c>
      <c r="D132" s="73">
        <v>11</v>
      </c>
      <c r="E132" s="74"/>
      <c r="F132" s="74"/>
      <c r="G132" s="74"/>
      <c r="H132" s="74"/>
      <c r="I132" s="74">
        <v>3</v>
      </c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3">
        <f>SUM(D132:AD132)</f>
        <v>14</v>
      </c>
    </row>
    <row r="133" spans="1:31" ht="10.5" customHeight="1" x14ac:dyDescent="0.2">
      <c r="A133" s="92"/>
      <c r="B133" s="72"/>
      <c r="C133" s="27" t="s">
        <v>6</v>
      </c>
      <c r="D133" s="73">
        <v>2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3">
        <f>SUM(D133:AD133)</f>
        <v>2</v>
      </c>
    </row>
    <row r="134" spans="1:31" ht="10.5" customHeight="1" x14ac:dyDescent="0.2">
      <c r="A134" s="92"/>
      <c r="B134" s="72"/>
      <c r="C134" s="20" t="s">
        <v>5</v>
      </c>
      <c r="D134" s="69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9"/>
    </row>
    <row r="135" spans="1:31" ht="10.5" customHeight="1" x14ac:dyDescent="0.2">
      <c r="A135" s="92"/>
      <c r="B135" s="71"/>
      <c r="C135" s="20" t="s">
        <v>4</v>
      </c>
      <c r="D135" s="69">
        <v>30</v>
      </c>
      <c r="E135" s="70"/>
      <c r="F135" s="70"/>
      <c r="G135" s="70"/>
      <c r="H135" s="70"/>
      <c r="I135" s="70">
        <v>3</v>
      </c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120">
        <f>SUM(D135:AD135)</f>
        <v>33</v>
      </c>
    </row>
    <row r="136" spans="1:31" ht="10.5" customHeight="1" x14ac:dyDescent="0.2">
      <c r="A136" s="92"/>
      <c r="B136" s="110" t="s">
        <v>53</v>
      </c>
      <c r="C136" s="41" t="s">
        <v>8</v>
      </c>
      <c r="D136" s="9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64"/>
    </row>
    <row r="137" spans="1:31" ht="10.5" customHeight="1" x14ac:dyDescent="0.2">
      <c r="A137" s="92"/>
      <c r="B137" s="63"/>
      <c r="C137" s="41" t="s">
        <v>7</v>
      </c>
      <c r="D137" s="99"/>
      <c r="E137" s="94"/>
      <c r="F137" s="94"/>
      <c r="G137" s="94"/>
      <c r="H137" s="94"/>
      <c r="I137" s="65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64"/>
    </row>
    <row r="138" spans="1:31" ht="10.5" customHeight="1" x14ac:dyDescent="0.2">
      <c r="A138" s="92"/>
      <c r="B138" s="63"/>
      <c r="C138" s="41" t="s">
        <v>6</v>
      </c>
      <c r="D138" s="99"/>
      <c r="E138" s="94"/>
      <c r="F138" s="94"/>
      <c r="G138" s="94"/>
      <c r="H138" s="94"/>
      <c r="I138" s="65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64"/>
    </row>
    <row r="139" spans="1:31" ht="10.5" customHeight="1" x14ac:dyDescent="0.2">
      <c r="A139" s="92"/>
      <c r="B139" s="63"/>
      <c r="C139" s="36" t="s">
        <v>5</v>
      </c>
      <c r="D139" s="98"/>
      <c r="E139" s="93"/>
      <c r="F139" s="93"/>
      <c r="G139" s="93"/>
      <c r="H139" s="93"/>
      <c r="I139" s="62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61"/>
    </row>
    <row r="140" spans="1:31" ht="10.5" customHeight="1" thickBot="1" x14ac:dyDescent="0.25">
      <c r="A140" s="91"/>
      <c r="B140" s="59"/>
      <c r="C140" s="109" t="s">
        <v>4</v>
      </c>
      <c r="D140" s="108"/>
      <c r="E140" s="107"/>
      <c r="F140" s="107"/>
      <c r="G140" s="107"/>
      <c r="H140" s="107"/>
      <c r="I140" s="124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5"/>
    </row>
    <row r="141" spans="1:31" ht="10.5" customHeight="1" x14ac:dyDescent="0.2">
      <c r="A141" s="48" t="s">
        <v>4</v>
      </c>
      <c r="B141" s="47" t="s">
        <v>52</v>
      </c>
      <c r="C141" s="104" t="s">
        <v>8</v>
      </c>
      <c r="D141" s="23">
        <v>290.66734079999998</v>
      </c>
      <c r="E141" s="24">
        <v>1.1046528</v>
      </c>
      <c r="F141" s="24"/>
      <c r="G141" s="24">
        <v>8.2000000000000003E-2</v>
      </c>
      <c r="H141" s="24"/>
      <c r="I141" s="24">
        <v>0.35087999999999997</v>
      </c>
      <c r="J141" s="24"/>
      <c r="K141" s="24"/>
      <c r="L141" s="24"/>
      <c r="M141" s="24"/>
      <c r="N141" s="24">
        <v>4.1070000000000002</v>
      </c>
      <c r="O141" s="24">
        <v>1.3572864</v>
      </c>
      <c r="P141" s="24"/>
      <c r="Q141" s="24">
        <v>0.34100000000000003</v>
      </c>
      <c r="R141" s="24">
        <v>1.2010000000000001</v>
      </c>
      <c r="S141" s="24"/>
      <c r="T141" s="24"/>
      <c r="U141" s="24">
        <v>5.7380000000000004</v>
      </c>
      <c r="V141" s="24"/>
      <c r="W141" s="24"/>
      <c r="X141" s="24">
        <v>1.8551232</v>
      </c>
      <c r="Y141" s="24"/>
      <c r="Z141" s="24">
        <v>1.167</v>
      </c>
      <c r="AA141" s="24">
        <v>2.2076544</v>
      </c>
      <c r="AB141" s="24">
        <v>0.745</v>
      </c>
      <c r="AC141" s="24"/>
      <c r="AD141" s="131">
        <v>1.05264</v>
      </c>
      <c r="AE141" s="24">
        <f>SUM(D141:AD141)</f>
        <v>311.97657760000004</v>
      </c>
    </row>
    <row r="142" spans="1:31" ht="10.5" customHeight="1" x14ac:dyDescent="0.2">
      <c r="A142" s="22"/>
      <c r="B142" s="21"/>
      <c r="C142" s="27" t="s">
        <v>7</v>
      </c>
      <c r="D142" s="23">
        <v>59.7428928</v>
      </c>
      <c r="E142" s="24">
        <v>7.1001599999999998E-2</v>
      </c>
      <c r="F142" s="24"/>
      <c r="G142" s="24">
        <v>4.0000000000000001E-3</v>
      </c>
      <c r="H142" s="24"/>
      <c r="I142" s="24">
        <v>0.68029439999999997</v>
      </c>
      <c r="J142" s="24"/>
      <c r="K142" s="24"/>
      <c r="L142" s="24"/>
      <c r="M142" s="24"/>
      <c r="N142" s="24">
        <v>1.4610000000000001</v>
      </c>
      <c r="O142" s="24">
        <v>0.87183359999999999</v>
      </c>
      <c r="P142" s="24"/>
      <c r="Q142" s="24">
        <v>4.5999999999999999E-2</v>
      </c>
      <c r="R142" s="24">
        <v>8.8999999999999996E-2</v>
      </c>
      <c r="S142" s="24"/>
      <c r="T142" s="24"/>
      <c r="U142" s="24">
        <v>0.46200000000000002</v>
      </c>
      <c r="V142" s="24"/>
      <c r="W142" s="24"/>
      <c r="X142" s="24">
        <v>4.9535999999999997E-2</v>
      </c>
      <c r="Y142" s="24"/>
      <c r="Z142" s="24">
        <v>0.58699999999999997</v>
      </c>
      <c r="AA142" s="24">
        <v>1.2491327999999999</v>
      </c>
      <c r="AB142" s="24"/>
      <c r="AC142" s="24"/>
      <c r="AD142" s="131">
        <v>0.30547200000000002</v>
      </c>
      <c r="AE142" s="24">
        <f>SUM(D142:AD142)</f>
        <v>65.619163200000003</v>
      </c>
    </row>
    <row r="143" spans="1:31" ht="10.5" customHeight="1" x14ac:dyDescent="0.2">
      <c r="A143" s="22"/>
      <c r="B143" s="21"/>
      <c r="C143" s="27" t="s">
        <v>6</v>
      </c>
      <c r="D143" s="23">
        <v>6.2811648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131"/>
      <c r="AE143" s="24">
        <f>SUM(D143:AD143)</f>
        <v>6.2811648</v>
      </c>
    </row>
    <row r="144" spans="1:31" ht="10.5" customHeight="1" x14ac:dyDescent="0.2">
      <c r="A144" s="22"/>
      <c r="B144" s="21"/>
      <c r="C144" s="20" t="s">
        <v>5</v>
      </c>
      <c r="D144" s="16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30"/>
      <c r="AE144" s="17"/>
    </row>
    <row r="145" spans="1:31" ht="10.5" customHeight="1" x14ac:dyDescent="0.2">
      <c r="A145" s="22"/>
      <c r="B145" s="46"/>
      <c r="C145" s="20" t="s">
        <v>4</v>
      </c>
      <c r="D145" s="119">
        <v>356.69139839999997</v>
      </c>
      <c r="E145" s="126">
        <v>1.1756544</v>
      </c>
      <c r="F145" s="126"/>
      <c r="G145" s="126">
        <v>8.5999999999999993E-2</v>
      </c>
      <c r="H145" s="126"/>
      <c r="I145" s="126">
        <v>1.0311744</v>
      </c>
      <c r="J145" s="126"/>
      <c r="K145" s="126"/>
      <c r="L145" s="126"/>
      <c r="M145" s="126"/>
      <c r="N145" s="126">
        <v>5.5679999999999996</v>
      </c>
      <c r="O145" s="126">
        <v>2.22912</v>
      </c>
      <c r="P145" s="126"/>
      <c r="Q145" s="126">
        <v>0.38700000000000001</v>
      </c>
      <c r="R145" s="126">
        <v>1.29</v>
      </c>
      <c r="S145" s="126"/>
      <c r="T145" s="126"/>
      <c r="U145" s="126">
        <v>6.2</v>
      </c>
      <c r="V145" s="126"/>
      <c r="W145" s="126"/>
      <c r="X145" s="126">
        <v>1.9046592</v>
      </c>
      <c r="Y145" s="126"/>
      <c r="Z145" s="126">
        <v>1.754</v>
      </c>
      <c r="AA145" s="126">
        <v>3.4567872000000004</v>
      </c>
      <c r="AB145" s="126">
        <v>0.745</v>
      </c>
      <c r="AC145" s="126"/>
      <c r="AD145" s="127">
        <v>1.358112</v>
      </c>
      <c r="AE145" s="126">
        <f>SUM(D145:AD145)</f>
        <v>383.87690560000004</v>
      </c>
    </row>
    <row r="146" spans="1:31" ht="10.5" customHeight="1" x14ac:dyDescent="0.2">
      <c r="A146" s="22"/>
      <c r="B146" s="45" t="s">
        <v>10</v>
      </c>
      <c r="C146" s="44" t="s">
        <v>8</v>
      </c>
      <c r="D146" s="39">
        <v>52368</v>
      </c>
      <c r="E146" s="40">
        <v>196</v>
      </c>
      <c r="F146" s="40"/>
      <c r="G146" s="40">
        <v>16</v>
      </c>
      <c r="H146" s="40"/>
      <c r="I146" s="40">
        <v>119</v>
      </c>
      <c r="J146" s="40"/>
      <c r="K146" s="40"/>
      <c r="L146" s="40"/>
      <c r="M146" s="40"/>
      <c r="N146" s="40">
        <v>598</v>
      </c>
      <c r="O146" s="40">
        <v>258</v>
      </c>
      <c r="P146" s="40"/>
      <c r="Q146" s="40">
        <v>44</v>
      </c>
      <c r="R146" s="40">
        <v>208</v>
      </c>
      <c r="S146" s="40"/>
      <c r="T146" s="40"/>
      <c r="U146" s="40">
        <v>861</v>
      </c>
      <c r="V146" s="40"/>
      <c r="W146" s="40"/>
      <c r="X146" s="40">
        <v>361</v>
      </c>
      <c r="Y146" s="40"/>
      <c r="Z146" s="40">
        <v>192</v>
      </c>
      <c r="AA146" s="40">
        <v>361</v>
      </c>
      <c r="AB146" s="40">
        <v>117</v>
      </c>
      <c r="AC146" s="40"/>
      <c r="AD146" s="40">
        <v>116</v>
      </c>
      <c r="AE146" s="39">
        <f>SUM(D146:AD146)</f>
        <v>55815</v>
      </c>
    </row>
    <row r="147" spans="1:31" ht="10.5" customHeight="1" x14ac:dyDescent="0.2">
      <c r="A147" s="22"/>
      <c r="B147" s="38"/>
      <c r="C147" s="41" t="s">
        <v>7</v>
      </c>
      <c r="D147" s="39">
        <v>1278</v>
      </c>
      <c r="E147" s="40">
        <v>6</v>
      </c>
      <c r="F147" s="40"/>
      <c r="G147" s="40">
        <v>1</v>
      </c>
      <c r="H147" s="40"/>
      <c r="I147" s="40">
        <v>22</v>
      </c>
      <c r="J147" s="40"/>
      <c r="K147" s="40"/>
      <c r="L147" s="40"/>
      <c r="M147" s="40"/>
      <c r="N147" s="40">
        <v>11</v>
      </c>
      <c r="O147" s="40">
        <v>31</v>
      </c>
      <c r="P147" s="40"/>
      <c r="Q147" s="40">
        <v>9</v>
      </c>
      <c r="R147" s="40">
        <v>11</v>
      </c>
      <c r="S147" s="40"/>
      <c r="T147" s="40"/>
      <c r="U147" s="40">
        <v>19</v>
      </c>
      <c r="V147" s="40"/>
      <c r="W147" s="40"/>
      <c r="X147" s="40">
        <v>5</v>
      </c>
      <c r="Y147" s="40"/>
      <c r="Z147" s="40">
        <v>3</v>
      </c>
      <c r="AA147" s="40">
        <v>31</v>
      </c>
      <c r="AB147" s="40"/>
      <c r="AC147" s="40"/>
      <c r="AD147" s="40">
        <v>3</v>
      </c>
      <c r="AE147" s="39">
        <f>SUM(D147:AD147)</f>
        <v>1430</v>
      </c>
    </row>
    <row r="148" spans="1:31" ht="10.5" customHeight="1" x14ac:dyDescent="0.2">
      <c r="A148" s="22"/>
      <c r="B148" s="38"/>
      <c r="C148" s="41" t="s">
        <v>6</v>
      </c>
      <c r="D148" s="39">
        <v>95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39">
        <f>SUM(D148:AD148)</f>
        <v>95</v>
      </c>
    </row>
    <row r="149" spans="1:31" ht="10.5" customHeight="1" x14ac:dyDescent="0.2">
      <c r="A149" s="22"/>
      <c r="B149" s="38"/>
      <c r="C149" s="36" t="s">
        <v>5</v>
      </c>
      <c r="D149" s="3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4"/>
    </row>
    <row r="150" spans="1:31" ht="10.5" customHeight="1" x14ac:dyDescent="0.2">
      <c r="A150" s="22"/>
      <c r="B150" s="37"/>
      <c r="C150" s="36" t="s">
        <v>4</v>
      </c>
      <c r="D150" s="34">
        <v>53741</v>
      </c>
      <c r="E150" s="35">
        <v>202</v>
      </c>
      <c r="F150" s="35"/>
      <c r="G150" s="35">
        <v>17</v>
      </c>
      <c r="H150" s="35"/>
      <c r="I150" s="35">
        <v>141</v>
      </c>
      <c r="J150" s="35"/>
      <c r="K150" s="35"/>
      <c r="L150" s="35"/>
      <c r="M150" s="35"/>
      <c r="N150" s="35">
        <v>609</v>
      </c>
      <c r="O150" s="35">
        <v>289</v>
      </c>
      <c r="P150" s="35"/>
      <c r="Q150" s="35">
        <v>53</v>
      </c>
      <c r="R150" s="35">
        <v>219</v>
      </c>
      <c r="S150" s="35"/>
      <c r="T150" s="35"/>
      <c r="U150" s="35">
        <v>880</v>
      </c>
      <c r="V150" s="35"/>
      <c r="W150" s="35"/>
      <c r="X150" s="35">
        <v>366</v>
      </c>
      <c r="Y150" s="35"/>
      <c r="Z150" s="35">
        <v>195</v>
      </c>
      <c r="AA150" s="35">
        <v>392</v>
      </c>
      <c r="AB150" s="35">
        <v>117</v>
      </c>
      <c r="AC150" s="35"/>
      <c r="AD150" s="35">
        <v>119</v>
      </c>
      <c r="AE150" s="118">
        <f>SUM(D150:AD150)</f>
        <v>57340</v>
      </c>
    </row>
    <row r="151" spans="1:31" ht="10.5" customHeight="1" x14ac:dyDescent="0.2">
      <c r="A151" s="22"/>
      <c r="B151" s="47" t="s">
        <v>51</v>
      </c>
      <c r="C151" s="27" t="s">
        <v>8</v>
      </c>
      <c r="D151" s="26"/>
      <c r="E151" s="25"/>
      <c r="F151" s="25"/>
      <c r="G151" s="25"/>
      <c r="H151" s="25"/>
      <c r="I151" s="24"/>
      <c r="J151" s="24"/>
      <c r="K151" s="24"/>
      <c r="L151" s="24"/>
      <c r="M151" s="25"/>
      <c r="N151" s="25"/>
      <c r="O151" s="24"/>
      <c r="P151" s="24"/>
      <c r="Q151" s="24"/>
      <c r="R151" s="25"/>
      <c r="S151" s="25"/>
      <c r="T151" s="24"/>
      <c r="U151" s="24">
        <v>1972.729</v>
      </c>
      <c r="V151" s="24"/>
      <c r="W151" s="24"/>
      <c r="X151" s="25"/>
      <c r="Y151" s="25"/>
      <c r="Z151" s="24"/>
      <c r="AA151" s="25"/>
      <c r="AB151" s="24">
        <v>372.82499999999999</v>
      </c>
      <c r="AC151" s="25"/>
      <c r="AD151" s="24"/>
      <c r="AE151" s="23">
        <f>SUM(D151:AD151)</f>
        <v>2345.5540000000001</v>
      </c>
    </row>
    <row r="152" spans="1:31" ht="10.5" customHeight="1" x14ac:dyDescent="0.2">
      <c r="A152" s="22"/>
      <c r="B152" s="21"/>
      <c r="C152" s="27" t="s">
        <v>7</v>
      </c>
      <c r="D152" s="26"/>
      <c r="E152" s="25"/>
      <c r="F152" s="25"/>
      <c r="G152" s="25"/>
      <c r="H152" s="25"/>
      <c r="I152" s="24"/>
      <c r="J152" s="25"/>
      <c r="K152" s="74"/>
      <c r="L152" s="24"/>
      <c r="M152" s="25"/>
      <c r="N152" s="25"/>
      <c r="O152" s="24"/>
      <c r="P152" s="24"/>
      <c r="Q152" s="25"/>
      <c r="R152" s="25"/>
      <c r="S152" s="25"/>
      <c r="T152" s="25"/>
      <c r="U152" s="24">
        <v>119.544</v>
      </c>
      <c r="V152" s="24"/>
      <c r="W152" s="24"/>
      <c r="X152" s="25"/>
      <c r="Y152" s="25"/>
      <c r="Z152" s="24"/>
      <c r="AA152" s="25"/>
      <c r="AB152" s="25"/>
      <c r="AC152" s="25"/>
      <c r="AD152" s="24"/>
      <c r="AE152" s="23">
        <f>SUM(D152:AD152)</f>
        <v>119.544</v>
      </c>
    </row>
    <row r="153" spans="1:31" ht="10.5" customHeight="1" x14ac:dyDescent="0.2">
      <c r="A153" s="22"/>
      <c r="B153" s="21"/>
      <c r="C153" s="27" t="s">
        <v>6</v>
      </c>
      <c r="D153" s="26"/>
      <c r="E153" s="25"/>
      <c r="F153" s="25"/>
      <c r="G153" s="25"/>
      <c r="H153" s="25"/>
      <c r="I153" s="24"/>
      <c r="J153" s="25"/>
      <c r="K153" s="74"/>
      <c r="L153" s="24"/>
      <c r="M153" s="25"/>
      <c r="N153" s="25"/>
      <c r="O153" s="24"/>
      <c r="P153" s="24"/>
      <c r="Q153" s="25"/>
      <c r="R153" s="25"/>
      <c r="S153" s="25"/>
      <c r="T153" s="25"/>
      <c r="U153" s="25"/>
      <c r="V153" s="25"/>
      <c r="W153" s="25"/>
      <c r="X153" s="25"/>
      <c r="Y153" s="25"/>
      <c r="Z153" s="24"/>
      <c r="AA153" s="25"/>
      <c r="AB153" s="25"/>
      <c r="AC153" s="25"/>
      <c r="AD153" s="25"/>
      <c r="AE153" s="23"/>
    </row>
    <row r="154" spans="1:31" ht="10.5" customHeight="1" x14ac:dyDescent="0.2">
      <c r="A154" s="22"/>
      <c r="B154" s="21"/>
      <c r="C154" s="20" t="s">
        <v>5</v>
      </c>
      <c r="D154" s="19"/>
      <c r="E154" s="18"/>
      <c r="F154" s="18"/>
      <c r="G154" s="18"/>
      <c r="H154" s="18"/>
      <c r="I154" s="17"/>
      <c r="J154" s="18"/>
      <c r="K154" s="70"/>
      <c r="L154" s="17"/>
      <c r="M154" s="18"/>
      <c r="N154" s="18"/>
      <c r="O154" s="17"/>
      <c r="P154" s="17"/>
      <c r="Q154" s="18"/>
      <c r="R154" s="18"/>
      <c r="S154" s="18"/>
      <c r="T154" s="18"/>
      <c r="U154" s="18"/>
      <c r="V154" s="18"/>
      <c r="W154" s="18"/>
      <c r="X154" s="18"/>
      <c r="Y154" s="18"/>
      <c r="Z154" s="17"/>
      <c r="AA154" s="18"/>
      <c r="AB154" s="18"/>
      <c r="AC154" s="18"/>
      <c r="AD154" s="18"/>
      <c r="AE154" s="16"/>
    </row>
    <row r="155" spans="1:31" ht="10.15" customHeight="1" thickBot="1" x14ac:dyDescent="0.25">
      <c r="A155" s="15"/>
      <c r="B155" s="14"/>
      <c r="C155" s="13" t="s">
        <v>4</v>
      </c>
      <c r="D155" s="12"/>
      <c r="E155" s="11"/>
      <c r="F155" s="11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>
        <v>2092.2730000000001</v>
      </c>
      <c r="V155" s="10"/>
      <c r="W155" s="10"/>
      <c r="X155" s="10"/>
      <c r="Y155" s="10"/>
      <c r="Z155" s="10"/>
      <c r="AA155" s="10"/>
      <c r="AB155" s="10">
        <v>372.82499999999999</v>
      </c>
      <c r="AC155" s="10"/>
      <c r="AD155" s="10"/>
      <c r="AE155" s="9">
        <f>SUM(D155:AD155)</f>
        <v>2465.098</v>
      </c>
    </row>
    <row r="156" spans="1:31" ht="7.15" customHeight="1" x14ac:dyDescent="0.2">
      <c r="G156" s="7"/>
    </row>
    <row r="157" spans="1:31" ht="10.9" customHeight="1" x14ac:dyDescent="0.2">
      <c r="A157" s="3" t="s">
        <v>50</v>
      </c>
      <c r="B157" s="8"/>
      <c r="G157" s="7"/>
    </row>
    <row r="158" spans="1:31" ht="10.9" customHeight="1" x14ac:dyDescent="0.2">
      <c r="A158" s="3" t="s">
        <v>49</v>
      </c>
      <c r="B158" s="8"/>
      <c r="G158" s="7"/>
    </row>
    <row r="159" spans="1:31" ht="7.15" customHeight="1" x14ac:dyDescent="0.2">
      <c r="A159" s="2"/>
      <c r="G159" s="7"/>
    </row>
    <row r="160" spans="1:31" x14ac:dyDescent="0.2">
      <c r="A160" s="3" t="s">
        <v>3</v>
      </c>
      <c r="B160" s="8" t="s">
        <v>2</v>
      </c>
      <c r="G160" s="7"/>
    </row>
    <row r="161" spans="1:37" ht="11.25" customHeight="1" x14ac:dyDescent="0.2">
      <c r="A161" s="3" t="s">
        <v>1</v>
      </c>
      <c r="B161" s="6" t="s">
        <v>0</v>
      </c>
      <c r="C161" s="6"/>
      <c r="D161" s="5"/>
      <c r="E161" s="5"/>
      <c r="F161" s="5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5" spans="1:37" ht="15.75" x14ac:dyDescent="0.2">
      <c r="A165" s="89" t="s">
        <v>32</v>
      </c>
      <c r="B165" s="88" t="s">
        <v>70</v>
      </c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</row>
    <row r="166" spans="1:37" ht="7.5" customHeight="1" thickBot="1" x14ac:dyDescent="0.25">
      <c r="A166" s="116"/>
      <c r="B166" s="86"/>
      <c r="C166" s="86"/>
      <c r="D166" s="86"/>
      <c r="E166" s="86"/>
      <c r="F166" s="86"/>
      <c r="G166" s="86"/>
      <c r="Q166" s="86"/>
    </row>
    <row r="167" spans="1:37" s="80" customFormat="1" ht="45.75" customHeight="1" thickBot="1" x14ac:dyDescent="0.25">
      <c r="A167" s="85" t="s">
        <v>30</v>
      </c>
      <c r="B167" s="84" t="s">
        <v>29</v>
      </c>
      <c r="C167" s="84" t="s">
        <v>28</v>
      </c>
      <c r="D167" s="82" t="s">
        <v>27</v>
      </c>
      <c r="E167" s="83" t="s">
        <v>26</v>
      </c>
      <c r="F167" s="83" t="s">
        <v>34</v>
      </c>
      <c r="G167" s="83" t="s">
        <v>58</v>
      </c>
      <c r="H167" s="83" t="s">
        <v>68</v>
      </c>
      <c r="I167" s="83" t="s">
        <v>37</v>
      </c>
      <c r="J167" s="83" t="s">
        <v>43</v>
      </c>
      <c r="K167" s="83" t="s">
        <v>25</v>
      </c>
      <c r="L167" s="83" t="s">
        <v>24</v>
      </c>
      <c r="M167" s="83" t="s">
        <v>42</v>
      </c>
      <c r="N167" s="83" t="s">
        <v>41</v>
      </c>
      <c r="O167" s="83" t="s">
        <v>23</v>
      </c>
      <c r="P167" s="83" t="s">
        <v>67</v>
      </c>
      <c r="Q167" s="83" t="s">
        <v>22</v>
      </c>
      <c r="R167" s="83" t="s">
        <v>21</v>
      </c>
      <c r="S167" s="83" t="s">
        <v>66</v>
      </c>
      <c r="T167" s="83" t="s">
        <v>20</v>
      </c>
      <c r="U167" s="83" t="s">
        <v>19</v>
      </c>
      <c r="V167" s="83" t="s">
        <v>65</v>
      </c>
      <c r="W167" s="83" t="s">
        <v>64</v>
      </c>
      <c r="X167" s="83" t="s">
        <v>45</v>
      </c>
      <c r="Y167" s="83" t="s">
        <v>63</v>
      </c>
      <c r="Z167" s="83" t="s">
        <v>18</v>
      </c>
      <c r="AA167" s="83" t="s">
        <v>17</v>
      </c>
      <c r="AB167" s="83" t="s">
        <v>40</v>
      </c>
      <c r="AC167" s="83" t="s">
        <v>16</v>
      </c>
      <c r="AD167" s="147" t="s">
        <v>39</v>
      </c>
      <c r="AE167" s="82" t="s">
        <v>15</v>
      </c>
      <c r="AG167" s="1"/>
      <c r="AH167" s="1"/>
      <c r="AI167" s="1"/>
      <c r="AJ167" s="1"/>
      <c r="AK167" s="1"/>
    </row>
    <row r="168" spans="1:37" ht="10.5" customHeight="1" x14ac:dyDescent="0.2">
      <c r="A168" s="54" t="s">
        <v>14</v>
      </c>
      <c r="B168" s="79" t="s">
        <v>56</v>
      </c>
      <c r="C168" s="114" t="s">
        <v>8</v>
      </c>
      <c r="D168" s="64">
        <v>244.3701696</v>
      </c>
      <c r="E168" s="65">
        <v>1.1046528</v>
      </c>
      <c r="F168" s="65"/>
      <c r="G168" s="65">
        <v>2.8000000000000001E-2</v>
      </c>
      <c r="H168" s="65"/>
      <c r="I168" s="65">
        <v>0.38803199999999999</v>
      </c>
      <c r="J168" s="65"/>
      <c r="K168" s="65"/>
      <c r="L168" s="65"/>
      <c r="M168" s="65"/>
      <c r="N168" s="65">
        <v>2.7509999999999999</v>
      </c>
      <c r="O168" s="65">
        <v>1.0121856</v>
      </c>
      <c r="P168" s="65"/>
      <c r="Q168" s="65">
        <v>0.307</v>
      </c>
      <c r="R168" s="65">
        <v>0.98299999999999998</v>
      </c>
      <c r="S168" s="65"/>
      <c r="T168" s="65"/>
      <c r="U168" s="65">
        <v>4.1630000000000003</v>
      </c>
      <c r="V168" s="65"/>
      <c r="W168" s="65"/>
      <c r="X168" s="65">
        <v>1.3861824</v>
      </c>
      <c r="Y168" s="65"/>
      <c r="Z168" s="65">
        <v>0.94399999999999995</v>
      </c>
      <c r="AA168" s="65">
        <v>1.7139456</v>
      </c>
      <c r="AB168" s="65">
        <v>0.58499999999999996</v>
      </c>
      <c r="AC168" s="65"/>
      <c r="AD168" s="65">
        <v>0.57791999999999999</v>
      </c>
      <c r="AE168" s="111">
        <f>SUM(D168:AD168)</f>
        <v>260.31408800000003</v>
      </c>
    </row>
    <row r="169" spans="1:37" ht="10.5" customHeight="1" x14ac:dyDescent="0.2">
      <c r="A169" s="53"/>
      <c r="B169" s="63"/>
      <c r="C169" s="41" t="s">
        <v>7</v>
      </c>
      <c r="D169" s="64">
        <v>53.136441600000005</v>
      </c>
      <c r="E169" s="65">
        <v>7.1001599999999998E-2</v>
      </c>
      <c r="F169" s="65"/>
      <c r="G169" s="65">
        <v>4.0000000000000001E-3</v>
      </c>
      <c r="H169" s="65"/>
      <c r="I169" s="65">
        <v>0.56801279999999998</v>
      </c>
      <c r="J169" s="65"/>
      <c r="K169" s="65"/>
      <c r="L169" s="65"/>
      <c r="M169" s="65"/>
      <c r="N169" s="65">
        <v>1.5780000000000001</v>
      </c>
      <c r="O169" s="65">
        <v>0.81321599999999994</v>
      </c>
      <c r="P169" s="65"/>
      <c r="Q169" s="65">
        <v>4.4999999999999998E-2</v>
      </c>
      <c r="R169" s="65">
        <v>8.8999999999999996E-2</v>
      </c>
      <c r="S169" s="65"/>
      <c r="T169" s="65"/>
      <c r="U169" s="65">
        <v>0.43</v>
      </c>
      <c r="V169" s="65"/>
      <c r="W169" s="65"/>
      <c r="X169" s="65">
        <v>4.9535999999999997E-2</v>
      </c>
      <c r="Y169" s="65"/>
      <c r="Z169" s="65">
        <v>0.58699999999999997</v>
      </c>
      <c r="AA169" s="65">
        <v>1.2070272</v>
      </c>
      <c r="AB169" s="65"/>
      <c r="AC169" s="65"/>
      <c r="AD169" s="65">
        <v>0.30547200000000002</v>
      </c>
      <c r="AE169" s="64">
        <f>SUM(D169:AD169)</f>
        <v>58.883707200000011</v>
      </c>
    </row>
    <row r="170" spans="1:37" ht="10.5" customHeight="1" x14ac:dyDescent="0.2">
      <c r="A170" s="53"/>
      <c r="B170" s="63"/>
      <c r="C170" s="41" t="s">
        <v>6</v>
      </c>
      <c r="D170" s="64">
        <v>6.0557759999999998</v>
      </c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4">
        <f>SUM(D170:AD170)</f>
        <v>6.0557759999999998</v>
      </c>
    </row>
    <row r="171" spans="1:37" ht="10.5" customHeight="1" x14ac:dyDescent="0.2">
      <c r="A171" s="53"/>
      <c r="B171" s="63"/>
      <c r="C171" s="36" t="s">
        <v>5</v>
      </c>
      <c r="D171" s="98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61"/>
    </row>
    <row r="172" spans="1:37" ht="10.5" customHeight="1" x14ac:dyDescent="0.2">
      <c r="A172" s="53"/>
      <c r="B172" s="78"/>
      <c r="C172" s="36" t="s">
        <v>4</v>
      </c>
      <c r="D172" s="61">
        <v>303.56238719999999</v>
      </c>
      <c r="E172" s="62">
        <v>1.1756544</v>
      </c>
      <c r="F172" s="62"/>
      <c r="G172" s="62">
        <v>3.2000000000000001E-2</v>
      </c>
      <c r="H172" s="62"/>
      <c r="I172" s="62">
        <v>0.95604479999999992</v>
      </c>
      <c r="J172" s="62"/>
      <c r="K172" s="62"/>
      <c r="L172" s="62"/>
      <c r="M172" s="62"/>
      <c r="N172" s="62">
        <v>4.3289999999999997</v>
      </c>
      <c r="O172" s="62">
        <v>1.8254016</v>
      </c>
      <c r="P172" s="62"/>
      <c r="Q172" s="62">
        <v>0.35199999999999998</v>
      </c>
      <c r="R172" s="62">
        <v>1.0720000000000001</v>
      </c>
      <c r="S172" s="65"/>
      <c r="T172" s="65"/>
      <c r="U172" s="65">
        <v>4.593</v>
      </c>
      <c r="V172" s="65"/>
      <c r="W172" s="65"/>
      <c r="X172" s="65">
        <v>1.4357184000000001</v>
      </c>
      <c r="Y172" s="65"/>
      <c r="Z172" s="62">
        <v>1.5309999999999999</v>
      </c>
      <c r="AA172" s="62">
        <v>2.9209727999999999</v>
      </c>
      <c r="AB172" s="62">
        <v>0.58499999999999996</v>
      </c>
      <c r="AC172" s="62"/>
      <c r="AD172" s="62">
        <v>0.88339200000000007</v>
      </c>
      <c r="AE172" s="121">
        <f>SUM(D172:AD172)</f>
        <v>325.25357119999995</v>
      </c>
    </row>
    <row r="173" spans="1:37" ht="10.5" customHeight="1" x14ac:dyDescent="0.2">
      <c r="A173" s="53"/>
      <c r="B173" s="77" t="s">
        <v>10</v>
      </c>
      <c r="C173" s="146" t="s">
        <v>8</v>
      </c>
      <c r="D173" s="75">
        <v>45035</v>
      </c>
      <c r="E173" s="76">
        <v>196</v>
      </c>
      <c r="F173" s="76"/>
      <c r="G173" s="76">
        <v>8</v>
      </c>
      <c r="H173" s="76"/>
      <c r="I173" s="76">
        <v>98</v>
      </c>
      <c r="J173" s="76"/>
      <c r="K173" s="76"/>
      <c r="L173" s="76"/>
      <c r="M173" s="76"/>
      <c r="N173" s="76">
        <v>441</v>
      </c>
      <c r="O173" s="76">
        <v>197</v>
      </c>
      <c r="P173" s="76"/>
      <c r="Q173" s="76">
        <v>39</v>
      </c>
      <c r="R173" s="76">
        <v>174</v>
      </c>
      <c r="S173" s="76"/>
      <c r="T173" s="76"/>
      <c r="U173" s="76">
        <v>646</v>
      </c>
      <c r="V173" s="76"/>
      <c r="W173" s="76"/>
      <c r="X173" s="76">
        <v>271</v>
      </c>
      <c r="Y173" s="76"/>
      <c r="Z173" s="76">
        <v>165</v>
      </c>
      <c r="AA173" s="76">
        <v>293</v>
      </c>
      <c r="AB173" s="76">
        <v>94</v>
      </c>
      <c r="AC173" s="76"/>
      <c r="AD173" s="76">
        <v>48</v>
      </c>
      <c r="AE173" s="73">
        <f>SUM(D173:AD173)</f>
        <v>47705</v>
      </c>
    </row>
    <row r="174" spans="1:37" ht="10.5" customHeight="1" x14ac:dyDescent="0.2">
      <c r="A174" s="53"/>
      <c r="B174" s="72"/>
      <c r="C174" s="145" t="s">
        <v>7</v>
      </c>
      <c r="D174" s="73">
        <v>1170</v>
      </c>
      <c r="E174" s="74">
        <v>6</v>
      </c>
      <c r="F174" s="74"/>
      <c r="G174" s="74">
        <v>1</v>
      </c>
      <c r="H174" s="74"/>
      <c r="I174" s="74">
        <v>12</v>
      </c>
      <c r="J174" s="74"/>
      <c r="K174" s="74"/>
      <c r="L174" s="74"/>
      <c r="M174" s="74"/>
      <c r="N174" s="74">
        <v>11</v>
      </c>
      <c r="O174" s="74">
        <v>26</v>
      </c>
      <c r="P174" s="74"/>
      <c r="Q174" s="74">
        <v>3</v>
      </c>
      <c r="R174" s="74">
        <v>11</v>
      </c>
      <c r="S174" s="74"/>
      <c r="T174" s="74"/>
      <c r="U174" s="74">
        <v>17</v>
      </c>
      <c r="V174" s="74"/>
      <c r="W174" s="74"/>
      <c r="X174" s="74">
        <v>5</v>
      </c>
      <c r="Y174" s="74"/>
      <c r="Z174" s="74">
        <v>3</v>
      </c>
      <c r="AA174" s="74">
        <v>30</v>
      </c>
      <c r="AB174" s="74"/>
      <c r="AC174" s="74"/>
      <c r="AD174" s="74">
        <v>3</v>
      </c>
      <c r="AE174" s="73">
        <f>SUM(D174:AD174)</f>
        <v>1298</v>
      </c>
    </row>
    <row r="175" spans="1:37" ht="10.5" customHeight="1" x14ac:dyDescent="0.2">
      <c r="A175" s="53"/>
      <c r="B175" s="72"/>
      <c r="C175" s="145" t="s">
        <v>6</v>
      </c>
      <c r="D175" s="73">
        <v>90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3">
        <f>SUM(D175:AD175)</f>
        <v>90</v>
      </c>
    </row>
    <row r="176" spans="1:37" ht="10.5" customHeight="1" x14ac:dyDescent="0.2">
      <c r="A176" s="53"/>
      <c r="B176" s="72"/>
      <c r="C176" s="144" t="s">
        <v>5</v>
      </c>
      <c r="D176" s="69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69"/>
    </row>
    <row r="177" spans="1:31" ht="10.5" customHeight="1" x14ac:dyDescent="0.2">
      <c r="A177" s="53"/>
      <c r="B177" s="71"/>
      <c r="C177" s="144" t="s">
        <v>4</v>
      </c>
      <c r="D177" s="69">
        <v>46295</v>
      </c>
      <c r="E177" s="70">
        <v>202</v>
      </c>
      <c r="F177" s="70"/>
      <c r="G177" s="70">
        <v>9</v>
      </c>
      <c r="H177" s="70"/>
      <c r="I177" s="70">
        <v>110</v>
      </c>
      <c r="J177" s="70"/>
      <c r="K177" s="70"/>
      <c r="L177" s="70"/>
      <c r="M177" s="70"/>
      <c r="N177" s="70">
        <v>452</v>
      </c>
      <c r="O177" s="70">
        <v>223</v>
      </c>
      <c r="P177" s="70"/>
      <c r="Q177" s="70">
        <v>42</v>
      </c>
      <c r="R177" s="70">
        <v>185</v>
      </c>
      <c r="S177" s="70"/>
      <c r="T177" s="70"/>
      <c r="U177" s="70">
        <v>663</v>
      </c>
      <c r="V177" s="70"/>
      <c r="W177" s="70"/>
      <c r="X177" s="70">
        <v>276</v>
      </c>
      <c r="Y177" s="70"/>
      <c r="Z177" s="70">
        <v>168</v>
      </c>
      <c r="AA177" s="70">
        <v>323</v>
      </c>
      <c r="AB177" s="70">
        <v>94</v>
      </c>
      <c r="AC177" s="70"/>
      <c r="AD177" s="70">
        <v>51</v>
      </c>
      <c r="AE177" s="120">
        <f>SUM(D177:AD177)</f>
        <v>49093</v>
      </c>
    </row>
    <row r="178" spans="1:31" ht="10.5" customHeight="1" x14ac:dyDescent="0.2">
      <c r="A178" s="53"/>
      <c r="B178" s="110" t="s">
        <v>62</v>
      </c>
      <c r="C178" s="143" t="s">
        <v>8</v>
      </c>
      <c r="D178" s="142">
        <v>4.9048895999999997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64">
        <f>SUM(D178:AD178)</f>
        <v>4.9048895999999997</v>
      </c>
    </row>
    <row r="179" spans="1:31" ht="10.5" customHeight="1" x14ac:dyDescent="0.2">
      <c r="A179" s="53"/>
      <c r="B179" s="63"/>
      <c r="C179" s="143" t="s">
        <v>7</v>
      </c>
      <c r="D179" s="142">
        <v>0.55067520000000003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64">
        <f>SUM(D179:AD179)</f>
        <v>0.55067520000000003</v>
      </c>
    </row>
    <row r="180" spans="1:31" ht="10.5" customHeight="1" x14ac:dyDescent="0.2">
      <c r="A180" s="53"/>
      <c r="B180" s="63"/>
      <c r="C180" s="143" t="s">
        <v>6</v>
      </c>
      <c r="D180" s="14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64"/>
    </row>
    <row r="181" spans="1:31" ht="10.5" customHeight="1" x14ac:dyDescent="0.2">
      <c r="A181" s="53"/>
      <c r="B181" s="63"/>
      <c r="C181" s="141" t="s">
        <v>5</v>
      </c>
      <c r="D181" s="140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61"/>
    </row>
    <row r="182" spans="1:31" ht="10.5" customHeight="1" x14ac:dyDescent="0.2">
      <c r="A182" s="53"/>
      <c r="B182" s="78"/>
      <c r="C182" s="141" t="s">
        <v>4</v>
      </c>
      <c r="D182" s="140">
        <v>5.4555647999999994</v>
      </c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21">
        <f>SUM(D182:AD182)</f>
        <v>5.4555647999999994</v>
      </c>
    </row>
    <row r="183" spans="1:31" ht="10.5" customHeight="1" x14ac:dyDescent="0.2">
      <c r="A183" s="53"/>
      <c r="B183" s="138" t="s">
        <v>61</v>
      </c>
      <c r="C183" s="137" t="s">
        <v>8</v>
      </c>
      <c r="D183" s="73">
        <v>693</v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3">
        <f>SUM(D183:AD183)</f>
        <v>693</v>
      </c>
    </row>
    <row r="184" spans="1:31" ht="10.5" customHeight="1" x14ac:dyDescent="0.2">
      <c r="A184" s="53"/>
      <c r="B184" s="136"/>
      <c r="C184" s="137" t="s">
        <v>7</v>
      </c>
      <c r="D184" s="73">
        <v>14</v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3">
        <f>SUM(D184:AD184)</f>
        <v>14</v>
      </c>
    </row>
    <row r="185" spans="1:31" ht="10.5" customHeight="1" x14ac:dyDescent="0.2">
      <c r="A185" s="53"/>
      <c r="B185" s="136"/>
      <c r="C185" s="137" t="s">
        <v>6</v>
      </c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3"/>
    </row>
    <row r="186" spans="1:31" ht="10.5" customHeight="1" x14ac:dyDescent="0.2">
      <c r="A186" s="53"/>
      <c r="B186" s="136"/>
      <c r="C186" s="134" t="s">
        <v>5</v>
      </c>
      <c r="D186" s="6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69"/>
    </row>
    <row r="187" spans="1:31" ht="10.5" customHeight="1" x14ac:dyDescent="0.2">
      <c r="A187" s="53"/>
      <c r="B187" s="135"/>
      <c r="C187" s="134" t="s">
        <v>4</v>
      </c>
      <c r="D187" s="69">
        <v>707</v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120">
        <f>SUM(D187:AD187)</f>
        <v>707</v>
      </c>
    </row>
    <row r="188" spans="1:31" x14ac:dyDescent="0.2">
      <c r="A188" s="53"/>
      <c r="B188" s="110" t="s">
        <v>53</v>
      </c>
      <c r="C188" s="41" t="s">
        <v>8</v>
      </c>
      <c r="D188" s="99"/>
      <c r="E188" s="94"/>
      <c r="F188" s="94"/>
      <c r="G188" s="94">
        <v>1</v>
      </c>
      <c r="H188" s="94"/>
      <c r="I188" s="65">
        <v>232.46199999999999</v>
      </c>
      <c r="J188" s="65"/>
      <c r="K188" s="65"/>
      <c r="L188" s="65"/>
      <c r="M188" s="65"/>
      <c r="N188" s="65"/>
      <c r="O188" s="65"/>
      <c r="P188" s="65"/>
      <c r="Q188" s="65">
        <v>7.923</v>
      </c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>
        <v>362.44499999999999</v>
      </c>
      <c r="AC188" s="65"/>
      <c r="AD188" s="65"/>
      <c r="AE188" s="64">
        <f>SUM(D188:AD188)</f>
        <v>603.82999999999993</v>
      </c>
    </row>
    <row r="189" spans="1:31" x14ac:dyDescent="0.2">
      <c r="A189" s="53"/>
      <c r="B189" s="63"/>
      <c r="C189" s="41" t="s">
        <v>7</v>
      </c>
      <c r="D189" s="99"/>
      <c r="E189" s="94"/>
      <c r="F189" s="94"/>
      <c r="G189" s="94"/>
      <c r="H189" s="94"/>
      <c r="I189" s="65">
        <v>435.7</v>
      </c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4">
        <f>SUM(D189:AD189)</f>
        <v>435.7</v>
      </c>
    </row>
    <row r="190" spans="1:31" ht="10.5" customHeight="1" x14ac:dyDescent="0.2">
      <c r="A190" s="53"/>
      <c r="B190" s="63"/>
      <c r="C190" s="41" t="s">
        <v>6</v>
      </c>
      <c r="D190" s="99"/>
      <c r="E190" s="94"/>
      <c r="F190" s="94"/>
      <c r="G190" s="94"/>
      <c r="H190" s="94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4"/>
    </row>
    <row r="191" spans="1:31" ht="10.5" customHeight="1" x14ac:dyDescent="0.2">
      <c r="A191" s="53"/>
      <c r="B191" s="63"/>
      <c r="C191" s="36" t="s">
        <v>5</v>
      </c>
      <c r="D191" s="98"/>
      <c r="E191" s="93"/>
      <c r="F191" s="93"/>
      <c r="G191" s="93"/>
      <c r="H191" s="93"/>
      <c r="I191" s="62"/>
      <c r="J191" s="93"/>
      <c r="K191" s="62"/>
      <c r="L191" s="62"/>
      <c r="M191" s="93"/>
      <c r="N191" s="93"/>
      <c r="O191" s="62"/>
      <c r="P191" s="62"/>
      <c r="Q191" s="93"/>
      <c r="R191" s="93"/>
      <c r="S191" s="93"/>
      <c r="T191" s="93"/>
      <c r="U191" s="93"/>
      <c r="V191" s="93"/>
      <c r="W191" s="93"/>
      <c r="X191" s="93"/>
      <c r="Y191" s="93"/>
      <c r="Z191" s="62"/>
      <c r="AA191" s="93"/>
      <c r="AB191" s="93"/>
      <c r="AC191" s="93"/>
      <c r="AD191" s="93"/>
      <c r="AE191" s="61"/>
    </row>
    <row r="192" spans="1:31" ht="10.5" customHeight="1" thickBot="1" x14ac:dyDescent="0.25">
      <c r="A192" s="60"/>
      <c r="B192" s="59"/>
      <c r="C192" s="51" t="s">
        <v>4</v>
      </c>
      <c r="D192" s="57"/>
      <c r="E192" s="58"/>
      <c r="F192" s="58"/>
      <c r="G192" s="58">
        <v>1</v>
      </c>
      <c r="H192" s="58"/>
      <c r="I192" s="58">
        <v>668.16200000000003</v>
      </c>
      <c r="J192" s="58"/>
      <c r="K192" s="58"/>
      <c r="L192" s="58"/>
      <c r="M192" s="58"/>
      <c r="N192" s="58"/>
      <c r="O192" s="58"/>
      <c r="P192" s="58"/>
      <c r="Q192" s="58">
        <v>7.923</v>
      </c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>
        <v>362.44499999999999</v>
      </c>
      <c r="AC192" s="58"/>
      <c r="AD192" s="58"/>
      <c r="AE192" s="57">
        <f>SUM(D192:AD192)</f>
        <v>1039.53</v>
      </c>
    </row>
    <row r="193" spans="1:31" ht="10.5" customHeight="1" x14ac:dyDescent="0.2">
      <c r="A193" s="48" t="s">
        <v>13</v>
      </c>
      <c r="B193" s="47" t="s">
        <v>52</v>
      </c>
      <c r="C193" s="27" t="s">
        <v>8</v>
      </c>
      <c r="D193" s="23">
        <v>0.11971199999999999</v>
      </c>
      <c r="E193" s="24"/>
      <c r="F193" s="24"/>
      <c r="G193" s="24"/>
      <c r="H193" s="24"/>
      <c r="I193" s="24">
        <v>7.4303999999999993E-3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>
        <v>3.0000000000000001E-3</v>
      </c>
      <c r="AA193" s="24"/>
      <c r="AB193" s="24">
        <v>7.0000000000000007E-2</v>
      </c>
      <c r="AC193" s="24"/>
      <c r="AD193" s="24"/>
      <c r="AE193" s="23">
        <f>SUM(D193:AD193)</f>
        <v>0.2001424</v>
      </c>
    </row>
    <row r="194" spans="1:31" ht="10.5" customHeight="1" x14ac:dyDescent="0.2">
      <c r="A194" s="22"/>
      <c r="B194" s="21"/>
      <c r="C194" s="27" t="s">
        <v>7</v>
      </c>
      <c r="D194" s="23">
        <v>2.5593600000000001E-2</v>
      </c>
      <c r="E194" s="24"/>
      <c r="F194" s="24"/>
      <c r="G194" s="24"/>
      <c r="H194" s="24"/>
      <c r="I194" s="24">
        <v>1.6511999999999999E-2</v>
      </c>
      <c r="J194" s="24"/>
      <c r="K194" s="24"/>
      <c r="L194" s="24"/>
      <c r="M194" s="24"/>
      <c r="N194" s="24">
        <v>4.0000000000000001E-3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3">
        <f>SUM(D194:AD194)</f>
        <v>4.6105599999999997E-2</v>
      </c>
    </row>
    <row r="195" spans="1:31" ht="10.5" customHeight="1" x14ac:dyDescent="0.2">
      <c r="A195" s="22"/>
      <c r="B195" s="21"/>
      <c r="C195" s="27" t="s">
        <v>6</v>
      </c>
      <c r="D195" s="26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3"/>
    </row>
    <row r="196" spans="1:31" ht="10.5" customHeight="1" x14ac:dyDescent="0.2">
      <c r="A196" s="22"/>
      <c r="B196" s="21"/>
      <c r="C196" s="20" t="s">
        <v>5</v>
      </c>
      <c r="D196" s="1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6"/>
    </row>
    <row r="197" spans="1:31" ht="10.5" customHeight="1" x14ac:dyDescent="0.2">
      <c r="A197" s="22"/>
      <c r="B197" s="46"/>
      <c r="C197" s="20" t="s">
        <v>4</v>
      </c>
      <c r="D197" s="16">
        <v>0.14530559999999998</v>
      </c>
      <c r="E197" s="17"/>
      <c r="F197" s="17"/>
      <c r="G197" s="17"/>
      <c r="H197" s="17"/>
      <c r="I197" s="17">
        <v>2.3942400000000003E-2</v>
      </c>
      <c r="J197" s="17"/>
      <c r="K197" s="17"/>
      <c r="L197" s="17"/>
      <c r="M197" s="17"/>
      <c r="N197" s="17">
        <v>4.0000000000000001E-3</v>
      </c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>
        <v>3.0000000000000001E-3</v>
      </c>
      <c r="AA197" s="17"/>
      <c r="AB197" s="17">
        <v>7.0000000000000007E-2</v>
      </c>
      <c r="AC197" s="17"/>
      <c r="AD197" s="17"/>
      <c r="AE197" s="119">
        <f>SUM(D197:AD197)</f>
        <v>0.24624799999999999</v>
      </c>
    </row>
    <row r="198" spans="1:31" ht="10.5" customHeight="1" x14ac:dyDescent="0.2">
      <c r="A198" s="22"/>
      <c r="B198" s="45" t="s">
        <v>10</v>
      </c>
      <c r="C198" s="44" t="s">
        <v>8</v>
      </c>
      <c r="D198" s="42">
        <v>44</v>
      </c>
      <c r="E198" s="43"/>
      <c r="F198" s="43"/>
      <c r="G198" s="43"/>
      <c r="H198" s="43"/>
      <c r="I198" s="43">
        <v>4</v>
      </c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>
        <v>1</v>
      </c>
      <c r="AA198" s="43"/>
      <c r="AB198" s="43">
        <v>14</v>
      </c>
      <c r="AC198" s="43"/>
      <c r="AD198" s="43"/>
      <c r="AE198" s="39">
        <f>SUM(D198:AD198)</f>
        <v>63</v>
      </c>
    </row>
    <row r="199" spans="1:31" ht="10.5" customHeight="1" x14ac:dyDescent="0.2">
      <c r="A199" s="22"/>
      <c r="B199" s="38"/>
      <c r="C199" s="41" t="s">
        <v>7</v>
      </c>
      <c r="D199" s="39">
        <v>9</v>
      </c>
      <c r="E199" s="40"/>
      <c r="F199" s="40"/>
      <c r="G199" s="40"/>
      <c r="H199" s="40"/>
      <c r="I199" s="40">
        <v>1</v>
      </c>
      <c r="J199" s="40"/>
      <c r="K199" s="40"/>
      <c r="L199" s="40"/>
      <c r="M199" s="40"/>
      <c r="N199" s="40">
        <v>1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39">
        <f>SUM(D199:AD199)</f>
        <v>11</v>
      </c>
    </row>
    <row r="200" spans="1:31" ht="10.5" customHeight="1" x14ac:dyDescent="0.2">
      <c r="A200" s="22"/>
      <c r="B200" s="38"/>
      <c r="C200" s="41" t="s">
        <v>6</v>
      </c>
      <c r="D200" s="39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39"/>
    </row>
    <row r="201" spans="1:31" ht="10.5" customHeight="1" x14ac:dyDescent="0.2">
      <c r="A201" s="22"/>
      <c r="B201" s="38"/>
      <c r="C201" s="36" t="s">
        <v>5</v>
      </c>
      <c r="D201" s="3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4"/>
    </row>
    <row r="202" spans="1:31" ht="10.5" customHeight="1" x14ac:dyDescent="0.2">
      <c r="A202" s="22"/>
      <c r="B202" s="37"/>
      <c r="C202" s="36" t="s">
        <v>4</v>
      </c>
      <c r="D202" s="34">
        <v>53</v>
      </c>
      <c r="E202" s="35"/>
      <c r="F202" s="35"/>
      <c r="G202" s="35"/>
      <c r="H202" s="35"/>
      <c r="I202" s="35">
        <v>5</v>
      </c>
      <c r="J202" s="35"/>
      <c r="K202" s="35"/>
      <c r="L202" s="35"/>
      <c r="M202" s="35"/>
      <c r="N202" s="35">
        <v>1</v>
      </c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>
        <v>1</v>
      </c>
      <c r="AA202" s="35"/>
      <c r="AB202" s="35">
        <v>14</v>
      </c>
      <c r="AC202" s="35"/>
      <c r="AD202" s="35"/>
      <c r="AE202" s="118">
        <f>SUM(D202:AD202)</f>
        <v>74</v>
      </c>
    </row>
    <row r="203" spans="1:31" ht="10.5" customHeight="1" x14ac:dyDescent="0.2">
      <c r="A203" s="22"/>
      <c r="B203" s="47" t="s">
        <v>51</v>
      </c>
      <c r="C203" s="27" t="s">
        <v>8</v>
      </c>
      <c r="D203" s="26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4"/>
      <c r="AA203" s="25"/>
      <c r="AB203" s="24">
        <v>2.7170000000000001</v>
      </c>
      <c r="AC203" s="25"/>
      <c r="AD203" s="25"/>
      <c r="AE203" s="23">
        <f>SUM(D203:AD203)</f>
        <v>2.7170000000000001</v>
      </c>
    </row>
    <row r="204" spans="1:31" ht="10.5" customHeight="1" x14ac:dyDescent="0.2">
      <c r="A204" s="22"/>
      <c r="B204" s="21"/>
      <c r="C204" s="27" t="s">
        <v>7</v>
      </c>
      <c r="D204" s="26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4"/>
      <c r="AA204" s="25"/>
      <c r="AB204" s="24"/>
      <c r="AC204" s="25"/>
      <c r="AD204" s="25"/>
      <c r="AE204" s="23"/>
    </row>
    <row r="205" spans="1:31" ht="10.5" customHeight="1" x14ac:dyDescent="0.2">
      <c r="A205" s="22"/>
      <c r="B205" s="21"/>
      <c r="C205" s="27" t="s">
        <v>6</v>
      </c>
      <c r="D205" s="26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4"/>
      <c r="AA205" s="25"/>
      <c r="AB205" s="24"/>
      <c r="AC205" s="25"/>
      <c r="AD205" s="25"/>
      <c r="AE205" s="23"/>
    </row>
    <row r="206" spans="1:31" ht="10.5" customHeight="1" x14ac:dyDescent="0.2">
      <c r="A206" s="22"/>
      <c r="B206" s="21"/>
      <c r="C206" s="20" t="s">
        <v>5</v>
      </c>
      <c r="D206" s="1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7"/>
      <c r="AA206" s="18"/>
      <c r="AB206" s="17"/>
      <c r="AC206" s="18"/>
      <c r="AD206" s="18"/>
      <c r="AE206" s="16"/>
    </row>
    <row r="207" spans="1:31" ht="10.5" customHeight="1" thickBot="1" x14ac:dyDescent="0.25">
      <c r="A207" s="15"/>
      <c r="B207" s="14"/>
      <c r="C207" s="13" t="s">
        <v>4</v>
      </c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0"/>
      <c r="AA207" s="11"/>
      <c r="AB207" s="24">
        <v>2.7170000000000001</v>
      </c>
      <c r="AC207" s="11"/>
      <c r="AD207" s="122"/>
      <c r="AE207" s="117">
        <f>SUM(D207:AD207)</f>
        <v>2.7170000000000001</v>
      </c>
    </row>
    <row r="208" spans="1:31" ht="10.5" customHeight="1" x14ac:dyDescent="0.2">
      <c r="A208" s="95" t="s">
        <v>12</v>
      </c>
      <c r="B208" s="79" t="s">
        <v>54</v>
      </c>
      <c r="C208" s="114" t="s">
        <v>8</v>
      </c>
      <c r="D208" s="111">
        <v>7.8432000000000002E-2</v>
      </c>
      <c r="E208" s="113"/>
      <c r="F208" s="113"/>
      <c r="G208" s="113"/>
      <c r="H208" s="113"/>
      <c r="I208" s="113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64">
        <f>SUM(D208:AD208)</f>
        <v>7.8432000000000002E-2</v>
      </c>
    </row>
    <row r="209" spans="1:31" ht="10.5" customHeight="1" x14ac:dyDescent="0.2">
      <c r="A209" s="92"/>
      <c r="B209" s="63"/>
      <c r="C209" s="41" t="s">
        <v>7</v>
      </c>
      <c r="D209" s="64">
        <v>0.29969279999999998</v>
      </c>
      <c r="E209" s="65"/>
      <c r="F209" s="65"/>
      <c r="G209" s="65"/>
      <c r="H209" s="65"/>
      <c r="I209" s="65">
        <v>0.19814399999999999</v>
      </c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64">
        <f>SUM(D209:AD209)</f>
        <v>0.49783679999999997</v>
      </c>
    </row>
    <row r="210" spans="1:31" ht="10.5" customHeight="1" x14ac:dyDescent="0.2">
      <c r="A210" s="92"/>
      <c r="B210" s="63"/>
      <c r="C210" s="41" t="s">
        <v>6</v>
      </c>
      <c r="D210" s="64">
        <v>9.0815999999999987E-3</v>
      </c>
      <c r="E210" s="65"/>
      <c r="F210" s="65"/>
      <c r="G210" s="65"/>
      <c r="H210" s="65"/>
      <c r="I210" s="65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64">
        <f>SUM(D210:AD210)</f>
        <v>9.0815999999999987E-3</v>
      </c>
    </row>
    <row r="211" spans="1:31" ht="10.5" customHeight="1" x14ac:dyDescent="0.2">
      <c r="A211" s="92"/>
      <c r="B211" s="63"/>
      <c r="C211" s="36" t="s">
        <v>5</v>
      </c>
      <c r="D211" s="61">
        <v>0</v>
      </c>
      <c r="E211" s="62"/>
      <c r="F211" s="62"/>
      <c r="G211" s="62"/>
      <c r="H211" s="62"/>
      <c r="I211" s="62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61"/>
    </row>
    <row r="212" spans="1:31" ht="10.5" customHeight="1" x14ac:dyDescent="0.2">
      <c r="A212" s="92"/>
      <c r="B212" s="78"/>
      <c r="C212" s="36" t="s">
        <v>4</v>
      </c>
      <c r="D212" s="61">
        <v>0.38720639999999995</v>
      </c>
      <c r="E212" s="62"/>
      <c r="F212" s="62"/>
      <c r="G212" s="62"/>
      <c r="H212" s="62"/>
      <c r="I212" s="62">
        <v>0.19814399999999999</v>
      </c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93"/>
      <c r="AB212" s="93"/>
      <c r="AC212" s="93"/>
      <c r="AD212" s="93"/>
      <c r="AE212" s="121">
        <f>SUM(D212:AD212)</f>
        <v>0.58535039999999994</v>
      </c>
    </row>
    <row r="213" spans="1:31" ht="10.5" customHeight="1" x14ac:dyDescent="0.2">
      <c r="A213" s="92"/>
      <c r="B213" s="77" t="s">
        <v>10</v>
      </c>
      <c r="C213" s="32" t="s">
        <v>8</v>
      </c>
      <c r="D213" s="75">
        <v>16</v>
      </c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3">
        <f>SUM(D213:AD213)</f>
        <v>16</v>
      </c>
    </row>
    <row r="214" spans="1:31" ht="10.5" customHeight="1" x14ac:dyDescent="0.2">
      <c r="A214" s="92"/>
      <c r="B214" s="72"/>
      <c r="C214" s="27" t="s">
        <v>7</v>
      </c>
      <c r="D214" s="73">
        <v>11</v>
      </c>
      <c r="E214" s="74"/>
      <c r="F214" s="74"/>
      <c r="G214" s="74"/>
      <c r="H214" s="74"/>
      <c r="I214" s="74">
        <v>3</v>
      </c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3">
        <f>SUM(D214:AD214)</f>
        <v>14</v>
      </c>
    </row>
    <row r="215" spans="1:31" ht="10.5" customHeight="1" x14ac:dyDescent="0.2">
      <c r="A215" s="92"/>
      <c r="B215" s="72"/>
      <c r="C215" s="27" t="s">
        <v>6</v>
      </c>
      <c r="D215" s="73">
        <v>2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3">
        <f>SUM(D215:AD215)</f>
        <v>2</v>
      </c>
    </row>
    <row r="216" spans="1:31" ht="10.5" customHeight="1" x14ac:dyDescent="0.2">
      <c r="A216" s="92"/>
      <c r="B216" s="72"/>
      <c r="C216" s="20" t="s">
        <v>5</v>
      </c>
      <c r="D216" s="6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69"/>
    </row>
    <row r="217" spans="1:31" ht="10.5" customHeight="1" x14ac:dyDescent="0.2">
      <c r="A217" s="92"/>
      <c r="B217" s="71"/>
      <c r="C217" s="20" t="s">
        <v>4</v>
      </c>
      <c r="D217" s="69">
        <v>29</v>
      </c>
      <c r="E217" s="70"/>
      <c r="F217" s="70"/>
      <c r="G217" s="70"/>
      <c r="H217" s="70"/>
      <c r="I217" s="70">
        <v>3</v>
      </c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120">
        <f>SUM(D217:AD217)</f>
        <v>32</v>
      </c>
    </row>
    <row r="218" spans="1:31" ht="10.5" customHeight="1" x14ac:dyDescent="0.2">
      <c r="A218" s="92"/>
      <c r="B218" s="110" t="s">
        <v>53</v>
      </c>
      <c r="C218" s="41" t="s">
        <v>8</v>
      </c>
      <c r="D218" s="99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64"/>
    </row>
    <row r="219" spans="1:31" ht="10.5" customHeight="1" x14ac:dyDescent="0.2">
      <c r="A219" s="92"/>
      <c r="B219" s="63"/>
      <c r="C219" s="41" t="s">
        <v>7</v>
      </c>
      <c r="D219" s="99"/>
      <c r="E219" s="94"/>
      <c r="F219" s="94"/>
      <c r="G219" s="94"/>
      <c r="H219" s="94"/>
      <c r="I219" s="65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64"/>
    </row>
    <row r="220" spans="1:31" ht="10.5" customHeight="1" x14ac:dyDescent="0.2">
      <c r="A220" s="92"/>
      <c r="B220" s="63"/>
      <c r="C220" s="41" t="s">
        <v>6</v>
      </c>
      <c r="D220" s="99"/>
      <c r="E220" s="94"/>
      <c r="F220" s="94"/>
      <c r="G220" s="94"/>
      <c r="H220" s="94"/>
      <c r="I220" s="65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64"/>
    </row>
    <row r="221" spans="1:31" ht="10.5" customHeight="1" x14ac:dyDescent="0.2">
      <c r="A221" s="92"/>
      <c r="B221" s="63"/>
      <c r="C221" s="36" t="s">
        <v>5</v>
      </c>
      <c r="D221" s="98"/>
      <c r="E221" s="93"/>
      <c r="F221" s="93"/>
      <c r="G221" s="93"/>
      <c r="H221" s="93"/>
      <c r="I221" s="62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61"/>
    </row>
    <row r="222" spans="1:31" ht="10.5" customHeight="1" thickBot="1" x14ac:dyDescent="0.25">
      <c r="A222" s="91"/>
      <c r="B222" s="59"/>
      <c r="C222" s="109" t="s">
        <v>4</v>
      </c>
      <c r="D222" s="108"/>
      <c r="E222" s="107"/>
      <c r="F222" s="107"/>
      <c r="G222" s="107"/>
      <c r="H222" s="107"/>
      <c r="I222" s="124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5"/>
    </row>
    <row r="223" spans="1:31" ht="10.5" customHeight="1" x14ac:dyDescent="0.2">
      <c r="A223" s="48" t="s">
        <v>4</v>
      </c>
      <c r="B223" s="47" t="s">
        <v>52</v>
      </c>
      <c r="C223" s="104" t="s">
        <v>8</v>
      </c>
      <c r="D223" s="23">
        <v>244.56831359999998</v>
      </c>
      <c r="E223" s="24">
        <v>1.1046528</v>
      </c>
      <c r="F223" s="24"/>
      <c r="G223" s="24">
        <v>2.8000000000000001E-2</v>
      </c>
      <c r="H223" s="24"/>
      <c r="I223" s="24">
        <v>0.39546239999999999</v>
      </c>
      <c r="J223" s="24"/>
      <c r="K223" s="24"/>
      <c r="L223" s="24"/>
      <c r="M223" s="24"/>
      <c r="N223" s="24">
        <v>2.7509999999999999</v>
      </c>
      <c r="O223" s="24">
        <v>1.0121856</v>
      </c>
      <c r="P223" s="24"/>
      <c r="Q223" s="24">
        <v>0.307</v>
      </c>
      <c r="R223" s="24">
        <v>0.98299999999999998</v>
      </c>
      <c r="S223" s="24"/>
      <c r="T223" s="24"/>
      <c r="U223" s="24">
        <v>4.1630000000000003</v>
      </c>
      <c r="V223" s="24"/>
      <c r="W223" s="24"/>
      <c r="X223" s="24">
        <v>1.3861824</v>
      </c>
      <c r="Y223" s="24"/>
      <c r="Z223" s="24">
        <v>0.94699999999999995</v>
      </c>
      <c r="AA223" s="24">
        <v>1.7139456</v>
      </c>
      <c r="AB223" s="24">
        <v>0.65500000000000003</v>
      </c>
      <c r="AC223" s="24"/>
      <c r="AD223" s="131">
        <v>0.82147199999999998</v>
      </c>
      <c r="AE223" s="24">
        <f>SUM(D223:AD223)</f>
        <v>260.83621440000002</v>
      </c>
    </row>
    <row r="224" spans="1:31" ht="10.5" customHeight="1" x14ac:dyDescent="0.2">
      <c r="A224" s="22"/>
      <c r="B224" s="21"/>
      <c r="C224" s="27" t="s">
        <v>7</v>
      </c>
      <c r="D224" s="23">
        <v>53.461727999999994</v>
      </c>
      <c r="E224" s="24">
        <v>7.1001599999999998E-2</v>
      </c>
      <c r="F224" s="24"/>
      <c r="G224" s="24">
        <v>4.0000000000000001E-3</v>
      </c>
      <c r="H224" s="24"/>
      <c r="I224" s="24">
        <v>0.78266879999999994</v>
      </c>
      <c r="J224" s="24"/>
      <c r="K224" s="24"/>
      <c r="L224" s="24"/>
      <c r="M224" s="24"/>
      <c r="N224" s="24">
        <v>1.5820000000000001</v>
      </c>
      <c r="O224" s="24">
        <v>0.81321599999999994</v>
      </c>
      <c r="P224" s="24"/>
      <c r="Q224" s="24">
        <v>4.4999999999999998E-2</v>
      </c>
      <c r="R224" s="24">
        <v>8.8999999999999996E-2</v>
      </c>
      <c r="S224" s="24"/>
      <c r="T224" s="24"/>
      <c r="U224" s="24">
        <v>0.43</v>
      </c>
      <c r="V224" s="24"/>
      <c r="W224" s="24"/>
      <c r="X224" s="24">
        <v>4.9535999999999997E-2</v>
      </c>
      <c r="Y224" s="24"/>
      <c r="Z224" s="24">
        <v>0.58699999999999997</v>
      </c>
      <c r="AA224" s="24">
        <v>1.2070272</v>
      </c>
      <c r="AB224" s="24"/>
      <c r="AC224" s="24"/>
      <c r="AD224" s="131">
        <v>0.30547200000000002</v>
      </c>
      <c r="AE224" s="24">
        <f>SUM(D224:AD224)</f>
        <v>59.427649600000002</v>
      </c>
    </row>
    <row r="225" spans="1:31" ht="10.5" customHeight="1" x14ac:dyDescent="0.2">
      <c r="A225" s="22"/>
      <c r="B225" s="21"/>
      <c r="C225" s="27" t="s">
        <v>6</v>
      </c>
      <c r="D225" s="23">
        <v>6.0648575999999998</v>
      </c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31"/>
      <c r="AE225" s="24">
        <f>SUM(D225:AD225)</f>
        <v>6.0648575999999998</v>
      </c>
    </row>
    <row r="226" spans="1:31" ht="10.5" customHeight="1" x14ac:dyDescent="0.2">
      <c r="A226" s="22"/>
      <c r="B226" s="21"/>
      <c r="C226" s="20" t="s">
        <v>5</v>
      </c>
      <c r="D226" s="16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30"/>
      <c r="AE226" s="17"/>
    </row>
    <row r="227" spans="1:31" ht="10.5" customHeight="1" x14ac:dyDescent="0.2">
      <c r="A227" s="22"/>
      <c r="B227" s="46"/>
      <c r="C227" s="20" t="s">
        <v>4</v>
      </c>
      <c r="D227" s="119">
        <v>304.09489919999999</v>
      </c>
      <c r="E227" s="126">
        <v>1.1756544</v>
      </c>
      <c r="F227" s="126"/>
      <c r="G227" s="126">
        <v>3.2000000000000001E-2</v>
      </c>
      <c r="H227" s="126"/>
      <c r="I227" s="126">
        <v>1.1781311999999999</v>
      </c>
      <c r="J227" s="126"/>
      <c r="K227" s="126"/>
      <c r="L227" s="126"/>
      <c r="M227" s="126"/>
      <c r="N227" s="126">
        <v>4.3330000000000002</v>
      </c>
      <c r="O227" s="126">
        <v>1.8254016</v>
      </c>
      <c r="P227" s="126"/>
      <c r="Q227" s="126">
        <v>0.35199999999999998</v>
      </c>
      <c r="R227" s="126">
        <v>1.0720000000000001</v>
      </c>
      <c r="S227" s="126"/>
      <c r="T227" s="126"/>
      <c r="U227" s="126">
        <v>4.593</v>
      </c>
      <c r="V227" s="126"/>
      <c r="W227" s="126"/>
      <c r="X227" s="126">
        <v>1.4357184000000001</v>
      </c>
      <c r="Y227" s="126"/>
      <c r="Z227" s="126">
        <v>1.534</v>
      </c>
      <c r="AA227" s="126">
        <v>2.9209727999999999</v>
      </c>
      <c r="AB227" s="126">
        <v>0.65500000000000003</v>
      </c>
      <c r="AC227" s="126"/>
      <c r="AD227" s="127">
        <v>1.1269439999999999</v>
      </c>
      <c r="AE227" s="126">
        <f>SUM(D227:AD227)</f>
        <v>326.32872159999994</v>
      </c>
    </row>
    <row r="228" spans="1:31" ht="10.5" customHeight="1" x14ac:dyDescent="0.2">
      <c r="A228" s="22"/>
      <c r="B228" s="45" t="s">
        <v>10</v>
      </c>
      <c r="C228" s="44" t="s">
        <v>8</v>
      </c>
      <c r="D228" s="39">
        <v>45095</v>
      </c>
      <c r="E228" s="40">
        <v>196</v>
      </c>
      <c r="F228" s="40"/>
      <c r="G228" s="40">
        <v>8</v>
      </c>
      <c r="H228" s="40"/>
      <c r="I228" s="40">
        <v>102</v>
      </c>
      <c r="J228" s="40"/>
      <c r="K228" s="40"/>
      <c r="L228" s="40"/>
      <c r="M228" s="40"/>
      <c r="N228" s="40">
        <v>441</v>
      </c>
      <c r="O228" s="40">
        <v>197</v>
      </c>
      <c r="P228" s="40"/>
      <c r="Q228" s="40">
        <v>39</v>
      </c>
      <c r="R228" s="40">
        <v>174</v>
      </c>
      <c r="S228" s="40"/>
      <c r="T228" s="40"/>
      <c r="U228" s="40">
        <v>646</v>
      </c>
      <c r="V228" s="40"/>
      <c r="W228" s="40"/>
      <c r="X228" s="40">
        <v>271</v>
      </c>
      <c r="Y228" s="40"/>
      <c r="Z228" s="40">
        <v>166</v>
      </c>
      <c r="AA228" s="40">
        <v>293</v>
      </c>
      <c r="AB228" s="40">
        <v>108</v>
      </c>
      <c r="AC228" s="40"/>
      <c r="AD228" s="40">
        <v>60</v>
      </c>
      <c r="AE228" s="39">
        <f>SUM(D228:AD228)</f>
        <v>47796</v>
      </c>
    </row>
    <row r="229" spans="1:31" ht="10.5" customHeight="1" x14ac:dyDescent="0.2">
      <c r="A229" s="22"/>
      <c r="B229" s="38"/>
      <c r="C229" s="41" t="s">
        <v>7</v>
      </c>
      <c r="D229" s="39">
        <v>1190</v>
      </c>
      <c r="E229" s="40">
        <v>6</v>
      </c>
      <c r="F229" s="40"/>
      <c r="G229" s="40">
        <v>1</v>
      </c>
      <c r="H229" s="40"/>
      <c r="I229" s="40">
        <v>16</v>
      </c>
      <c r="J229" s="40"/>
      <c r="K229" s="40"/>
      <c r="L229" s="40"/>
      <c r="M229" s="40"/>
      <c r="N229" s="40">
        <v>12</v>
      </c>
      <c r="O229" s="40">
        <v>26</v>
      </c>
      <c r="P229" s="40"/>
      <c r="Q229" s="40">
        <v>3</v>
      </c>
      <c r="R229" s="40">
        <v>11</v>
      </c>
      <c r="S229" s="40"/>
      <c r="T229" s="40"/>
      <c r="U229" s="40">
        <v>17</v>
      </c>
      <c r="V229" s="40"/>
      <c r="W229" s="40"/>
      <c r="X229" s="40">
        <v>5</v>
      </c>
      <c r="Y229" s="40"/>
      <c r="Z229" s="40">
        <v>3</v>
      </c>
      <c r="AA229" s="40">
        <v>30</v>
      </c>
      <c r="AB229" s="40"/>
      <c r="AC229" s="40"/>
      <c r="AD229" s="40">
        <v>3</v>
      </c>
      <c r="AE229" s="39">
        <f>SUM(D229:AD229)</f>
        <v>1323</v>
      </c>
    </row>
    <row r="230" spans="1:31" ht="10.5" customHeight="1" x14ac:dyDescent="0.2">
      <c r="A230" s="22"/>
      <c r="B230" s="38"/>
      <c r="C230" s="41" t="s">
        <v>6</v>
      </c>
      <c r="D230" s="39">
        <v>92</v>
      </c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39">
        <f>SUM(D230:AD230)</f>
        <v>92</v>
      </c>
    </row>
    <row r="231" spans="1:31" ht="10.5" customHeight="1" x14ac:dyDescent="0.2">
      <c r="A231" s="22"/>
      <c r="B231" s="38"/>
      <c r="C231" s="36" t="s">
        <v>5</v>
      </c>
      <c r="D231" s="3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4"/>
    </row>
    <row r="232" spans="1:31" ht="10.5" customHeight="1" x14ac:dyDescent="0.2">
      <c r="A232" s="22"/>
      <c r="B232" s="37"/>
      <c r="C232" s="36" t="s">
        <v>4</v>
      </c>
      <c r="D232" s="34">
        <v>46377</v>
      </c>
      <c r="E232" s="35">
        <v>202</v>
      </c>
      <c r="F232" s="35"/>
      <c r="G232" s="35">
        <v>9</v>
      </c>
      <c r="H232" s="35"/>
      <c r="I232" s="35">
        <v>118</v>
      </c>
      <c r="J232" s="35"/>
      <c r="K232" s="35"/>
      <c r="L232" s="35"/>
      <c r="M232" s="35"/>
      <c r="N232" s="35">
        <v>453</v>
      </c>
      <c r="O232" s="35">
        <v>223</v>
      </c>
      <c r="P232" s="35"/>
      <c r="Q232" s="35">
        <v>42</v>
      </c>
      <c r="R232" s="35">
        <v>185</v>
      </c>
      <c r="S232" s="35"/>
      <c r="T232" s="35"/>
      <c r="U232" s="35">
        <v>663</v>
      </c>
      <c r="V232" s="35"/>
      <c r="W232" s="35"/>
      <c r="X232" s="35">
        <v>276</v>
      </c>
      <c r="Y232" s="35"/>
      <c r="Z232" s="35">
        <v>169</v>
      </c>
      <c r="AA232" s="35">
        <v>323</v>
      </c>
      <c r="AB232" s="35">
        <v>108</v>
      </c>
      <c r="AC232" s="35"/>
      <c r="AD232" s="35">
        <v>63</v>
      </c>
      <c r="AE232" s="118">
        <f>SUM(D232:AD232)</f>
        <v>49211</v>
      </c>
    </row>
    <row r="233" spans="1:31" ht="10.5" customHeight="1" x14ac:dyDescent="0.2">
      <c r="A233" s="22"/>
      <c r="B233" s="47" t="s">
        <v>51</v>
      </c>
      <c r="C233" s="27" t="s">
        <v>8</v>
      </c>
      <c r="D233" s="26"/>
      <c r="E233" s="25"/>
      <c r="F233" s="25"/>
      <c r="G233" s="25">
        <v>1</v>
      </c>
      <c r="H233" s="25"/>
      <c r="I233" s="24">
        <v>232.46199999999999</v>
      </c>
      <c r="J233" s="24"/>
      <c r="K233" s="24"/>
      <c r="L233" s="24"/>
      <c r="M233" s="25"/>
      <c r="N233" s="25"/>
      <c r="O233" s="24"/>
      <c r="P233" s="24"/>
      <c r="Q233" s="24">
        <v>7.923</v>
      </c>
      <c r="R233" s="25"/>
      <c r="S233" s="25"/>
      <c r="T233" s="24"/>
      <c r="U233" s="24"/>
      <c r="V233" s="24"/>
      <c r="W233" s="24"/>
      <c r="X233" s="25"/>
      <c r="Y233" s="25"/>
      <c r="Z233" s="24"/>
      <c r="AA233" s="25"/>
      <c r="AB233" s="24">
        <v>365.16199999999998</v>
      </c>
      <c r="AC233" s="25"/>
      <c r="AD233" s="24"/>
      <c r="AE233" s="23">
        <f>SUM(D233:AD233)</f>
        <v>606.54700000000003</v>
      </c>
    </row>
    <row r="234" spans="1:31" ht="10.5" customHeight="1" x14ac:dyDescent="0.2">
      <c r="A234" s="22"/>
      <c r="B234" s="21"/>
      <c r="C234" s="27" t="s">
        <v>7</v>
      </c>
      <c r="D234" s="26"/>
      <c r="E234" s="25"/>
      <c r="F234" s="25"/>
      <c r="G234" s="25"/>
      <c r="H234" s="25"/>
      <c r="I234" s="24">
        <v>435.7</v>
      </c>
      <c r="J234" s="25"/>
      <c r="K234" s="74"/>
      <c r="L234" s="24"/>
      <c r="M234" s="25"/>
      <c r="N234" s="25"/>
      <c r="O234" s="24"/>
      <c r="P234" s="24"/>
      <c r="Q234" s="25"/>
      <c r="R234" s="25"/>
      <c r="S234" s="25"/>
      <c r="T234" s="25"/>
      <c r="U234" s="24"/>
      <c r="V234" s="24"/>
      <c r="W234" s="24"/>
      <c r="X234" s="25"/>
      <c r="Y234" s="25"/>
      <c r="Z234" s="24"/>
      <c r="AA234" s="25"/>
      <c r="AB234" s="25"/>
      <c r="AC234" s="25"/>
      <c r="AD234" s="24"/>
      <c r="AE234" s="23">
        <f>SUM(D234:AD234)</f>
        <v>435.7</v>
      </c>
    </row>
    <row r="235" spans="1:31" ht="10.5" customHeight="1" x14ac:dyDescent="0.2">
      <c r="A235" s="22"/>
      <c r="B235" s="21"/>
      <c r="C235" s="27" t="s">
        <v>6</v>
      </c>
      <c r="D235" s="26"/>
      <c r="E235" s="25"/>
      <c r="F235" s="25"/>
      <c r="G235" s="25"/>
      <c r="H235" s="25"/>
      <c r="I235" s="24"/>
      <c r="J235" s="25"/>
      <c r="K235" s="74"/>
      <c r="L235" s="24"/>
      <c r="M235" s="25"/>
      <c r="N235" s="25"/>
      <c r="O235" s="24"/>
      <c r="P235" s="24"/>
      <c r="Q235" s="25"/>
      <c r="R235" s="25"/>
      <c r="S235" s="25"/>
      <c r="T235" s="25"/>
      <c r="U235" s="25"/>
      <c r="V235" s="25"/>
      <c r="W235" s="25"/>
      <c r="X235" s="25"/>
      <c r="Y235" s="25"/>
      <c r="Z235" s="24"/>
      <c r="AA235" s="25"/>
      <c r="AB235" s="25"/>
      <c r="AC235" s="25"/>
      <c r="AD235" s="25"/>
      <c r="AE235" s="23"/>
    </row>
    <row r="236" spans="1:31" ht="10.5" customHeight="1" x14ac:dyDescent="0.2">
      <c r="A236" s="22"/>
      <c r="B236" s="21"/>
      <c r="C236" s="20" t="s">
        <v>5</v>
      </c>
      <c r="D236" s="19"/>
      <c r="E236" s="18"/>
      <c r="F236" s="18"/>
      <c r="G236" s="18"/>
      <c r="H236" s="18"/>
      <c r="I236" s="17"/>
      <c r="J236" s="18"/>
      <c r="K236" s="70"/>
      <c r="L236" s="17"/>
      <c r="M236" s="18"/>
      <c r="N236" s="18"/>
      <c r="O236" s="17"/>
      <c r="P236" s="17"/>
      <c r="Q236" s="18"/>
      <c r="R236" s="18"/>
      <c r="S236" s="18"/>
      <c r="T236" s="18"/>
      <c r="U236" s="18"/>
      <c r="V236" s="18"/>
      <c r="W236" s="18"/>
      <c r="X236" s="18"/>
      <c r="Y236" s="18"/>
      <c r="Z236" s="17"/>
      <c r="AA236" s="18"/>
      <c r="AB236" s="18"/>
      <c r="AC236" s="18"/>
      <c r="AD236" s="18"/>
      <c r="AE236" s="16"/>
    </row>
    <row r="237" spans="1:31" ht="10.5" customHeight="1" thickBot="1" x14ac:dyDescent="0.25">
      <c r="A237" s="15"/>
      <c r="B237" s="14"/>
      <c r="C237" s="13" t="s">
        <v>4</v>
      </c>
      <c r="D237" s="12"/>
      <c r="E237" s="11"/>
      <c r="F237" s="11"/>
      <c r="G237" s="11">
        <v>1</v>
      </c>
      <c r="H237" s="11"/>
      <c r="I237" s="10">
        <v>668.16200000000003</v>
      </c>
      <c r="J237" s="10"/>
      <c r="K237" s="10"/>
      <c r="L237" s="10"/>
      <c r="M237" s="10"/>
      <c r="N237" s="10">
        <v>0</v>
      </c>
      <c r="O237" s="10">
        <v>0</v>
      </c>
      <c r="P237" s="10"/>
      <c r="Q237" s="10">
        <v>7.923</v>
      </c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>
        <v>365.16199999999998</v>
      </c>
      <c r="AC237" s="10"/>
      <c r="AD237" s="10"/>
      <c r="AE237" s="9">
        <f>SUM(D237:AD237)</f>
        <v>1042.2470000000001</v>
      </c>
    </row>
    <row r="238" spans="1:31" ht="7.5" customHeight="1" x14ac:dyDescent="0.2">
      <c r="G238" s="7"/>
    </row>
    <row r="239" spans="1:31" ht="11.25" customHeight="1" x14ac:dyDescent="0.2">
      <c r="A239" s="3" t="s">
        <v>50</v>
      </c>
      <c r="B239" s="8"/>
      <c r="G239" s="7"/>
    </row>
    <row r="240" spans="1:31" ht="11.25" customHeight="1" x14ac:dyDescent="0.2">
      <c r="A240" s="3" t="s">
        <v>49</v>
      </c>
      <c r="B240" s="8"/>
      <c r="G240" s="7"/>
    </row>
    <row r="241" spans="1:31" ht="7.5" customHeight="1" x14ac:dyDescent="0.2">
      <c r="A241" s="2"/>
      <c r="G241" s="7"/>
    </row>
    <row r="242" spans="1:31" ht="11.25" customHeight="1" x14ac:dyDescent="0.2">
      <c r="A242" s="3" t="s">
        <v>3</v>
      </c>
      <c r="B242" s="8" t="s">
        <v>2</v>
      </c>
      <c r="G242" s="7"/>
    </row>
    <row r="243" spans="1:31" ht="11.25" customHeight="1" x14ac:dyDescent="0.2">
      <c r="A243" s="3" t="s">
        <v>1</v>
      </c>
      <c r="B243" s="6" t="s">
        <v>0</v>
      </c>
      <c r="C243" s="6"/>
      <c r="D243" s="5"/>
      <c r="E243" s="5"/>
      <c r="F243" s="5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7" spans="1:31" ht="15.75" x14ac:dyDescent="0.2">
      <c r="A247" s="89" t="s">
        <v>32</v>
      </c>
      <c r="B247" s="88" t="s">
        <v>69</v>
      </c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</row>
    <row r="248" spans="1:31" ht="7.5" customHeight="1" thickBot="1" x14ac:dyDescent="0.25">
      <c r="A248" s="116"/>
      <c r="B248" s="86"/>
      <c r="C248" s="86"/>
      <c r="D248" s="86"/>
      <c r="E248" s="86"/>
      <c r="F248" s="86"/>
      <c r="G248" s="86"/>
      <c r="Q248" s="86"/>
    </row>
    <row r="249" spans="1:31" s="80" customFormat="1" ht="48.75" customHeight="1" thickBot="1" x14ac:dyDescent="0.25">
      <c r="A249" s="85" t="s">
        <v>30</v>
      </c>
      <c r="B249" s="84" t="s">
        <v>29</v>
      </c>
      <c r="C249" s="84" t="s">
        <v>28</v>
      </c>
      <c r="D249" s="82" t="s">
        <v>27</v>
      </c>
      <c r="E249" s="83" t="s">
        <v>26</v>
      </c>
      <c r="F249" s="83" t="s">
        <v>34</v>
      </c>
      <c r="G249" s="83" t="s">
        <v>58</v>
      </c>
      <c r="H249" s="83" t="s">
        <v>68</v>
      </c>
      <c r="I249" s="83" t="s">
        <v>37</v>
      </c>
      <c r="J249" s="83" t="s">
        <v>43</v>
      </c>
      <c r="K249" s="83" t="s">
        <v>25</v>
      </c>
      <c r="L249" s="83" t="s">
        <v>24</v>
      </c>
      <c r="M249" s="83" t="s">
        <v>42</v>
      </c>
      <c r="N249" s="83" t="s">
        <v>41</v>
      </c>
      <c r="O249" s="83" t="s">
        <v>23</v>
      </c>
      <c r="P249" s="83" t="s">
        <v>67</v>
      </c>
      <c r="Q249" s="83" t="s">
        <v>22</v>
      </c>
      <c r="R249" s="83" t="s">
        <v>21</v>
      </c>
      <c r="S249" s="83" t="s">
        <v>66</v>
      </c>
      <c r="T249" s="83" t="s">
        <v>20</v>
      </c>
      <c r="U249" s="83" t="s">
        <v>19</v>
      </c>
      <c r="V249" s="83" t="s">
        <v>65</v>
      </c>
      <c r="W249" s="83" t="s">
        <v>64</v>
      </c>
      <c r="X249" s="83" t="s">
        <v>45</v>
      </c>
      <c r="Y249" s="83" t="s">
        <v>63</v>
      </c>
      <c r="Z249" s="83" t="s">
        <v>18</v>
      </c>
      <c r="AA249" s="83" t="s">
        <v>17</v>
      </c>
      <c r="AB249" s="83" t="s">
        <v>40</v>
      </c>
      <c r="AC249" s="83" t="s">
        <v>16</v>
      </c>
      <c r="AD249" s="83" t="s">
        <v>39</v>
      </c>
      <c r="AE249" s="82" t="s">
        <v>15</v>
      </c>
    </row>
    <row r="250" spans="1:31" ht="10.5" customHeight="1" x14ac:dyDescent="0.2">
      <c r="A250" s="54" t="s">
        <v>14</v>
      </c>
      <c r="B250" s="79" t="s">
        <v>56</v>
      </c>
      <c r="C250" s="114" t="s">
        <v>8</v>
      </c>
      <c r="D250" s="111">
        <v>198.48744959999999</v>
      </c>
      <c r="E250" s="113">
        <v>1.1046528</v>
      </c>
      <c r="F250" s="113">
        <v>0.60599999999999998</v>
      </c>
      <c r="G250" s="113">
        <v>2.1465599999999998E-2</v>
      </c>
      <c r="H250" s="113">
        <v>0.05</v>
      </c>
      <c r="I250" s="113">
        <v>0.38803199999999999</v>
      </c>
      <c r="J250" s="113">
        <v>1.33</v>
      </c>
      <c r="K250" s="113">
        <v>0.26800000000000002</v>
      </c>
      <c r="L250" s="113">
        <v>0.02</v>
      </c>
      <c r="M250" s="113">
        <v>2.0790000000000002</v>
      </c>
      <c r="N250" s="113">
        <v>1.8163200000000002</v>
      </c>
      <c r="O250" s="113">
        <v>0.95769599999999988</v>
      </c>
      <c r="P250" s="113">
        <v>5.5E-2</v>
      </c>
      <c r="Q250" s="113">
        <v>0.248</v>
      </c>
      <c r="R250" s="113">
        <v>0.79400000000000004</v>
      </c>
      <c r="S250" s="113">
        <v>0.05</v>
      </c>
      <c r="T250" s="113">
        <v>0.52755839999999998</v>
      </c>
      <c r="U250" s="113">
        <v>3.4159999999999999</v>
      </c>
      <c r="V250" s="113">
        <v>0.254</v>
      </c>
      <c r="W250" s="113">
        <v>0.1</v>
      </c>
      <c r="X250" s="113">
        <v>0.94943999999999995</v>
      </c>
      <c r="Y250" s="113">
        <v>0.05</v>
      </c>
      <c r="Z250" s="113">
        <v>0.88700000000000001</v>
      </c>
      <c r="AA250" s="113">
        <v>1.519104</v>
      </c>
      <c r="AB250" s="113">
        <v>0.51500000000000001</v>
      </c>
      <c r="AC250" s="113">
        <v>0.85</v>
      </c>
      <c r="AD250" s="113">
        <v>0.27822720000000001</v>
      </c>
      <c r="AE250" s="64">
        <f>SUM(D250:AD250)</f>
        <v>217.62194560000003</v>
      </c>
    </row>
    <row r="251" spans="1:31" ht="10.5" customHeight="1" x14ac:dyDescent="0.2">
      <c r="A251" s="53"/>
      <c r="B251" s="63"/>
      <c r="C251" s="41" t="s">
        <v>7</v>
      </c>
      <c r="D251" s="64">
        <v>47.1145152</v>
      </c>
      <c r="E251" s="65">
        <v>7.1001599999999998E-2</v>
      </c>
      <c r="F251" s="65">
        <v>0.129</v>
      </c>
      <c r="G251" s="65">
        <v>3.3023999999999998E-2</v>
      </c>
      <c r="H251" s="65">
        <v>0.14000000000000001</v>
      </c>
      <c r="I251" s="65">
        <v>0.56801279999999998</v>
      </c>
      <c r="J251" s="65">
        <v>1.2999999999999999E-2</v>
      </c>
      <c r="K251" s="65"/>
      <c r="L251" s="65"/>
      <c r="M251" s="65">
        <v>0.32500000000000001</v>
      </c>
      <c r="N251" s="65">
        <v>5.8617599999999992E-2</v>
      </c>
      <c r="O251" s="65">
        <v>0.73726080000000005</v>
      </c>
      <c r="P251" s="65"/>
      <c r="Q251" s="65">
        <v>4.4999999999999998E-2</v>
      </c>
      <c r="R251" s="65">
        <v>0.78700000000000003</v>
      </c>
      <c r="S251" s="65">
        <v>2.5000000000000001E-2</v>
      </c>
      <c r="T251" s="65">
        <v>0</v>
      </c>
      <c r="U251" s="65">
        <v>0.39200000000000002</v>
      </c>
      <c r="V251" s="65">
        <v>1.2E-2</v>
      </c>
      <c r="W251" s="65"/>
      <c r="X251" s="65">
        <v>2.4767999999999998E-2</v>
      </c>
      <c r="Y251" s="65"/>
      <c r="Z251" s="65">
        <v>0.5</v>
      </c>
      <c r="AA251" s="65">
        <v>1.065024</v>
      </c>
      <c r="AB251" s="65"/>
      <c r="AC251" s="65">
        <v>7.0000000000000007E-2</v>
      </c>
      <c r="AD251" s="65">
        <v>0.30712319999999999</v>
      </c>
      <c r="AE251" s="64">
        <f>SUM(D251:AD251)</f>
        <v>52.417347200000002</v>
      </c>
    </row>
    <row r="252" spans="1:31" ht="10.5" customHeight="1" x14ac:dyDescent="0.2">
      <c r="A252" s="53"/>
      <c r="B252" s="63"/>
      <c r="C252" s="41" t="s">
        <v>6</v>
      </c>
      <c r="D252" s="64">
        <v>5.1822911999999999</v>
      </c>
      <c r="E252" s="65">
        <v>0</v>
      </c>
      <c r="F252" s="65"/>
      <c r="G252" s="65">
        <v>0</v>
      </c>
      <c r="H252" s="65"/>
      <c r="I252" s="65">
        <v>0</v>
      </c>
      <c r="J252" s="65"/>
      <c r="K252" s="65"/>
      <c r="L252" s="65"/>
      <c r="M252" s="65"/>
      <c r="N252" s="65">
        <v>0</v>
      </c>
      <c r="O252" s="65">
        <v>0</v>
      </c>
      <c r="P252" s="65"/>
      <c r="Q252" s="65"/>
      <c r="R252" s="65"/>
      <c r="S252" s="65"/>
      <c r="T252" s="65">
        <v>0</v>
      </c>
      <c r="U252" s="65"/>
      <c r="V252" s="65"/>
      <c r="W252" s="65"/>
      <c r="X252" s="65">
        <v>0</v>
      </c>
      <c r="Y252" s="65"/>
      <c r="Z252" s="65"/>
      <c r="AA252" s="65">
        <v>0</v>
      </c>
      <c r="AB252" s="65"/>
      <c r="AC252" s="65"/>
      <c r="AD252" s="65">
        <v>0</v>
      </c>
      <c r="AE252" s="64">
        <f>SUM(D252:AD252)</f>
        <v>5.1822911999999999</v>
      </c>
    </row>
    <row r="253" spans="1:31" ht="10.5" customHeight="1" x14ac:dyDescent="0.2">
      <c r="A253" s="53"/>
      <c r="B253" s="63"/>
      <c r="C253" s="36" t="s">
        <v>5</v>
      </c>
      <c r="D253" s="98">
        <v>0</v>
      </c>
      <c r="E253" s="93">
        <v>0</v>
      </c>
      <c r="F253" s="93"/>
      <c r="G253" s="93">
        <v>0</v>
      </c>
      <c r="H253" s="93"/>
      <c r="I253" s="93">
        <v>0</v>
      </c>
      <c r="J253" s="93"/>
      <c r="K253" s="93"/>
      <c r="L253" s="93"/>
      <c r="M253" s="93"/>
      <c r="N253" s="93">
        <v>0</v>
      </c>
      <c r="O253" s="93">
        <v>0</v>
      </c>
      <c r="P253" s="93"/>
      <c r="Q253" s="93"/>
      <c r="R253" s="93"/>
      <c r="S253" s="93"/>
      <c r="T253" s="93">
        <v>0</v>
      </c>
      <c r="U253" s="93"/>
      <c r="V253" s="93"/>
      <c r="W253" s="93"/>
      <c r="X253" s="93">
        <v>0</v>
      </c>
      <c r="Y253" s="93"/>
      <c r="Z253" s="93"/>
      <c r="AA253" s="93">
        <v>0</v>
      </c>
      <c r="AB253" s="93"/>
      <c r="AC253" s="93"/>
      <c r="AD253" s="93">
        <v>0</v>
      </c>
      <c r="AE253" s="61"/>
    </row>
    <row r="254" spans="1:31" ht="10.5" customHeight="1" x14ac:dyDescent="0.2">
      <c r="A254" s="53"/>
      <c r="B254" s="78"/>
      <c r="C254" s="36" t="s">
        <v>4</v>
      </c>
      <c r="D254" s="61">
        <v>250.784256</v>
      </c>
      <c r="E254" s="62">
        <v>1.1756544</v>
      </c>
      <c r="F254" s="62">
        <v>0.73499999999999999</v>
      </c>
      <c r="G254" s="62">
        <v>5.4489599999999999E-2</v>
      </c>
      <c r="H254" s="62">
        <v>0.19</v>
      </c>
      <c r="I254" s="62">
        <v>0.95604479999999992</v>
      </c>
      <c r="J254" s="62">
        <v>1.343</v>
      </c>
      <c r="K254" s="62">
        <v>0.26800000000000002</v>
      </c>
      <c r="L254" s="62">
        <v>0.02</v>
      </c>
      <c r="M254" s="62">
        <v>2.4039999999999999</v>
      </c>
      <c r="N254" s="62">
        <v>1.8749376</v>
      </c>
      <c r="O254" s="62">
        <v>1.6949567999999999</v>
      </c>
      <c r="P254" s="62">
        <v>5.5E-2</v>
      </c>
      <c r="Q254" s="62">
        <v>0.29299999999999998</v>
      </c>
      <c r="R254" s="62">
        <v>1.581</v>
      </c>
      <c r="S254" s="65">
        <v>7.4999999999999997E-2</v>
      </c>
      <c r="T254" s="65">
        <v>0.52755839999999998</v>
      </c>
      <c r="U254" s="65">
        <v>3.8079999999999998</v>
      </c>
      <c r="V254" s="65">
        <v>0.26600000000000001</v>
      </c>
      <c r="W254" s="65">
        <v>0.1</v>
      </c>
      <c r="X254" s="65">
        <v>0.97420799999999996</v>
      </c>
      <c r="Y254" s="65">
        <v>0.05</v>
      </c>
      <c r="Z254" s="62">
        <v>1.387</v>
      </c>
      <c r="AA254" s="62">
        <v>2.5841279999999998</v>
      </c>
      <c r="AB254" s="62">
        <v>0.51500000000000001</v>
      </c>
      <c r="AC254" s="62">
        <v>0.92</v>
      </c>
      <c r="AD254" s="62">
        <v>0.58535039999999994</v>
      </c>
      <c r="AE254" s="121">
        <f>SUM(D254:AD254)</f>
        <v>275.22158400000006</v>
      </c>
    </row>
    <row r="255" spans="1:31" ht="10.5" customHeight="1" x14ac:dyDescent="0.2">
      <c r="A255" s="53"/>
      <c r="B255" s="77" t="s">
        <v>10</v>
      </c>
      <c r="C255" s="146" t="s">
        <v>8</v>
      </c>
      <c r="D255" s="75">
        <v>36966</v>
      </c>
      <c r="E255" s="76">
        <v>196</v>
      </c>
      <c r="F255" s="76">
        <v>106</v>
      </c>
      <c r="G255" s="76">
        <v>6</v>
      </c>
      <c r="H255" s="76">
        <v>11</v>
      </c>
      <c r="I255" s="76">
        <v>97</v>
      </c>
      <c r="J255" s="76">
        <v>205</v>
      </c>
      <c r="K255" s="76">
        <v>56</v>
      </c>
      <c r="L255" s="76">
        <v>4</v>
      </c>
      <c r="M255" s="76">
        <v>258</v>
      </c>
      <c r="N255" s="76">
        <v>347</v>
      </c>
      <c r="O255" s="76">
        <v>186</v>
      </c>
      <c r="P255" s="76">
        <v>6</v>
      </c>
      <c r="Q255" s="76">
        <v>33</v>
      </c>
      <c r="R255" s="76">
        <v>146</v>
      </c>
      <c r="S255" s="76">
        <v>9</v>
      </c>
      <c r="T255" s="76">
        <v>139</v>
      </c>
      <c r="U255" s="76">
        <v>543</v>
      </c>
      <c r="V255" s="76">
        <v>34</v>
      </c>
      <c r="W255" s="76">
        <v>18</v>
      </c>
      <c r="X255" s="76">
        <v>180</v>
      </c>
      <c r="Y255" s="76">
        <v>6</v>
      </c>
      <c r="Z255" s="76">
        <v>155</v>
      </c>
      <c r="AA255" s="76">
        <v>260</v>
      </c>
      <c r="AB255" s="76">
        <v>87</v>
      </c>
      <c r="AC255" s="76">
        <v>106</v>
      </c>
      <c r="AD255" s="76">
        <v>44</v>
      </c>
      <c r="AE255" s="73">
        <f>SUM(D255:AD255)</f>
        <v>40204</v>
      </c>
    </row>
    <row r="256" spans="1:31" ht="10.5" customHeight="1" x14ac:dyDescent="0.2">
      <c r="A256" s="53"/>
      <c r="B256" s="72"/>
      <c r="C256" s="145" t="s">
        <v>7</v>
      </c>
      <c r="D256" s="73">
        <v>1056</v>
      </c>
      <c r="E256" s="74">
        <v>6</v>
      </c>
      <c r="F256" s="74">
        <v>2</v>
      </c>
      <c r="G256" s="74">
        <v>1</v>
      </c>
      <c r="H256" s="74">
        <v>6</v>
      </c>
      <c r="I256" s="74">
        <v>11</v>
      </c>
      <c r="J256" s="74">
        <v>2</v>
      </c>
      <c r="K256" s="74"/>
      <c r="L256" s="74"/>
      <c r="M256" s="74">
        <v>2</v>
      </c>
      <c r="N256" s="74">
        <v>6</v>
      </c>
      <c r="O256" s="74">
        <v>23</v>
      </c>
      <c r="P256" s="74"/>
      <c r="Q256" s="74">
        <v>3</v>
      </c>
      <c r="R256" s="74">
        <v>10</v>
      </c>
      <c r="S256" s="74">
        <v>1</v>
      </c>
      <c r="T256" s="74"/>
      <c r="U256" s="74">
        <v>15</v>
      </c>
      <c r="V256" s="74">
        <v>1</v>
      </c>
      <c r="W256" s="74"/>
      <c r="X256" s="74">
        <v>2</v>
      </c>
      <c r="Y256" s="74"/>
      <c r="Z256" s="74">
        <v>2</v>
      </c>
      <c r="AA256" s="74">
        <v>28</v>
      </c>
      <c r="AB256" s="74"/>
      <c r="AC256" s="74">
        <v>3</v>
      </c>
      <c r="AD256" s="74">
        <v>3</v>
      </c>
      <c r="AE256" s="73">
        <f>SUM(D256:AD256)</f>
        <v>1183</v>
      </c>
    </row>
    <row r="257" spans="1:31" ht="10.5" customHeight="1" x14ac:dyDescent="0.2">
      <c r="A257" s="53"/>
      <c r="B257" s="72"/>
      <c r="C257" s="145" t="s">
        <v>6</v>
      </c>
      <c r="D257" s="73">
        <v>86</v>
      </c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3">
        <f>SUM(D257:AD257)</f>
        <v>86</v>
      </c>
    </row>
    <row r="258" spans="1:31" ht="10.5" customHeight="1" x14ac:dyDescent="0.2">
      <c r="A258" s="53"/>
      <c r="B258" s="72"/>
      <c r="C258" s="144" t="s">
        <v>5</v>
      </c>
      <c r="D258" s="6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69"/>
    </row>
    <row r="259" spans="1:31" ht="10.5" customHeight="1" x14ac:dyDescent="0.2">
      <c r="A259" s="53"/>
      <c r="B259" s="71"/>
      <c r="C259" s="144" t="s">
        <v>4</v>
      </c>
      <c r="D259" s="69">
        <v>38108</v>
      </c>
      <c r="E259" s="70">
        <v>202</v>
      </c>
      <c r="F259" s="70">
        <v>108</v>
      </c>
      <c r="G259" s="70">
        <v>7</v>
      </c>
      <c r="H259" s="70">
        <v>17</v>
      </c>
      <c r="I259" s="70">
        <v>108</v>
      </c>
      <c r="J259" s="70">
        <v>207</v>
      </c>
      <c r="K259" s="70">
        <v>56</v>
      </c>
      <c r="L259" s="70">
        <v>4</v>
      </c>
      <c r="M259" s="70">
        <v>260</v>
      </c>
      <c r="N259" s="70">
        <v>353</v>
      </c>
      <c r="O259" s="70">
        <v>209</v>
      </c>
      <c r="P259" s="70">
        <v>6</v>
      </c>
      <c r="Q259" s="70">
        <v>36</v>
      </c>
      <c r="R259" s="70">
        <v>156</v>
      </c>
      <c r="S259" s="70">
        <v>10</v>
      </c>
      <c r="T259" s="70">
        <v>139</v>
      </c>
      <c r="U259" s="70">
        <v>558</v>
      </c>
      <c r="V259" s="70">
        <v>35</v>
      </c>
      <c r="W259" s="70">
        <v>18</v>
      </c>
      <c r="X259" s="70">
        <v>182</v>
      </c>
      <c r="Y259" s="70">
        <v>6</v>
      </c>
      <c r="Z259" s="70">
        <v>157</v>
      </c>
      <c r="AA259" s="70">
        <v>288</v>
      </c>
      <c r="AB259" s="70">
        <v>87</v>
      </c>
      <c r="AC259" s="70">
        <v>109</v>
      </c>
      <c r="AD259" s="70">
        <v>47</v>
      </c>
      <c r="AE259" s="120">
        <f>SUM(D259:AD259)</f>
        <v>41473</v>
      </c>
    </row>
    <row r="260" spans="1:31" ht="10.5" customHeight="1" x14ac:dyDescent="0.2">
      <c r="A260" s="53"/>
      <c r="B260" s="110" t="s">
        <v>62</v>
      </c>
      <c r="C260" s="143" t="s">
        <v>8</v>
      </c>
      <c r="D260" s="142">
        <v>1.7362368000000001</v>
      </c>
      <c r="E260" s="5"/>
      <c r="F260" s="5"/>
      <c r="G260" s="5"/>
      <c r="H260" s="5"/>
      <c r="I260" s="5"/>
      <c r="J260" s="5">
        <v>0.10299999999999999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64">
        <f>SUM(D260:AD260)</f>
        <v>1.8392368000000001</v>
      </c>
    </row>
    <row r="261" spans="1:31" ht="10.5" customHeight="1" x14ac:dyDescent="0.2">
      <c r="A261" s="53"/>
      <c r="B261" s="63"/>
      <c r="C261" s="143" t="s">
        <v>7</v>
      </c>
      <c r="D261" s="142">
        <v>0.42600959999999999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64">
        <f>SUM(D261:AD261)</f>
        <v>0.42600959999999999</v>
      </c>
    </row>
    <row r="262" spans="1:31" ht="10.5" customHeight="1" x14ac:dyDescent="0.2">
      <c r="A262" s="53"/>
      <c r="B262" s="63"/>
      <c r="C262" s="143" t="s">
        <v>6</v>
      </c>
      <c r="D262" s="142">
        <v>0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64"/>
    </row>
    <row r="263" spans="1:31" ht="10.5" customHeight="1" x14ac:dyDescent="0.2">
      <c r="A263" s="53"/>
      <c r="B263" s="63"/>
      <c r="C263" s="141" t="s">
        <v>5</v>
      </c>
      <c r="D263" s="140">
        <v>0</v>
      </c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61"/>
    </row>
    <row r="264" spans="1:31" ht="10.5" customHeight="1" x14ac:dyDescent="0.2">
      <c r="A264" s="53"/>
      <c r="B264" s="78"/>
      <c r="C264" s="141" t="s">
        <v>4</v>
      </c>
      <c r="D264" s="140">
        <v>2.1622464000000003</v>
      </c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21">
        <f>SUM(D264:AD264)</f>
        <v>2.1622464000000003</v>
      </c>
    </row>
    <row r="265" spans="1:31" ht="10.5" customHeight="1" x14ac:dyDescent="0.2">
      <c r="A265" s="53"/>
      <c r="B265" s="138" t="s">
        <v>61</v>
      </c>
      <c r="C265" s="137" t="s">
        <v>8</v>
      </c>
      <c r="D265" s="73">
        <v>233</v>
      </c>
      <c r="E265" s="74"/>
      <c r="F265" s="74"/>
      <c r="G265" s="74"/>
      <c r="H265" s="74"/>
      <c r="I265" s="74"/>
      <c r="J265" s="74">
        <v>18</v>
      </c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3">
        <f>SUM(D265:AD265)</f>
        <v>251</v>
      </c>
    </row>
    <row r="266" spans="1:31" ht="10.5" customHeight="1" x14ac:dyDescent="0.2">
      <c r="A266" s="53"/>
      <c r="B266" s="136"/>
      <c r="C266" s="137" t="s">
        <v>7</v>
      </c>
      <c r="D266" s="73">
        <v>3</v>
      </c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3">
        <f>SUM(D266:AD266)</f>
        <v>3</v>
      </c>
    </row>
    <row r="267" spans="1:31" ht="10.5" customHeight="1" x14ac:dyDescent="0.2">
      <c r="A267" s="53"/>
      <c r="B267" s="136"/>
      <c r="C267" s="137" t="s">
        <v>6</v>
      </c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3"/>
    </row>
    <row r="268" spans="1:31" ht="10.5" customHeight="1" x14ac:dyDescent="0.2">
      <c r="A268" s="53"/>
      <c r="B268" s="136"/>
      <c r="C268" s="134" t="s">
        <v>5</v>
      </c>
      <c r="D268" s="6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69"/>
    </row>
    <row r="269" spans="1:31" ht="10.5" customHeight="1" x14ac:dyDescent="0.2">
      <c r="A269" s="53"/>
      <c r="B269" s="135"/>
      <c r="C269" s="134" t="s">
        <v>4</v>
      </c>
      <c r="D269" s="69">
        <v>236</v>
      </c>
      <c r="E269" s="70"/>
      <c r="F269" s="70"/>
      <c r="G269" s="70"/>
      <c r="H269" s="70"/>
      <c r="I269" s="70"/>
      <c r="J269" s="70">
        <v>18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120">
        <f>SUM(D269:AD269)</f>
        <v>254</v>
      </c>
    </row>
    <row r="270" spans="1:31" x14ac:dyDescent="0.2">
      <c r="A270" s="53"/>
      <c r="B270" s="110" t="s">
        <v>53</v>
      </c>
      <c r="C270" s="41" t="s">
        <v>8</v>
      </c>
      <c r="D270" s="99"/>
      <c r="E270" s="94"/>
      <c r="F270" s="94"/>
      <c r="G270" s="94"/>
      <c r="H270" s="94"/>
      <c r="I270" s="65">
        <v>232.46199999999999</v>
      </c>
      <c r="J270" s="65"/>
      <c r="K270" s="65">
        <v>170.23699999999999</v>
      </c>
      <c r="L270" s="65"/>
      <c r="M270" s="65"/>
      <c r="N270" s="65"/>
      <c r="O270" s="65"/>
      <c r="P270" s="65"/>
      <c r="Q270" s="65">
        <v>71.614999999999995</v>
      </c>
      <c r="R270" s="65"/>
      <c r="S270" s="65"/>
      <c r="T270" s="65">
        <v>497</v>
      </c>
      <c r="U270" s="65">
        <v>2374.77</v>
      </c>
      <c r="V270" s="65"/>
      <c r="W270" s="65"/>
      <c r="X270" s="65"/>
      <c r="Y270" s="65">
        <v>1</v>
      </c>
      <c r="Z270" s="65"/>
      <c r="AA270" s="65"/>
      <c r="AB270" s="65">
        <v>241.274</v>
      </c>
      <c r="AC270" s="65"/>
      <c r="AD270" s="65">
        <v>0.70599999999999996</v>
      </c>
      <c r="AE270" s="64">
        <f>SUM(D270:AD270)</f>
        <v>3589.0639999999999</v>
      </c>
    </row>
    <row r="271" spans="1:31" x14ac:dyDescent="0.2">
      <c r="A271" s="53"/>
      <c r="B271" s="63"/>
      <c r="C271" s="41" t="s">
        <v>7</v>
      </c>
      <c r="D271" s="99"/>
      <c r="E271" s="94"/>
      <c r="F271" s="94"/>
      <c r="G271" s="94"/>
      <c r="H271" s="94"/>
      <c r="I271" s="65">
        <v>437.71300000000002</v>
      </c>
      <c r="J271" s="65"/>
      <c r="K271" s="65"/>
      <c r="L271" s="65"/>
      <c r="M271" s="65"/>
      <c r="N271" s="65"/>
      <c r="O271" s="65"/>
      <c r="P271" s="65"/>
      <c r="Q271" s="65">
        <v>4.8869999999999996</v>
      </c>
      <c r="R271" s="65"/>
      <c r="S271" s="65"/>
      <c r="T271" s="65"/>
      <c r="U271" s="65">
        <v>119.22</v>
      </c>
      <c r="V271" s="65"/>
      <c r="W271" s="65"/>
      <c r="X271" s="65"/>
      <c r="Y271" s="65"/>
      <c r="Z271" s="65"/>
      <c r="AA271" s="65"/>
      <c r="AB271" s="65"/>
      <c r="AC271" s="65"/>
      <c r="AD271" s="65">
        <v>0.97699999999999998</v>
      </c>
      <c r="AE271" s="64">
        <f>SUM(D271:AD271)</f>
        <v>562.79700000000003</v>
      </c>
    </row>
    <row r="272" spans="1:31" ht="10.5" customHeight="1" x14ac:dyDescent="0.2">
      <c r="A272" s="53"/>
      <c r="B272" s="63"/>
      <c r="C272" s="41" t="s">
        <v>6</v>
      </c>
      <c r="D272" s="99"/>
      <c r="E272" s="94"/>
      <c r="F272" s="94"/>
      <c r="G272" s="94"/>
      <c r="H272" s="94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4"/>
    </row>
    <row r="273" spans="1:31" ht="10.5" customHeight="1" x14ac:dyDescent="0.2">
      <c r="A273" s="53"/>
      <c r="B273" s="63"/>
      <c r="C273" s="36" t="s">
        <v>5</v>
      </c>
      <c r="D273" s="98"/>
      <c r="E273" s="93"/>
      <c r="F273" s="93"/>
      <c r="G273" s="93"/>
      <c r="H273" s="93"/>
      <c r="I273" s="62"/>
      <c r="J273" s="93"/>
      <c r="K273" s="62"/>
      <c r="L273" s="62"/>
      <c r="M273" s="93"/>
      <c r="N273" s="93"/>
      <c r="O273" s="62"/>
      <c r="P273" s="62"/>
      <c r="Q273" s="93"/>
      <c r="R273" s="93"/>
      <c r="S273" s="93"/>
      <c r="T273" s="93"/>
      <c r="U273" s="93"/>
      <c r="V273" s="93"/>
      <c r="W273" s="93"/>
      <c r="X273" s="93"/>
      <c r="Y273" s="93"/>
      <c r="Z273" s="62"/>
      <c r="AA273" s="93"/>
      <c r="AB273" s="93"/>
      <c r="AC273" s="93"/>
      <c r="AD273" s="93"/>
      <c r="AE273" s="61"/>
    </row>
    <row r="274" spans="1:31" ht="10.5" customHeight="1" thickBot="1" x14ac:dyDescent="0.25">
      <c r="A274" s="60"/>
      <c r="B274" s="59"/>
      <c r="C274" s="51" t="s">
        <v>4</v>
      </c>
      <c r="D274" s="57"/>
      <c r="E274" s="58"/>
      <c r="F274" s="58"/>
      <c r="G274" s="58"/>
      <c r="H274" s="58"/>
      <c r="I274" s="58">
        <v>670.17499999999995</v>
      </c>
      <c r="J274" s="58"/>
      <c r="K274" s="58">
        <v>170.23699999999999</v>
      </c>
      <c r="L274" s="58"/>
      <c r="M274" s="58"/>
      <c r="N274" s="58"/>
      <c r="O274" s="58"/>
      <c r="P274" s="58"/>
      <c r="Q274" s="58">
        <v>76.501999999999995</v>
      </c>
      <c r="R274" s="58"/>
      <c r="S274" s="58"/>
      <c r="T274" s="58">
        <v>497</v>
      </c>
      <c r="U274" s="58">
        <v>2493.9899999999998</v>
      </c>
      <c r="V274" s="58"/>
      <c r="W274" s="58"/>
      <c r="X274" s="58"/>
      <c r="Y274" s="58">
        <v>1</v>
      </c>
      <c r="Z274" s="58"/>
      <c r="AA274" s="58"/>
      <c r="AB274" s="58">
        <v>241.274</v>
      </c>
      <c r="AC274" s="58"/>
      <c r="AD274" s="58">
        <v>1.6830000000000001</v>
      </c>
      <c r="AE274" s="57">
        <f>SUM(D274:AD274)</f>
        <v>4151.8609999999999</v>
      </c>
    </row>
    <row r="275" spans="1:31" ht="10.5" customHeight="1" x14ac:dyDescent="0.2">
      <c r="A275" s="48" t="s">
        <v>13</v>
      </c>
      <c r="B275" s="47" t="s">
        <v>52</v>
      </c>
      <c r="C275" s="27" t="s">
        <v>8</v>
      </c>
      <c r="D275" s="23">
        <v>0.11971199999999999</v>
      </c>
      <c r="E275" s="24"/>
      <c r="F275" s="24"/>
      <c r="G275" s="24"/>
      <c r="H275" s="24"/>
      <c r="I275" s="24">
        <v>7.4303999999999993E-3</v>
      </c>
      <c r="J275" s="24">
        <v>2E-3</v>
      </c>
      <c r="K275" s="24"/>
      <c r="L275" s="24"/>
      <c r="M275" s="24"/>
      <c r="N275" s="24">
        <v>0</v>
      </c>
      <c r="O275" s="24"/>
      <c r="P275" s="24"/>
      <c r="Q275" s="24"/>
      <c r="R275" s="24"/>
      <c r="S275" s="24"/>
      <c r="T275" s="24">
        <v>8.2560000000000001E-4</v>
      </c>
      <c r="U275" s="24"/>
      <c r="V275" s="24"/>
      <c r="W275" s="24"/>
      <c r="X275" s="24"/>
      <c r="Y275" s="24"/>
      <c r="Z275" s="24">
        <v>5.0000000000000001E-3</v>
      </c>
      <c r="AA275" s="24"/>
      <c r="AB275" s="24">
        <v>6.5000000000000002E-2</v>
      </c>
      <c r="AC275" s="24"/>
      <c r="AD275" s="24"/>
      <c r="AE275" s="23">
        <f>SUM(D275:AD275)</f>
        <v>0.19996800000000001</v>
      </c>
    </row>
    <row r="276" spans="1:31" ht="10.5" customHeight="1" x14ac:dyDescent="0.2">
      <c r="A276" s="22"/>
      <c r="B276" s="21"/>
      <c r="C276" s="27" t="s">
        <v>7</v>
      </c>
      <c r="D276" s="23">
        <v>2.5593600000000001E-2</v>
      </c>
      <c r="E276" s="24"/>
      <c r="F276" s="24"/>
      <c r="G276" s="24"/>
      <c r="H276" s="24"/>
      <c r="I276" s="24">
        <v>1.6512E-3</v>
      </c>
      <c r="J276" s="24"/>
      <c r="K276" s="24"/>
      <c r="L276" s="24"/>
      <c r="M276" s="24"/>
      <c r="N276" s="24">
        <v>6.6048000000000001E-3</v>
      </c>
      <c r="O276" s="24"/>
      <c r="P276" s="24"/>
      <c r="Q276" s="24"/>
      <c r="R276" s="24"/>
      <c r="S276" s="24"/>
      <c r="T276" s="24">
        <v>0</v>
      </c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3">
        <f>SUM(D276:AD276)</f>
        <v>3.3849600000000001E-2</v>
      </c>
    </row>
    <row r="277" spans="1:31" ht="10.5" customHeight="1" x14ac:dyDescent="0.2">
      <c r="A277" s="22"/>
      <c r="B277" s="21"/>
      <c r="C277" s="27" t="s">
        <v>6</v>
      </c>
      <c r="D277" s="26">
        <v>0</v>
      </c>
      <c r="E277" s="25"/>
      <c r="F277" s="25"/>
      <c r="G277" s="25"/>
      <c r="H277" s="25"/>
      <c r="I277" s="25">
        <v>0</v>
      </c>
      <c r="J277" s="25"/>
      <c r="K277" s="25"/>
      <c r="L277" s="25"/>
      <c r="M277" s="25"/>
      <c r="N277" s="25">
        <v>0</v>
      </c>
      <c r="O277" s="25"/>
      <c r="P277" s="25"/>
      <c r="Q277" s="25"/>
      <c r="R277" s="25"/>
      <c r="S277" s="25"/>
      <c r="T277" s="25">
        <v>0</v>
      </c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3"/>
    </row>
    <row r="278" spans="1:31" ht="10.5" customHeight="1" x14ac:dyDescent="0.2">
      <c r="A278" s="22"/>
      <c r="B278" s="21"/>
      <c r="C278" s="20" t="s">
        <v>5</v>
      </c>
      <c r="D278" s="19">
        <v>0</v>
      </c>
      <c r="E278" s="18"/>
      <c r="F278" s="18"/>
      <c r="G278" s="18"/>
      <c r="H278" s="18"/>
      <c r="I278" s="18">
        <v>0</v>
      </c>
      <c r="J278" s="18"/>
      <c r="K278" s="18"/>
      <c r="L278" s="18"/>
      <c r="M278" s="18"/>
      <c r="N278" s="18">
        <v>0</v>
      </c>
      <c r="O278" s="18"/>
      <c r="P278" s="18"/>
      <c r="Q278" s="18"/>
      <c r="R278" s="18"/>
      <c r="S278" s="18"/>
      <c r="T278" s="18">
        <v>0</v>
      </c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6"/>
    </row>
    <row r="279" spans="1:31" ht="10.5" customHeight="1" x14ac:dyDescent="0.2">
      <c r="A279" s="22"/>
      <c r="B279" s="46"/>
      <c r="C279" s="20" t="s">
        <v>4</v>
      </c>
      <c r="D279" s="16">
        <v>0.14530559999999998</v>
      </c>
      <c r="E279" s="17"/>
      <c r="F279" s="17"/>
      <c r="G279" s="17"/>
      <c r="H279" s="17"/>
      <c r="I279" s="17">
        <v>9.0815999999999987E-3</v>
      </c>
      <c r="J279" s="17">
        <v>2E-3</v>
      </c>
      <c r="K279" s="17"/>
      <c r="L279" s="17"/>
      <c r="M279" s="17"/>
      <c r="N279" s="17">
        <v>6.6048000000000001E-3</v>
      </c>
      <c r="O279" s="17"/>
      <c r="P279" s="17"/>
      <c r="Q279" s="17"/>
      <c r="R279" s="17"/>
      <c r="S279" s="17"/>
      <c r="T279" s="17">
        <v>8.2560000000000001E-4</v>
      </c>
      <c r="U279" s="17"/>
      <c r="V279" s="17"/>
      <c r="W279" s="17"/>
      <c r="X279" s="17"/>
      <c r="Y279" s="17"/>
      <c r="Z279" s="17">
        <v>5.0000000000000001E-3</v>
      </c>
      <c r="AA279" s="17"/>
      <c r="AB279" s="17">
        <v>6.5000000000000002E-2</v>
      </c>
      <c r="AC279" s="17"/>
      <c r="AD279" s="17"/>
      <c r="AE279" s="119">
        <f>SUM(D279:AD279)</f>
        <v>0.23381759999999999</v>
      </c>
    </row>
    <row r="280" spans="1:31" ht="10.5" customHeight="1" x14ac:dyDescent="0.2">
      <c r="A280" s="22"/>
      <c r="B280" s="45" t="s">
        <v>10</v>
      </c>
      <c r="C280" s="44" t="s">
        <v>8</v>
      </c>
      <c r="D280" s="42">
        <v>44</v>
      </c>
      <c r="E280" s="43"/>
      <c r="F280" s="43"/>
      <c r="G280" s="43"/>
      <c r="H280" s="43"/>
      <c r="I280" s="43">
        <v>4</v>
      </c>
      <c r="J280" s="43">
        <v>1</v>
      </c>
      <c r="K280" s="43"/>
      <c r="L280" s="43"/>
      <c r="M280" s="43"/>
      <c r="N280" s="43"/>
      <c r="O280" s="43"/>
      <c r="P280" s="43"/>
      <c r="Q280" s="43"/>
      <c r="R280" s="43"/>
      <c r="S280" s="43"/>
      <c r="T280" s="43">
        <v>1</v>
      </c>
      <c r="U280" s="43"/>
      <c r="V280" s="43"/>
      <c r="W280" s="43"/>
      <c r="X280" s="43"/>
      <c r="Y280" s="43"/>
      <c r="Z280" s="43">
        <v>2</v>
      </c>
      <c r="AA280" s="43"/>
      <c r="AB280" s="43">
        <v>13</v>
      </c>
      <c r="AC280" s="43"/>
      <c r="AD280" s="43"/>
      <c r="AE280" s="39">
        <f>SUM(D280:AD280)</f>
        <v>65</v>
      </c>
    </row>
    <row r="281" spans="1:31" ht="10.5" customHeight="1" x14ac:dyDescent="0.2">
      <c r="A281" s="22"/>
      <c r="B281" s="38"/>
      <c r="C281" s="41" t="s">
        <v>7</v>
      </c>
      <c r="D281" s="39">
        <v>9</v>
      </c>
      <c r="E281" s="40"/>
      <c r="F281" s="40"/>
      <c r="G281" s="40"/>
      <c r="H281" s="40"/>
      <c r="I281" s="40">
        <v>1</v>
      </c>
      <c r="J281" s="40"/>
      <c r="K281" s="40"/>
      <c r="L281" s="40"/>
      <c r="M281" s="40"/>
      <c r="N281" s="40">
        <v>2</v>
      </c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39">
        <f>SUM(D281:AD281)</f>
        <v>12</v>
      </c>
    </row>
    <row r="282" spans="1:31" ht="10.5" customHeight="1" x14ac:dyDescent="0.2">
      <c r="A282" s="22"/>
      <c r="B282" s="38"/>
      <c r="C282" s="41" t="s">
        <v>6</v>
      </c>
      <c r="D282" s="39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39"/>
    </row>
    <row r="283" spans="1:31" ht="10.5" customHeight="1" x14ac:dyDescent="0.2">
      <c r="A283" s="22"/>
      <c r="B283" s="38"/>
      <c r="C283" s="36" t="s">
        <v>5</v>
      </c>
      <c r="D283" s="34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4"/>
    </row>
    <row r="284" spans="1:31" ht="10.5" customHeight="1" x14ac:dyDescent="0.2">
      <c r="A284" s="22"/>
      <c r="B284" s="37"/>
      <c r="C284" s="36" t="s">
        <v>4</v>
      </c>
      <c r="D284" s="34">
        <v>53</v>
      </c>
      <c r="E284" s="35"/>
      <c r="F284" s="35"/>
      <c r="G284" s="35"/>
      <c r="H284" s="35"/>
      <c r="I284" s="35">
        <v>5</v>
      </c>
      <c r="J284" s="35">
        <v>1</v>
      </c>
      <c r="K284" s="35"/>
      <c r="L284" s="35"/>
      <c r="M284" s="35"/>
      <c r="N284" s="35">
        <v>2</v>
      </c>
      <c r="O284" s="35"/>
      <c r="P284" s="35"/>
      <c r="Q284" s="35"/>
      <c r="R284" s="35"/>
      <c r="S284" s="35"/>
      <c r="T284" s="35">
        <v>1</v>
      </c>
      <c r="U284" s="35"/>
      <c r="V284" s="35"/>
      <c r="W284" s="35"/>
      <c r="X284" s="35"/>
      <c r="Y284" s="35"/>
      <c r="Z284" s="35">
        <v>2</v>
      </c>
      <c r="AA284" s="35"/>
      <c r="AB284" s="35">
        <v>13</v>
      </c>
      <c r="AC284" s="35"/>
      <c r="AD284" s="35"/>
      <c r="AE284" s="118">
        <f>SUM(D284:AD284)</f>
        <v>77</v>
      </c>
    </row>
    <row r="285" spans="1:31" ht="10.5" customHeight="1" x14ac:dyDescent="0.2">
      <c r="A285" s="22"/>
      <c r="B285" s="47" t="s">
        <v>51</v>
      </c>
      <c r="C285" s="27" t="s">
        <v>8</v>
      </c>
      <c r="D285" s="26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4"/>
      <c r="AA285" s="25"/>
      <c r="AB285" s="24">
        <v>2.4449999999999998</v>
      </c>
      <c r="AC285" s="25"/>
      <c r="AD285" s="25"/>
      <c r="AE285" s="23">
        <f>SUM(D285:AD285)</f>
        <v>2.4449999999999998</v>
      </c>
    </row>
    <row r="286" spans="1:31" ht="10.5" customHeight="1" x14ac:dyDescent="0.2">
      <c r="A286" s="22"/>
      <c r="B286" s="21"/>
      <c r="C286" s="27" t="s">
        <v>7</v>
      </c>
      <c r="D286" s="26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4"/>
      <c r="AA286" s="25"/>
      <c r="AB286" s="24"/>
      <c r="AC286" s="25"/>
      <c r="AD286" s="25"/>
      <c r="AE286" s="23"/>
    </row>
    <row r="287" spans="1:31" ht="10.5" customHeight="1" x14ac:dyDescent="0.2">
      <c r="A287" s="22"/>
      <c r="B287" s="21"/>
      <c r="C287" s="27" t="s">
        <v>6</v>
      </c>
      <c r="D287" s="26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4"/>
      <c r="AA287" s="25"/>
      <c r="AB287" s="24"/>
      <c r="AC287" s="25"/>
      <c r="AD287" s="25"/>
      <c r="AE287" s="23"/>
    </row>
    <row r="288" spans="1:31" ht="10.5" customHeight="1" x14ac:dyDescent="0.2">
      <c r="A288" s="22"/>
      <c r="B288" s="21"/>
      <c r="C288" s="20" t="s">
        <v>5</v>
      </c>
      <c r="D288" s="19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7"/>
      <c r="AA288" s="18"/>
      <c r="AB288" s="17"/>
      <c r="AC288" s="18"/>
      <c r="AD288" s="18"/>
      <c r="AE288" s="16"/>
    </row>
    <row r="289" spans="1:31" ht="10.5" customHeight="1" thickBot="1" x14ac:dyDescent="0.25">
      <c r="A289" s="15"/>
      <c r="B289" s="14"/>
      <c r="C289" s="13" t="s">
        <v>4</v>
      </c>
      <c r="D289" s="12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0"/>
      <c r="AA289" s="11"/>
      <c r="AB289" s="24">
        <v>2.4449999999999998</v>
      </c>
      <c r="AC289" s="11"/>
      <c r="AD289" s="122"/>
      <c r="AE289" s="117">
        <f>SUM(D289:AD289)</f>
        <v>2.4449999999999998</v>
      </c>
    </row>
    <row r="290" spans="1:31" ht="10.5" customHeight="1" x14ac:dyDescent="0.2">
      <c r="A290" s="95" t="s">
        <v>12</v>
      </c>
      <c r="B290" s="79" t="s">
        <v>54</v>
      </c>
      <c r="C290" s="114" t="s">
        <v>8</v>
      </c>
      <c r="D290" s="111">
        <v>7.8432000000000002E-2</v>
      </c>
      <c r="E290" s="113"/>
      <c r="F290" s="113"/>
      <c r="G290" s="113"/>
      <c r="H290" s="113"/>
      <c r="I290" s="113">
        <v>0</v>
      </c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64">
        <f>SUM(D290:AD290)</f>
        <v>7.8432000000000002E-2</v>
      </c>
    </row>
    <row r="291" spans="1:31" ht="10.5" customHeight="1" x14ac:dyDescent="0.2">
      <c r="A291" s="92"/>
      <c r="B291" s="63"/>
      <c r="C291" s="41" t="s">
        <v>7</v>
      </c>
      <c r="D291" s="64">
        <v>0.29969279999999998</v>
      </c>
      <c r="E291" s="65"/>
      <c r="F291" s="65"/>
      <c r="G291" s="65"/>
      <c r="H291" s="65"/>
      <c r="I291" s="65">
        <v>0.19814399999999999</v>
      </c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64">
        <f>SUM(D291:AD291)</f>
        <v>0.49783679999999997</v>
      </c>
    </row>
    <row r="292" spans="1:31" ht="10.5" customHeight="1" x14ac:dyDescent="0.2">
      <c r="A292" s="92"/>
      <c r="B292" s="63"/>
      <c r="C292" s="41" t="s">
        <v>6</v>
      </c>
      <c r="D292" s="64">
        <v>9.0815999999999987E-3</v>
      </c>
      <c r="E292" s="65"/>
      <c r="F292" s="65"/>
      <c r="G292" s="65"/>
      <c r="H292" s="65"/>
      <c r="I292" s="65">
        <v>0</v>
      </c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64">
        <f>SUM(D292:AD292)</f>
        <v>9.0815999999999987E-3</v>
      </c>
    </row>
    <row r="293" spans="1:31" ht="10.5" customHeight="1" x14ac:dyDescent="0.2">
      <c r="A293" s="92"/>
      <c r="B293" s="63"/>
      <c r="C293" s="36" t="s">
        <v>5</v>
      </c>
      <c r="D293" s="61">
        <v>0</v>
      </c>
      <c r="E293" s="62"/>
      <c r="F293" s="62"/>
      <c r="G293" s="62"/>
      <c r="H293" s="62"/>
      <c r="I293" s="62">
        <v>0</v>
      </c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61"/>
    </row>
    <row r="294" spans="1:31" ht="10.5" customHeight="1" x14ac:dyDescent="0.2">
      <c r="A294" s="92"/>
      <c r="B294" s="78"/>
      <c r="C294" s="36" t="s">
        <v>4</v>
      </c>
      <c r="D294" s="61">
        <v>0.38720639999999995</v>
      </c>
      <c r="E294" s="62"/>
      <c r="F294" s="62"/>
      <c r="G294" s="62"/>
      <c r="H294" s="62"/>
      <c r="I294" s="62">
        <v>0.19814399999999999</v>
      </c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93"/>
      <c r="AB294" s="93"/>
      <c r="AC294" s="93"/>
      <c r="AD294" s="93"/>
      <c r="AE294" s="121">
        <f>SUM(D294:AD294)</f>
        <v>0.58535039999999994</v>
      </c>
    </row>
    <row r="295" spans="1:31" ht="10.5" customHeight="1" x14ac:dyDescent="0.2">
      <c r="A295" s="92"/>
      <c r="B295" s="77" t="s">
        <v>10</v>
      </c>
      <c r="C295" s="32" t="s">
        <v>8</v>
      </c>
      <c r="D295" s="75">
        <v>16</v>
      </c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3">
        <f>SUM(D295:AD295)</f>
        <v>16</v>
      </c>
    </row>
    <row r="296" spans="1:31" ht="10.5" customHeight="1" x14ac:dyDescent="0.2">
      <c r="A296" s="92"/>
      <c r="B296" s="72"/>
      <c r="C296" s="27" t="s">
        <v>7</v>
      </c>
      <c r="D296" s="73">
        <v>11</v>
      </c>
      <c r="E296" s="74"/>
      <c r="F296" s="74"/>
      <c r="G296" s="74"/>
      <c r="H296" s="74"/>
      <c r="I296" s="74">
        <v>3</v>
      </c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3">
        <f>SUM(D296:AD296)</f>
        <v>14</v>
      </c>
    </row>
    <row r="297" spans="1:31" ht="10.5" customHeight="1" x14ac:dyDescent="0.2">
      <c r="A297" s="92"/>
      <c r="B297" s="72"/>
      <c r="C297" s="27" t="s">
        <v>6</v>
      </c>
      <c r="D297" s="73">
        <v>2</v>
      </c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3">
        <f>SUM(D297:AD297)</f>
        <v>2</v>
      </c>
    </row>
    <row r="298" spans="1:31" ht="10.5" customHeight="1" x14ac:dyDescent="0.2">
      <c r="A298" s="92"/>
      <c r="B298" s="72"/>
      <c r="C298" s="20" t="s">
        <v>5</v>
      </c>
      <c r="D298" s="6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69"/>
    </row>
    <row r="299" spans="1:31" ht="10.5" customHeight="1" x14ac:dyDescent="0.2">
      <c r="A299" s="92"/>
      <c r="B299" s="71"/>
      <c r="C299" s="20" t="s">
        <v>4</v>
      </c>
      <c r="D299" s="69">
        <v>29</v>
      </c>
      <c r="E299" s="70"/>
      <c r="F299" s="70"/>
      <c r="G299" s="70"/>
      <c r="H299" s="70"/>
      <c r="I299" s="70">
        <v>3</v>
      </c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120">
        <f>SUM(D299:AD299)</f>
        <v>32</v>
      </c>
    </row>
    <row r="300" spans="1:31" ht="10.5" customHeight="1" x14ac:dyDescent="0.2">
      <c r="A300" s="92"/>
      <c r="B300" s="110" t="s">
        <v>53</v>
      </c>
      <c r="C300" s="41" t="s">
        <v>8</v>
      </c>
      <c r="D300" s="99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64"/>
    </row>
    <row r="301" spans="1:31" ht="10.5" customHeight="1" x14ac:dyDescent="0.2">
      <c r="A301" s="92"/>
      <c r="B301" s="63"/>
      <c r="C301" s="41" t="s">
        <v>7</v>
      </c>
      <c r="D301" s="99"/>
      <c r="E301" s="94"/>
      <c r="F301" s="94"/>
      <c r="G301" s="94"/>
      <c r="H301" s="94"/>
      <c r="I301" s="65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64"/>
    </row>
    <row r="302" spans="1:31" ht="10.5" customHeight="1" x14ac:dyDescent="0.2">
      <c r="A302" s="92"/>
      <c r="B302" s="63"/>
      <c r="C302" s="41" t="s">
        <v>6</v>
      </c>
      <c r="D302" s="99"/>
      <c r="E302" s="94"/>
      <c r="F302" s="94"/>
      <c r="G302" s="94"/>
      <c r="H302" s="94"/>
      <c r="I302" s="65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64"/>
    </row>
    <row r="303" spans="1:31" ht="10.5" customHeight="1" x14ac:dyDescent="0.2">
      <c r="A303" s="92"/>
      <c r="B303" s="63"/>
      <c r="C303" s="36" t="s">
        <v>5</v>
      </c>
      <c r="D303" s="98"/>
      <c r="E303" s="93"/>
      <c r="F303" s="93"/>
      <c r="G303" s="93"/>
      <c r="H303" s="93"/>
      <c r="I303" s="62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61"/>
    </row>
    <row r="304" spans="1:31" ht="10.5" customHeight="1" thickBot="1" x14ac:dyDescent="0.25">
      <c r="A304" s="91"/>
      <c r="B304" s="59"/>
      <c r="C304" s="109" t="s">
        <v>4</v>
      </c>
      <c r="D304" s="108"/>
      <c r="E304" s="107"/>
      <c r="F304" s="107"/>
      <c r="G304" s="107"/>
      <c r="H304" s="107"/>
      <c r="I304" s="124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5"/>
    </row>
    <row r="305" spans="1:31" ht="10.5" customHeight="1" x14ac:dyDescent="0.2">
      <c r="A305" s="48" t="s">
        <v>4</v>
      </c>
      <c r="B305" s="47" t="s">
        <v>52</v>
      </c>
      <c r="C305" s="104" t="s">
        <v>8</v>
      </c>
      <c r="D305" s="23">
        <v>198.6855936</v>
      </c>
      <c r="E305" s="24">
        <v>1.1046528</v>
      </c>
      <c r="F305" s="24">
        <v>0.60599999999999998</v>
      </c>
      <c r="G305" s="24">
        <v>2.1465599999999998E-2</v>
      </c>
      <c r="H305" s="24">
        <v>0.39546239999999999</v>
      </c>
      <c r="I305" s="24">
        <v>0.45504999999999995</v>
      </c>
      <c r="J305" s="24">
        <v>1.3320000000000001</v>
      </c>
      <c r="K305" s="24">
        <v>0.26800000000000002</v>
      </c>
      <c r="L305" s="24">
        <v>0.02</v>
      </c>
      <c r="M305" s="24">
        <v>2.0790000000000002</v>
      </c>
      <c r="N305" s="24">
        <v>1.8163200000000002</v>
      </c>
      <c r="O305" s="24">
        <v>0.95769599999999988</v>
      </c>
      <c r="P305" s="24">
        <v>5.5E-2</v>
      </c>
      <c r="Q305" s="24">
        <v>0.248</v>
      </c>
      <c r="R305" s="24">
        <v>0.79400000000000004</v>
      </c>
      <c r="S305" s="24">
        <v>0.05</v>
      </c>
      <c r="T305" s="24">
        <v>0.52838399999999996</v>
      </c>
      <c r="U305" s="24">
        <v>3.4159999999999999</v>
      </c>
      <c r="V305" s="24">
        <v>0.254</v>
      </c>
      <c r="W305" s="24">
        <v>0.1</v>
      </c>
      <c r="X305" s="24">
        <v>0.94943999999999995</v>
      </c>
      <c r="Y305" s="24">
        <v>0.05</v>
      </c>
      <c r="Z305" s="24">
        <v>0.89200000000000002</v>
      </c>
      <c r="AA305" s="24">
        <v>1.519104</v>
      </c>
      <c r="AB305" s="24">
        <v>0.57999999999999996</v>
      </c>
      <c r="AC305" s="24">
        <v>0.85</v>
      </c>
      <c r="AD305" s="131">
        <v>0.27822720000000001</v>
      </c>
      <c r="AE305" s="24">
        <f>SUM(D305:AD305)</f>
        <v>218.30539560000003</v>
      </c>
    </row>
    <row r="306" spans="1:31" ht="10.5" customHeight="1" x14ac:dyDescent="0.2">
      <c r="A306" s="22"/>
      <c r="B306" s="21"/>
      <c r="C306" s="27" t="s">
        <v>7</v>
      </c>
      <c r="D306" s="23">
        <v>47.439801599999996</v>
      </c>
      <c r="E306" s="24">
        <v>7.1001599999999998E-2</v>
      </c>
      <c r="F306" s="24">
        <v>0.129</v>
      </c>
      <c r="G306" s="24">
        <v>3.3023999999999998E-2</v>
      </c>
      <c r="H306" s="24">
        <v>0.76780800000000005</v>
      </c>
      <c r="I306" s="24">
        <v>0.88349999999999995</v>
      </c>
      <c r="J306" s="24">
        <v>1.2999999999999999E-2</v>
      </c>
      <c r="K306" s="24"/>
      <c r="L306" s="24"/>
      <c r="M306" s="24">
        <v>0.32500000000000001</v>
      </c>
      <c r="N306" s="24">
        <v>6.52224E-2</v>
      </c>
      <c r="O306" s="24">
        <v>0.73726080000000005</v>
      </c>
      <c r="P306" s="24"/>
      <c r="Q306" s="24">
        <v>4.4999999999999998E-2</v>
      </c>
      <c r="R306" s="24">
        <v>0.78700000000000003</v>
      </c>
      <c r="S306" s="24">
        <v>2.5000000000000001E-2</v>
      </c>
      <c r="T306" s="24">
        <v>0</v>
      </c>
      <c r="U306" s="24">
        <v>0.39200000000000002</v>
      </c>
      <c r="V306" s="24">
        <v>1.2E-2</v>
      </c>
      <c r="W306" s="24"/>
      <c r="X306" s="24">
        <v>2.4767999999999998E-2</v>
      </c>
      <c r="Y306" s="24"/>
      <c r="Z306" s="24">
        <v>0.5</v>
      </c>
      <c r="AA306" s="24">
        <v>1.065024</v>
      </c>
      <c r="AB306" s="24"/>
      <c r="AC306" s="24">
        <v>7.0000000000000007E-2</v>
      </c>
      <c r="AD306" s="131">
        <v>0.30712319999999999</v>
      </c>
      <c r="AE306" s="24">
        <f>SUM(D306:AD306)</f>
        <v>53.692533600000004</v>
      </c>
    </row>
    <row r="307" spans="1:31" ht="10.5" customHeight="1" x14ac:dyDescent="0.2">
      <c r="A307" s="22"/>
      <c r="B307" s="21"/>
      <c r="C307" s="27" t="s">
        <v>6</v>
      </c>
      <c r="D307" s="23">
        <v>5.1913727999999999</v>
      </c>
      <c r="E307" s="24">
        <v>0</v>
      </c>
      <c r="F307" s="24"/>
      <c r="G307" s="24">
        <v>0</v>
      </c>
      <c r="H307" s="24">
        <v>0</v>
      </c>
      <c r="I307" s="24"/>
      <c r="J307" s="24"/>
      <c r="K307" s="24"/>
      <c r="L307" s="24"/>
      <c r="M307" s="24"/>
      <c r="N307" s="24">
        <v>0</v>
      </c>
      <c r="O307" s="24">
        <v>0</v>
      </c>
      <c r="P307" s="24"/>
      <c r="Q307" s="24"/>
      <c r="R307" s="24"/>
      <c r="S307" s="24"/>
      <c r="T307" s="24">
        <v>0</v>
      </c>
      <c r="U307" s="24"/>
      <c r="V307" s="24"/>
      <c r="W307" s="24"/>
      <c r="X307" s="24">
        <v>0</v>
      </c>
      <c r="Y307" s="24"/>
      <c r="Z307" s="24"/>
      <c r="AA307" s="24">
        <v>0</v>
      </c>
      <c r="AB307" s="24"/>
      <c r="AC307" s="24"/>
      <c r="AD307" s="131">
        <v>0</v>
      </c>
      <c r="AE307" s="24">
        <f>SUM(D307:AD307)</f>
        <v>5.1913727999999999</v>
      </c>
    </row>
    <row r="308" spans="1:31" ht="10.5" customHeight="1" x14ac:dyDescent="0.2">
      <c r="A308" s="22"/>
      <c r="B308" s="21"/>
      <c r="C308" s="20" t="s">
        <v>5</v>
      </c>
      <c r="D308" s="16">
        <v>0</v>
      </c>
      <c r="E308" s="17">
        <v>0</v>
      </c>
      <c r="F308" s="17"/>
      <c r="G308" s="17">
        <v>0</v>
      </c>
      <c r="H308" s="17">
        <v>0</v>
      </c>
      <c r="I308" s="17"/>
      <c r="J308" s="17"/>
      <c r="K308" s="17"/>
      <c r="L308" s="17"/>
      <c r="M308" s="17"/>
      <c r="N308" s="17">
        <v>0</v>
      </c>
      <c r="O308" s="17">
        <v>0</v>
      </c>
      <c r="P308" s="17"/>
      <c r="Q308" s="17"/>
      <c r="R308" s="17"/>
      <c r="S308" s="17"/>
      <c r="T308" s="17">
        <v>0</v>
      </c>
      <c r="U308" s="17"/>
      <c r="V308" s="17"/>
      <c r="W308" s="17"/>
      <c r="X308" s="17">
        <v>0</v>
      </c>
      <c r="Y308" s="17"/>
      <c r="Z308" s="17"/>
      <c r="AA308" s="17">
        <v>0</v>
      </c>
      <c r="AB308" s="17"/>
      <c r="AC308" s="17"/>
      <c r="AD308" s="130">
        <v>0</v>
      </c>
      <c r="AE308" s="17"/>
    </row>
    <row r="309" spans="1:31" ht="10.5" customHeight="1" x14ac:dyDescent="0.2">
      <c r="A309" s="22"/>
      <c r="B309" s="46"/>
      <c r="C309" s="20" t="s">
        <v>4</v>
      </c>
      <c r="D309" s="119">
        <v>251.31676799999997</v>
      </c>
      <c r="E309" s="126">
        <v>1.1756544</v>
      </c>
      <c r="F309" s="126">
        <v>0.73499999999999999</v>
      </c>
      <c r="G309" s="126">
        <v>5.4489599999999999E-2</v>
      </c>
      <c r="H309" s="126">
        <v>1.1632704</v>
      </c>
      <c r="I309" s="126">
        <v>1.3385499999999999</v>
      </c>
      <c r="J309" s="126">
        <v>1.345</v>
      </c>
      <c r="K309" s="126">
        <v>0.26800000000000002</v>
      </c>
      <c r="L309" s="126">
        <v>0.02</v>
      </c>
      <c r="M309" s="126">
        <v>2.4039999999999999</v>
      </c>
      <c r="N309" s="126">
        <v>1.8815423999999998</v>
      </c>
      <c r="O309" s="126">
        <v>1.6949567999999999</v>
      </c>
      <c r="P309" s="126">
        <v>5.5E-2</v>
      </c>
      <c r="Q309" s="126">
        <v>0.29299999999999998</v>
      </c>
      <c r="R309" s="126">
        <v>1.581</v>
      </c>
      <c r="S309" s="126">
        <v>7.4999999999999997E-2</v>
      </c>
      <c r="T309" s="126">
        <v>0.52838399999999996</v>
      </c>
      <c r="U309" s="126">
        <v>3.8079999999999998</v>
      </c>
      <c r="V309" s="126">
        <v>0.26600000000000001</v>
      </c>
      <c r="W309" s="126">
        <v>0.1</v>
      </c>
      <c r="X309" s="126">
        <v>0.97420799999999996</v>
      </c>
      <c r="Y309" s="126">
        <v>0.05</v>
      </c>
      <c r="Z309" s="126">
        <v>1.3919999999999999</v>
      </c>
      <c r="AA309" s="126">
        <v>2.5841279999999998</v>
      </c>
      <c r="AB309" s="126">
        <v>0.57999999999999996</v>
      </c>
      <c r="AC309" s="126">
        <v>0.92</v>
      </c>
      <c r="AD309" s="127">
        <v>0.58535039999999994</v>
      </c>
      <c r="AE309" s="126">
        <f>SUM(D309:AD309)</f>
        <v>277.189302</v>
      </c>
    </row>
    <row r="310" spans="1:31" ht="10.5" customHeight="1" x14ac:dyDescent="0.2">
      <c r="A310" s="22"/>
      <c r="B310" s="45" t="s">
        <v>10</v>
      </c>
      <c r="C310" s="44" t="s">
        <v>8</v>
      </c>
      <c r="D310" s="39">
        <v>37026</v>
      </c>
      <c r="E310" s="40">
        <v>196</v>
      </c>
      <c r="F310" s="40">
        <v>106</v>
      </c>
      <c r="G310" s="40">
        <v>6</v>
      </c>
      <c r="H310" s="40">
        <v>11</v>
      </c>
      <c r="I310" s="40">
        <v>101</v>
      </c>
      <c r="J310" s="40">
        <v>206</v>
      </c>
      <c r="K310" s="40">
        <v>56</v>
      </c>
      <c r="L310" s="40">
        <v>4</v>
      </c>
      <c r="M310" s="40">
        <v>258</v>
      </c>
      <c r="N310" s="40">
        <v>347</v>
      </c>
      <c r="O310" s="40">
        <v>186</v>
      </c>
      <c r="P310" s="40">
        <v>6</v>
      </c>
      <c r="Q310" s="40">
        <v>33</v>
      </c>
      <c r="R310" s="40">
        <v>146</v>
      </c>
      <c r="S310" s="40">
        <v>9</v>
      </c>
      <c r="T310" s="40">
        <v>140</v>
      </c>
      <c r="U310" s="40">
        <v>543</v>
      </c>
      <c r="V310" s="40">
        <v>34</v>
      </c>
      <c r="W310" s="40">
        <v>18</v>
      </c>
      <c r="X310" s="40">
        <v>180</v>
      </c>
      <c r="Y310" s="40">
        <v>6</v>
      </c>
      <c r="Z310" s="40">
        <v>157</v>
      </c>
      <c r="AA310" s="40">
        <v>260</v>
      </c>
      <c r="AB310" s="40">
        <v>100</v>
      </c>
      <c r="AC310" s="40">
        <v>106</v>
      </c>
      <c r="AD310" s="40">
        <v>44</v>
      </c>
      <c r="AE310" s="39">
        <f>SUM(D310:AD310)</f>
        <v>40285</v>
      </c>
    </row>
    <row r="311" spans="1:31" ht="10.5" customHeight="1" x14ac:dyDescent="0.2">
      <c r="A311" s="22"/>
      <c r="B311" s="38"/>
      <c r="C311" s="41" t="s">
        <v>7</v>
      </c>
      <c r="D311" s="39">
        <v>1076</v>
      </c>
      <c r="E311" s="40">
        <v>6</v>
      </c>
      <c r="F311" s="40">
        <v>2</v>
      </c>
      <c r="G311" s="40">
        <v>1</v>
      </c>
      <c r="H311" s="40">
        <v>6</v>
      </c>
      <c r="I311" s="40">
        <v>15</v>
      </c>
      <c r="J311" s="40">
        <v>2</v>
      </c>
      <c r="K311" s="40"/>
      <c r="L311" s="40"/>
      <c r="M311" s="40">
        <v>2</v>
      </c>
      <c r="N311" s="40">
        <v>8</v>
      </c>
      <c r="O311" s="40">
        <v>23</v>
      </c>
      <c r="P311" s="40"/>
      <c r="Q311" s="40">
        <v>3</v>
      </c>
      <c r="R311" s="40">
        <v>10</v>
      </c>
      <c r="S311" s="40">
        <v>1</v>
      </c>
      <c r="T311" s="40"/>
      <c r="U311" s="40">
        <v>15</v>
      </c>
      <c r="V311" s="40">
        <v>1</v>
      </c>
      <c r="W311" s="40"/>
      <c r="X311" s="40">
        <v>2</v>
      </c>
      <c r="Y311" s="40"/>
      <c r="Z311" s="40">
        <v>2</v>
      </c>
      <c r="AA311" s="40">
        <v>28</v>
      </c>
      <c r="AB311" s="40"/>
      <c r="AC311" s="40">
        <v>3</v>
      </c>
      <c r="AD311" s="40">
        <v>3</v>
      </c>
      <c r="AE311" s="39">
        <f>SUM(D311:AD311)</f>
        <v>1209</v>
      </c>
    </row>
    <row r="312" spans="1:31" ht="10.5" customHeight="1" x14ac:dyDescent="0.2">
      <c r="A312" s="22"/>
      <c r="B312" s="38"/>
      <c r="C312" s="41" t="s">
        <v>6</v>
      </c>
      <c r="D312" s="39">
        <v>88</v>
      </c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39">
        <f>SUM(D312:AD312)</f>
        <v>88</v>
      </c>
    </row>
    <row r="313" spans="1:31" ht="10.5" customHeight="1" x14ac:dyDescent="0.2">
      <c r="A313" s="22"/>
      <c r="B313" s="38"/>
      <c r="C313" s="36" t="s">
        <v>5</v>
      </c>
      <c r="D313" s="34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4"/>
    </row>
    <row r="314" spans="1:31" ht="10.5" customHeight="1" x14ac:dyDescent="0.2">
      <c r="A314" s="22"/>
      <c r="B314" s="37"/>
      <c r="C314" s="36" t="s">
        <v>4</v>
      </c>
      <c r="D314" s="34">
        <v>38190</v>
      </c>
      <c r="E314" s="35">
        <v>202</v>
      </c>
      <c r="F314" s="35">
        <v>108</v>
      </c>
      <c r="G314" s="35">
        <v>7</v>
      </c>
      <c r="H314" s="35">
        <v>17</v>
      </c>
      <c r="I314" s="35">
        <v>116</v>
      </c>
      <c r="J314" s="35">
        <v>208</v>
      </c>
      <c r="K314" s="35">
        <v>56</v>
      </c>
      <c r="L314" s="35">
        <v>4</v>
      </c>
      <c r="M314" s="35">
        <v>260</v>
      </c>
      <c r="N314" s="35">
        <v>355</v>
      </c>
      <c r="O314" s="35">
        <v>209</v>
      </c>
      <c r="P314" s="35">
        <v>6</v>
      </c>
      <c r="Q314" s="35">
        <v>36</v>
      </c>
      <c r="R314" s="35">
        <v>156</v>
      </c>
      <c r="S314" s="35">
        <v>10</v>
      </c>
      <c r="T314" s="35">
        <v>140</v>
      </c>
      <c r="U314" s="35">
        <v>558</v>
      </c>
      <c r="V314" s="35">
        <v>35</v>
      </c>
      <c r="W314" s="35">
        <v>18</v>
      </c>
      <c r="X314" s="35">
        <v>182</v>
      </c>
      <c r="Y314" s="35">
        <v>6</v>
      </c>
      <c r="Z314" s="35">
        <v>159</v>
      </c>
      <c r="AA314" s="35">
        <v>288</v>
      </c>
      <c r="AB314" s="35">
        <v>100</v>
      </c>
      <c r="AC314" s="35">
        <v>109</v>
      </c>
      <c r="AD314" s="35">
        <v>47</v>
      </c>
      <c r="AE314" s="118">
        <f>SUM(D314:AD314)</f>
        <v>41582</v>
      </c>
    </row>
    <row r="315" spans="1:31" ht="10.5" customHeight="1" x14ac:dyDescent="0.2">
      <c r="A315" s="22"/>
      <c r="B315" s="47" t="s">
        <v>51</v>
      </c>
      <c r="C315" s="27" t="s">
        <v>8</v>
      </c>
      <c r="D315" s="26"/>
      <c r="E315" s="25"/>
      <c r="F315" s="25"/>
      <c r="G315" s="25"/>
      <c r="H315" s="25"/>
      <c r="I315" s="24">
        <v>232.46199999999999</v>
      </c>
      <c r="J315" s="24"/>
      <c r="K315" s="24">
        <v>170.23699999999999</v>
      </c>
      <c r="L315" s="24"/>
      <c r="M315" s="25"/>
      <c r="N315" s="25"/>
      <c r="O315" s="24"/>
      <c r="P315" s="24"/>
      <c r="Q315" s="24">
        <v>71.614999999999995</v>
      </c>
      <c r="R315" s="25"/>
      <c r="S315" s="25"/>
      <c r="T315" s="24">
        <v>497</v>
      </c>
      <c r="U315" s="24">
        <v>2374.77</v>
      </c>
      <c r="V315" s="24"/>
      <c r="W315" s="24"/>
      <c r="X315" s="25"/>
      <c r="Y315" s="25">
        <v>1</v>
      </c>
      <c r="Z315" s="24"/>
      <c r="AA315" s="25"/>
      <c r="AB315" s="24">
        <v>243.71899999999999</v>
      </c>
      <c r="AC315" s="25"/>
      <c r="AD315" s="24">
        <v>0.70599999999999996</v>
      </c>
      <c r="AE315" s="23">
        <f>SUM(D315:AD315)</f>
        <v>3591.509</v>
      </c>
    </row>
    <row r="316" spans="1:31" ht="10.5" customHeight="1" x14ac:dyDescent="0.2">
      <c r="A316" s="22"/>
      <c r="B316" s="21"/>
      <c r="C316" s="27" t="s">
        <v>7</v>
      </c>
      <c r="D316" s="26"/>
      <c r="E316" s="25"/>
      <c r="F316" s="25"/>
      <c r="G316" s="25"/>
      <c r="H316" s="25"/>
      <c r="I316" s="24">
        <v>437.71300000000002</v>
      </c>
      <c r="J316" s="25"/>
      <c r="K316" s="74"/>
      <c r="L316" s="24"/>
      <c r="M316" s="25"/>
      <c r="N316" s="25"/>
      <c r="O316" s="24"/>
      <c r="P316" s="24"/>
      <c r="Q316" s="25">
        <v>4.8869999999999996</v>
      </c>
      <c r="R316" s="25"/>
      <c r="S316" s="25"/>
      <c r="T316" s="25"/>
      <c r="U316" s="24">
        <v>119.22</v>
      </c>
      <c r="V316" s="24"/>
      <c r="W316" s="24"/>
      <c r="X316" s="25"/>
      <c r="Y316" s="25"/>
      <c r="Z316" s="24"/>
      <c r="AA316" s="25"/>
      <c r="AB316" s="25"/>
      <c r="AC316" s="25"/>
      <c r="AD316" s="24">
        <v>0.97699999999999998</v>
      </c>
      <c r="AE316" s="23">
        <f>SUM(D316:AD316)</f>
        <v>562.79700000000003</v>
      </c>
    </row>
    <row r="317" spans="1:31" ht="10.5" customHeight="1" x14ac:dyDescent="0.2">
      <c r="A317" s="22"/>
      <c r="B317" s="21"/>
      <c r="C317" s="27" t="s">
        <v>6</v>
      </c>
      <c r="D317" s="26"/>
      <c r="E317" s="25"/>
      <c r="F317" s="25"/>
      <c r="G317" s="25"/>
      <c r="H317" s="25"/>
      <c r="I317" s="24"/>
      <c r="J317" s="25"/>
      <c r="K317" s="74"/>
      <c r="L317" s="24"/>
      <c r="M317" s="25"/>
      <c r="N317" s="25"/>
      <c r="O317" s="24"/>
      <c r="P317" s="24"/>
      <c r="Q317" s="25"/>
      <c r="R317" s="25"/>
      <c r="S317" s="25"/>
      <c r="T317" s="25"/>
      <c r="U317" s="25"/>
      <c r="V317" s="25"/>
      <c r="W317" s="25"/>
      <c r="X317" s="25"/>
      <c r="Y317" s="25"/>
      <c r="Z317" s="24"/>
      <c r="AA317" s="25"/>
      <c r="AB317" s="25"/>
      <c r="AC317" s="25"/>
      <c r="AD317" s="25"/>
      <c r="AE317" s="23"/>
    </row>
    <row r="318" spans="1:31" ht="10.5" customHeight="1" x14ac:dyDescent="0.2">
      <c r="A318" s="22"/>
      <c r="B318" s="21"/>
      <c r="C318" s="20" t="s">
        <v>5</v>
      </c>
      <c r="D318" s="19"/>
      <c r="E318" s="18"/>
      <c r="F318" s="18"/>
      <c r="G318" s="18"/>
      <c r="H318" s="18"/>
      <c r="I318" s="17"/>
      <c r="J318" s="18"/>
      <c r="K318" s="70"/>
      <c r="L318" s="17"/>
      <c r="M318" s="18"/>
      <c r="N318" s="18"/>
      <c r="O318" s="17"/>
      <c r="P318" s="17"/>
      <c r="Q318" s="18"/>
      <c r="R318" s="18"/>
      <c r="S318" s="18"/>
      <c r="T318" s="18"/>
      <c r="U318" s="18"/>
      <c r="V318" s="18"/>
      <c r="W318" s="18"/>
      <c r="X318" s="18"/>
      <c r="Y318" s="18"/>
      <c r="Z318" s="17"/>
      <c r="AA318" s="18"/>
      <c r="AB318" s="18"/>
      <c r="AC318" s="18"/>
      <c r="AD318" s="18"/>
      <c r="AE318" s="16"/>
    </row>
    <row r="319" spans="1:31" ht="10.5" customHeight="1" thickBot="1" x14ac:dyDescent="0.25">
      <c r="A319" s="15"/>
      <c r="B319" s="14"/>
      <c r="C319" s="13" t="s">
        <v>4</v>
      </c>
      <c r="D319" s="12"/>
      <c r="E319" s="11"/>
      <c r="F319" s="11"/>
      <c r="G319" s="11"/>
      <c r="H319" s="11"/>
      <c r="I319" s="10">
        <v>670.17499999999995</v>
      </c>
      <c r="J319" s="10"/>
      <c r="K319" s="10">
        <v>170.23699999999999</v>
      </c>
      <c r="L319" s="10"/>
      <c r="M319" s="10"/>
      <c r="N319" s="10"/>
      <c r="O319" s="10"/>
      <c r="P319" s="10"/>
      <c r="Q319" s="10">
        <v>76.501999999999995</v>
      </c>
      <c r="R319" s="10"/>
      <c r="S319" s="10"/>
      <c r="T319" s="10">
        <v>497</v>
      </c>
      <c r="U319" s="10">
        <v>2493.9899999999998</v>
      </c>
      <c r="V319" s="10"/>
      <c r="W319" s="10"/>
      <c r="X319" s="10"/>
      <c r="Y319" s="10">
        <v>1</v>
      </c>
      <c r="Z319" s="10"/>
      <c r="AA319" s="10"/>
      <c r="AB319" s="10">
        <v>243.71899999999999</v>
      </c>
      <c r="AC319" s="10"/>
      <c r="AD319" s="10">
        <v>1.6830000000000001</v>
      </c>
      <c r="AE319" s="9">
        <f>SUM(D319:AD319)</f>
        <v>4154.3059999999996</v>
      </c>
    </row>
    <row r="320" spans="1:31" ht="7.5" customHeight="1" x14ac:dyDescent="0.2">
      <c r="G320" s="7"/>
    </row>
    <row r="321" spans="1:25" ht="11.25" customHeight="1" x14ac:dyDescent="0.2">
      <c r="A321" s="3" t="s">
        <v>50</v>
      </c>
      <c r="B321" s="8"/>
      <c r="G321" s="7"/>
    </row>
    <row r="322" spans="1:25" ht="11.25" customHeight="1" x14ac:dyDescent="0.2">
      <c r="A322" s="3" t="s">
        <v>49</v>
      </c>
      <c r="B322" s="8"/>
      <c r="G322" s="7"/>
    </row>
    <row r="323" spans="1:25" ht="7.5" customHeight="1" x14ac:dyDescent="0.2">
      <c r="A323" s="2"/>
      <c r="G323" s="7"/>
    </row>
    <row r="324" spans="1:25" ht="11.25" customHeight="1" x14ac:dyDescent="0.2">
      <c r="A324" s="3" t="s">
        <v>3</v>
      </c>
      <c r="B324" s="8" t="s">
        <v>2</v>
      </c>
      <c r="G324" s="7"/>
    </row>
    <row r="325" spans="1:25" ht="11.25" customHeight="1" x14ac:dyDescent="0.2">
      <c r="A325" s="3" t="s">
        <v>1</v>
      </c>
      <c r="B325" s="6" t="s">
        <v>0</v>
      </c>
      <c r="C325" s="6"/>
      <c r="D325" s="5"/>
      <c r="E325" s="5"/>
      <c r="F325" s="5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9" spans="1:25" ht="15.75" x14ac:dyDescent="0.2">
      <c r="A329" s="89" t="s">
        <v>32</v>
      </c>
      <c r="B329" s="88" t="s">
        <v>60</v>
      </c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</row>
    <row r="330" spans="1:25" ht="7.5" customHeight="1" thickBot="1" x14ac:dyDescent="0.25">
      <c r="A330" s="116"/>
      <c r="B330" s="86"/>
      <c r="C330" s="86"/>
      <c r="D330" s="86"/>
      <c r="E330" s="86"/>
      <c r="F330" s="86"/>
      <c r="G330" s="86"/>
      <c r="Q330" s="86"/>
    </row>
    <row r="331" spans="1:25" s="80" customFormat="1" ht="32.25" thickBot="1" x14ac:dyDescent="0.25">
      <c r="A331" s="85" t="s">
        <v>30</v>
      </c>
      <c r="B331" s="84" t="s">
        <v>29</v>
      </c>
      <c r="C331" s="84" t="s">
        <v>28</v>
      </c>
      <c r="D331" s="82" t="s">
        <v>27</v>
      </c>
      <c r="E331" s="83" t="s">
        <v>26</v>
      </c>
      <c r="F331" s="83" t="s">
        <v>34</v>
      </c>
      <c r="G331" s="83" t="s">
        <v>58</v>
      </c>
      <c r="H331" s="83" t="s">
        <v>37</v>
      </c>
      <c r="I331" s="83" t="s">
        <v>43</v>
      </c>
      <c r="J331" s="83" t="s">
        <v>25</v>
      </c>
      <c r="K331" s="83" t="s">
        <v>24</v>
      </c>
      <c r="L331" s="83" t="s">
        <v>42</v>
      </c>
      <c r="M331" s="83" t="s">
        <v>41</v>
      </c>
      <c r="N331" s="83" t="s">
        <v>23</v>
      </c>
      <c r="O331" s="83" t="s">
        <v>22</v>
      </c>
      <c r="P331" s="83" t="s">
        <v>21</v>
      </c>
      <c r="Q331" s="83" t="s">
        <v>20</v>
      </c>
      <c r="R331" s="83" t="s">
        <v>19</v>
      </c>
      <c r="S331" s="83" t="s">
        <v>45</v>
      </c>
      <c r="T331" s="83" t="s">
        <v>18</v>
      </c>
      <c r="U331" s="83" t="s">
        <v>17</v>
      </c>
      <c r="V331" s="83" t="s">
        <v>40</v>
      </c>
      <c r="W331" s="83" t="s">
        <v>16</v>
      </c>
      <c r="X331" s="83" t="s">
        <v>39</v>
      </c>
      <c r="Y331" s="82" t="s">
        <v>15</v>
      </c>
    </row>
    <row r="332" spans="1:25" ht="10.5" customHeight="1" x14ac:dyDescent="0.2">
      <c r="A332" s="54" t="s">
        <v>14</v>
      </c>
      <c r="B332" s="79" t="s">
        <v>56</v>
      </c>
      <c r="C332" s="114" t="s">
        <v>8</v>
      </c>
      <c r="D332" s="111">
        <v>170.70766080000001</v>
      </c>
      <c r="E332" s="113">
        <v>1.1046528</v>
      </c>
      <c r="F332" s="113">
        <v>0.47899999999999998</v>
      </c>
      <c r="G332" s="113">
        <v>1.7337600000000002E-2</v>
      </c>
      <c r="H332" s="113">
        <v>0.26006400000000002</v>
      </c>
      <c r="I332" s="113">
        <v>1.21</v>
      </c>
      <c r="J332" s="113">
        <v>0.23599999999999999</v>
      </c>
      <c r="K332" s="113">
        <v>0.02</v>
      </c>
      <c r="L332" s="113">
        <v>1.375</v>
      </c>
      <c r="M332" s="113">
        <v>1.3960896</v>
      </c>
      <c r="N332" s="113">
        <v>0.80661119999999997</v>
      </c>
      <c r="O332" s="113">
        <v>0.23499999999999999</v>
      </c>
      <c r="P332" s="113">
        <v>0.65300000000000002</v>
      </c>
      <c r="Q332" s="113">
        <v>0.52755839999999998</v>
      </c>
      <c r="R332" s="113">
        <v>2.782</v>
      </c>
      <c r="S332" s="113">
        <v>0.7496448</v>
      </c>
      <c r="T332" s="113">
        <v>0.67781759999999991</v>
      </c>
      <c r="U332" s="113">
        <v>1.254912</v>
      </c>
      <c r="V332" s="113">
        <v>0.44500000000000001</v>
      </c>
      <c r="W332" s="113">
        <v>0.64800000000000002</v>
      </c>
      <c r="X332" s="113">
        <v>0.25015680000000001</v>
      </c>
      <c r="Y332" s="64">
        <f>SUM(D332:X332)</f>
        <v>185.83550560000003</v>
      </c>
    </row>
    <row r="333" spans="1:25" ht="10.5" customHeight="1" x14ac:dyDescent="0.2">
      <c r="A333" s="53"/>
      <c r="B333" s="63"/>
      <c r="C333" s="41" t="s">
        <v>7</v>
      </c>
      <c r="D333" s="64">
        <v>42.692601599999996</v>
      </c>
      <c r="E333" s="65">
        <v>7.1001599999999998E-2</v>
      </c>
      <c r="F333" s="65">
        <v>0.06</v>
      </c>
      <c r="G333" s="65">
        <v>3.3024E-3</v>
      </c>
      <c r="H333" s="65">
        <v>0.54489600000000005</v>
      </c>
      <c r="I333" s="65">
        <v>0.19400000000000001</v>
      </c>
      <c r="J333" s="65"/>
      <c r="K333" s="65"/>
      <c r="L333" s="65">
        <v>0.32500000000000001</v>
      </c>
      <c r="M333" s="65">
        <v>6.0268799999999997E-2</v>
      </c>
      <c r="N333" s="65">
        <v>0.6835968</v>
      </c>
      <c r="O333" s="65">
        <v>4.4999999999999998E-2</v>
      </c>
      <c r="P333" s="65">
        <v>0.69699999999999995</v>
      </c>
      <c r="Q333" s="65"/>
      <c r="R333" s="65">
        <v>0.35199999999999998</v>
      </c>
      <c r="S333" s="65">
        <v>2.4767999999999998E-2</v>
      </c>
      <c r="T333" s="65">
        <v>0.4128</v>
      </c>
      <c r="U333" s="65">
        <v>1.0485120000000001</v>
      </c>
      <c r="V333" s="65"/>
      <c r="W333" s="65">
        <v>4.8000000000000001E-2</v>
      </c>
      <c r="X333" s="65">
        <v>0.18328320000000001</v>
      </c>
      <c r="Y333" s="64">
        <f>SUM(D333:X333)</f>
        <v>47.446030400000012</v>
      </c>
    </row>
    <row r="334" spans="1:25" ht="10.5" customHeight="1" x14ac:dyDescent="0.2">
      <c r="A334" s="53"/>
      <c r="B334" s="63"/>
      <c r="C334" s="41" t="s">
        <v>6</v>
      </c>
      <c r="D334" s="64">
        <v>4.8730000000000002</v>
      </c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4">
        <f>SUM(D334:X334)</f>
        <v>4.8730000000000002</v>
      </c>
    </row>
    <row r="335" spans="1:25" ht="10.5" customHeight="1" x14ac:dyDescent="0.2">
      <c r="A335" s="53"/>
      <c r="B335" s="63"/>
      <c r="C335" s="36" t="s">
        <v>5</v>
      </c>
      <c r="D335" s="98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61"/>
    </row>
    <row r="336" spans="1:25" ht="10.5" customHeight="1" x14ac:dyDescent="0.2">
      <c r="A336" s="53"/>
      <c r="B336" s="78"/>
      <c r="C336" s="36" t="s">
        <v>4</v>
      </c>
      <c r="D336" s="61">
        <v>218.27295359999997</v>
      </c>
      <c r="E336" s="62">
        <v>1.1756544</v>
      </c>
      <c r="F336" s="62">
        <v>0.53900000000000003</v>
      </c>
      <c r="G336" s="62">
        <v>2.0640000000000002E-2</v>
      </c>
      <c r="H336" s="62">
        <v>0.80496000000000001</v>
      </c>
      <c r="I336" s="62">
        <v>1.4039999999999999</v>
      </c>
      <c r="J336" s="62">
        <v>0.23599999999999999</v>
      </c>
      <c r="K336" s="62">
        <v>0.02</v>
      </c>
      <c r="L336" s="62">
        <v>1.7</v>
      </c>
      <c r="M336" s="62">
        <v>1.4563584000000001</v>
      </c>
      <c r="N336" s="62">
        <v>1.490208</v>
      </c>
      <c r="O336" s="62">
        <v>0.28000000000000003</v>
      </c>
      <c r="P336" s="62">
        <v>1.35</v>
      </c>
      <c r="Q336" s="65">
        <v>0.52755839999999998</v>
      </c>
      <c r="R336" s="65">
        <v>3.1339999999999999</v>
      </c>
      <c r="S336" s="65">
        <v>0.7744127999999999</v>
      </c>
      <c r="T336" s="62">
        <v>1.0906175999999999</v>
      </c>
      <c r="U336" s="62">
        <v>2.3034240000000001</v>
      </c>
      <c r="V336" s="62">
        <v>0.44500000000000001</v>
      </c>
      <c r="W336" s="62">
        <v>0.69599999999999995</v>
      </c>
      <c r="X336" s="62">
        <v>0.43343999999999999</v>
      </c>
      <c r="Y336" s="121">
        <f>SUM(D336:X336)</f>
        <v>238.15422719999989</v>
      </c>
    </row>
    <row r="337" spans="1:25" ht="10.5" customHeight="1" x14ac:dyDescent="0.2">
      <c r="A337" s="53"/>
      <c r="B337" s="77" t="s">
        <v>10</v>
      </c>
      <c r="C337" s="32" t="s">
        <v>8</v>
      </c>
      <c r="D337" s="75">
        <v>32264</v>
      </c>
      <c r="E337" s="76">
        <v>196</v>
      </c>
      <c r="F337" s="76">
        <v>87</v>
      </c>
      <c r="G337" s="76">
        <v>5</v>
      </c>
      <c r="H337" s="76">
        <v>61</v>
      </c>
      <c r="I337" s="76">
        <v>179</v>
      </c>
      <c r="J337" s="76">
        <v>51</v>
      </c>
      <c r="K337" s="76">
        <v>4</v>
      </c>
      <c r="L337" s="76">
        <v>212</v>
      </c>
      <c r="M337" s="76">
        <v>295</v>
      </c>
      <c r="N337" s="76">
        <v>153</v>
      </c>
      <c r="O337" s="76">
        <v>31</v>
      </c>
      <c r="P337" s="76">
        <v>123</v>
      </c>
      <c r="Q337" s="76">
        <v>134</v>
      </c>
      <c r="R337" s="76">
        <v>460</v>
      </c>
      <c r="S337" s="76">
        <v>150</v>
      </c>
      <c r="T337" s="76">
        <v>147</v>
      </c>
      <c r="U337" s="76">
        <v>227</v>
      </c>
      <c r="V337" s="76">
        <v>79</v>
      </c>
      <c r="W337" s="76">
        <v>81</v>
      </c>
      <c r="X337" s="76">
        <v>41</v>
      </c>
      <c r="Y337" s="73">
        <f>SUM(D337:X337)</f>
        <v>34980</v>
      </c>
    </row>
    <row r="338" spans="1:25" ht="10.5" customHeight="1" x14ac:dyDescent="0.2">
      <c r="A338" s="53"/>
      <c r="B338" s="72"/>
      <c r="C338" s="27" t="s">
        <v>7</v>
      </c>
      <c r="D338" s="73">
        <v>974</v>
      </c>
      <c r="E338" s="74">
        <v>6</v>
      </c>
      <c r="F338" s="74">
        <v>1</v>
      </c>
      <c r="G338" s="74">
        <v>1</v>
      </c>
      <c r="H338" s="74">
        <v>15</v>
      </c>
      <c r="I338" s="74">
        <v>3</v>
      </c>
      <c r="J338" s="74"/>
      <c r="K338" s="74"/>
      <c r="L338" s="74">
        <v>2</v>
      </c>
      <c r="M338" s="74">
        <v>5</v>
      </c>
      <c r="N338" s="74">
        <v>17</v>
      </c>
      <c r="O338" s="74">
        <v>3</v>
      </c>
      <c r="P338" s="74">
        <v>9</v>
      </c>
      <c r="Q338" s="74"/>
      <c r="R338" s="74">
        <v>13</v>
      </c>
      <c r="S338" s="74">
        <v>2</v>
      </c>
      <c r="T338" s="74">
        <v>2</v>
      </c>
      <c r="U338" s="74">
        <v>26</v>
      </c>
      <c r="V338" s="74"/>
      <c r="W338" s="74">
        <v>2</v>
      </c>
      <c r="X338" s="74">
        <v>2</v>
      </c>
      <c r="Y338" s="73">
        <f>SUM(D338:X338)</f>
        <v>1083</v>
      </c>
    </row>
    <row r="339" spans="1:25" ht="10.5" customHeight="1" x14ac:dyDescent="0.2">
      <c r="A339" s="53"/>
      <c r="B339" s="72"/>
      <c r="C339" s="27" t="s">
        <v>6</v>
      </c>
      <c r="D339" s="73">
        <v>82</v>
      </c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3">
        <f>SUM(D339:X339)</f>
        <v>82</v>
      </c>
    </row>
    <row r="340" spans="1:25" ht="10.5" customHeight="1" x14ac:dyDescent="0.2">
      <c r="A340" s="53"/>
      <c r="B340" s="72"/>
      <c r="C340" s="20" t="s">
        <v>5</v>
      </c>
      <c r="D340" s="6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69"/>
    </row>
    <row r="341" spans="1:25" ht="10.5" customHeight="1" x14ac:dyDescent="0.2">
      <c r="A341" s="53"/>
      <c r="B341" s="71"/>
      <c r="C341" s="20" t="s">
        <v>4</v>
      </c>
      <c r="D341" s="69">
        <v>33320</v>
      </c>
      <c r="E341" s="70">
        <v>202</v>
      </c>
      <c r="F341" s="70">
        <v>88</v>
      </c>
      <c r="G341" s="70">
        <v>6</v>
      </c>
      <c r="H341" s="70">
        <v>76</v>
      </c>
      <c r="I341" s="70">
        <v>182</v>
      </c>
      <c r="J341" s="70">
        <v>51</v>
      </c>
      <c r="K341" s="70">
        <v>4</v>
      </c>
      <c r="L341" s="70">
        <v>214</v>
      </c>
      <c r="M341" s="70">
        <v>300</v>
      </c>
      <c r="N341" s="70">
        <v>170</v>
      </c>
      <c r="O341" s="70">
        <v>34</v>
      </c>
      <c r="P341" s="70">
        <v>132</v>
      </c>
      <c r="Q341" s="70">
        <v>134</v>
      </c>
      <c r="R341" s="70">
        <v>473</v>
      </c>
      <c r="S341" s="70">
        <v>152</v>
      </c>
      <c r="T341" s="70">
        <v>149</v>
      </c>
      <c r="U341" s="70">
        <v>253</v>
      </c>
      <c r="V341" s="70">
        <v>79</v>
      </c>
      <c r="W341" s="70">
        <v>83</v>
      </c>
      <c r="X341" s="70">
        <v>43</v>
      </c>
      <c r="Y341" s="120">
        <f>SUM(D341:X341)</f>
        <v>36145</v>
      </c>
    </row>
    <row r="342" spans="1:25" x14ac:dyDescent="0.2">
      <c r="A342" s="53"/>
      <c r="B342" s="110" t="s">
        <v>53</v>
      </c>
      <c r="C342" s="41" t="s">
        <v>8</v>
      </c>
      <c r="D342" s="99"/>
      <c r="E342" s="94"/>
      <c r="F342" s="94"/>
      <c r="G342" s="94">
        <v>1</v>
      </c>
      <c r="H342" s="65">
        <v>232.46199999999999</v>
      </c>
      <c r="I342" s="65">
        <v>51.2</v>
      </c>
      <c r="J342" s="65">
        <v>144</v>
      </c>
      <c r="K342" s="65"/>
      <c r="L342" s="65"/>
      <c r="M342" s="65"/>
      <c r="N342" s="65"/>
      <c r="O342" s="65">
        <v>73.433999999999997</v>
      </c>
      <c r="P342" s="65"/>
      <c r="Q342" s="65">
        <v>496</v>
      </c>
      <c r="R342" s="65">
        <v>1954.4380000000001</v>
      </c>
      <c r="S342" s="65"/>
      <c r="T342" s="65"/>
      <c r="U342" s="65"/>
      <c r="V342" s="65">
        <v>329.24700000000001</v>
      </c>
      <c r="W342" s="65"/>
      <c r="X342" s="65">
        <v>156</v>
      </c>
      <c r="Y342" s="64">
        <f>SUM(D342:X342)</f>
        <v>3437.7809999999999</v>
      </c>
    </row>
    <row r="343" spans="1:25" x14ac:dyDescent="0.2">
      <c r="A343" s="53"/>
      <c r="B343" s="63"/>
      <c r="C343" s="41" t="s">
        <v>7</v>
      </c>
      <c r="D343" s="99"/>
      <c r="E343" s="94"/>
      <c r="F343" s="94"/>
      <c r="G343" s="94"/>
      <c r="H343" s="65">
        <v>437.71300000000002</v>
      </c>
      <c r="I343" s="65"/>
      <c r="J343" s="65"/>
      <c r="K343" s="65"/>
      <c r="L343" s="65"/>
      <c r="M343" s="65"/>
      <c r="N343" s="65"/>
      <c r="O343" s="65"/>
      <c r="P343" s="65"/>
      <c r="Q343" s="65"/>
      <c r="R343" s="65">
        <v>85.762</v>
      </c>
      <c r="S343" s="65"/>
      <c r="T343" s="65"/>
      <c r="U343" s="65"/>
      <c r="V343" s="65"/>
      <c r="W343" s="65"/>
      <c r="X343" s="65">
        <v>175</v>
      </c>
      <c r="Y343" s="64">
        <f>SUM(D343:X343)</f>
        <v>698.47500000000002</v>
      </c>
    </row>
    <row r="344" spans="1:25" ht="10.5" customHeight="1" x14ac:dyDescent="0.2">
      <c r="A344" s="53"/>
      <c r="B344" s="63"/>
      <c r="C344" s="41" t="s">
        <v>6</v>
      </c>
      <c r="D344" s="99"/>
      <c r="E344" s="94"/>
      <c r="F344" s="94"/>
      <c r="G344" s="94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4"/>
    </row>
    <row r="345" spans="1:25" ht="10.5" customHeight="1" x14ac:dyDescent="0.2">
      <c r="A345" s="53"/>
      <c r="B345" s="63"/>
      <c r="C345" s="36" t="s">
        <v>5</v>
      </c>
      <c r="D345" s="98"/>
      <c r="E345" s="93"/>
      <c r="F345" s="93"/>
      <c r="G345" s="93"/>
      <c r="H345" s="62"/>
      <c r="I345" s="93"/>
      <c r="J345" s="62"/>
      <c r="K345" s="62"/>
      <c r="L345" s="93"/>
      <c r="M345" s="93"/>
      <c r="N345" s="62"/>
      <c r="O345" s="93"/>
      <c r="P345" s="93"/>
      <c r="Q345" s="93"/>
      <c r="R345" s="93"/>
      <c r="S345" s="93"/>
      <c r="T345" s="62"/>
      <c r="U345" s="93"/>
      <c r="V345" s="93"/>
      <c r="W345" s="93"/>
      <c r="X345" s="93"/>
      <c r="Y345" s="61"/>
    </row>
    <row r="346" spans="1:25" ht="10.5" customHeight="1" thickBot="1" x14ac:dyDescent="0.25">
      <c r="A346" s="60"/>
      <c r="B346" s="59"/>
      <c r="C346" s="51" t="s">
        <v>4</v>
      </c>
      <c r="D346" s="57"/>
      <c r="E346" s="58"/>
      <c r="F346" s="58"/>
      <c r="G346" s="58">
        <v>1</v>
      </c>
      <c r="H346" s="58">
        <v>670.17499999999995</v>
      </c>
      <c r="I346" s="58">
        <v>51.2</v>
      </c>
      <c r="J346" s="58">
        <v>144</v>
      </c>
      <c r="K346" s="58"/>
      <c r="L346" s="58"/>
      <c r="M346" s="58"/>
      <c r="N346" s="58"/>
      <c r="O346" s="58">
        <v>73.433999999999997</v>
      </c>
      <c r="P346" s="58"/>
      <c r="Q346" s="58">
        <v>496</v>
      </c>
      <c r="R346" s="58">
        <v>2040.2</v>
      </c>
      <c r="S346" s="58"/>
      <c r="T346" s="58"/>
      <c r="U346" s="58"/>
      <c r="V346" s="58">
        <v>329.24700000000001</v>
      </c>
      <c r="W346" s="58"/>
      <c r="X346" s="58">
        <v>331</v>
      </c>
      <c r="Y346" s="57">
        <f>SUM(D346:X346)</f>
        <v>4136.2559999999994</v>
      </c>
    </row>
    <row r="347" spans="1:25" ht="10.5" customHeight="1" x14ac:dyDescent="0.2">
      <c r="A347" s="48" t="s">
        <v>13</v>
      </c>
      <c r="B347" s="47" t="s">
        <v>52</v>
      </c>
      <c r="C347" s="27" t="s">
        <v>8</v>
      </c>
      <c r="D347" s="23">
        <v>0.11971199999999999</v>
      </c>
      <c r="E347" s="24"/>
      <c r="F347" s="24"/>
      <c r="G347" s="24"/>
      <c r="H347" s="24">
        <v>7.4303999999999993E-3</v>
      </c>
      <c r="I347" s="24">
        <v>5.0000000000000001E-3</v>
      </c>
      <c r="J347" s="24"/>
      <c r="K347" s="24"/>
      <c r="L347" s="24"/>
      <c r="M347" s="24"/>
      <c r="N347" s="24"/>
      <c r="O347" s="24"/>
      <c r="P347" s="24"/>
      <c r="Q347" s="24">
        <v>8.2560000000000001E-4</v>
      </c>
      <c r="R347" s="24"/>
      <c r="S347" s="24"/>
      <c r="T347" s="24">
        <v>4.1279999999999997E-3</v>
      </c>
      <c r="U347" s="24"/>
      <c r="V347" s="24">
        <v>7.0000000000000007E-2</v>
      </c>
      <c r="W347" s="24"/>
      <c r="X347" s="24"/>
      <c r="Y347" s="23">
        <f>SUM(D347:X347)</f>
        <v>0.207096</v>
      </c>
    </row>
    <row r="348" spans="1:25" ht="10.5" customHeight="1" x14ac:dyDescent="0.2">
      <c r="A348" s="22"/>
      <c r="B348" s="21"/>
      <c r="C348" s="27" t="s">
        <v>7</v>
      </c>
      <c r="D348" s="23">
        <v>2.5593600000000001E-2</v>
      </c>
      <c r="E348" s="24"/>
      <c r="F348" s="24"/>
      <c r="G348" s="24"/>
      <c r="H348" s="24">
        <v>1.6512E-3</v>
      </c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3">
        <f>SUM(D348:X348)</f>
        <v>2.72448E-2</v>
      </c>
    </row>
    <row r="349" spans="1:25" ht="10.5" customHeight="1" x14ac:dyDescent="0.2">
      <c r="A349" s="22"/>
      <c r="B349" s="21"/>
      <c r="C349" s="27" t="s">
        <v>6</v>
      </c>
      <c r="D349" s="26">
        <v>0</v>
      </c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3"/>
    </row>
    <row r="350" spans="1:25" ht="10.5" customHeight="1" x14ac:dyDescent="0.2">
      <c r="A350" s="22"/>
      <c r="B350" s="21"/>
      <c r="C350" s="20" t="s">
        <v>5</v>
      </c>
      <c r="D350" s="19">
        <v>0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6"/>
    </row>
    <row r="351" spans="1:25" ht="10.5" customHeight="1" x14ac:dyDescent="0.2">
      <c r="A351" s="22"/>
      <c r="B351" s="46"/>
      <c r="C351" s="20" t="s">
        <v>4</v>
      </c>
      <c r="D351" s="16">
        <v>0.14530559999999998</v>
      </c>
      <c r="E351" s="17"/>
      <c r="F351" s="17"/>
      <c r="G351" s="17"/>
      <c r="H351" s="17">
        <v>9.0815999999999987E-3</v>
      </c>
      <c r="I351" s="17">
        <v>5.0000000000000001E-3</v>
      </c>
      <c r="J351" s="17"/>
      <c r="K351" s="17"/>
      <c r="L351" s="17"/>
      <c r="M351" s="17"/>
      <c r="N351" s="17"/>
      <c r="O351" s="17"/>
      <c r="P351" s="17"/>
      <c r="Q351" s="17">
        <v>8.2560000000000001E-4</v>
      </c>
      <c r="R351" s="17"/>
      <c r="S351" s="17"/>
      <c r="T351" s="17">
        <v>4.1279999999999997E-3</v>
      </c>
      <c r="U351" s="17"/>
      <c r="V351" s="17">
        <v>7.0000000000000007E-2</v>
      </c>
      <c r="W351" s="17"/>
      <c r="X351" s="17"/>
      <c r="Y351" s="119">
        <f>SUM(D351:X351)</f>
        <v>0.23434079999999999</v>
      </c>
    </row>
    <row r="352" spans="1:25" ht="10.5" customHeight="1" x14ac:dyDescent="0.2">
      <c r="A352" s="22"/>
      <c r="B352" s="45" t="s">
        <v>10</v>
      </c>
      <c r="C352" s="44" t="s">
        <v>8</v>
      </c>
      <c r="D352" s="42">
        <v>44</v>
      </c>
      <c r="E352" s="43"/>
      <c r="F352" s="43"/>
      <c r="G352" s="43"/>
      <c r="H352" s="43">
        <v>4</v>
      </c>
      <c r="I352" s="43">
        <v>2</v>
      </c>
      <c r="J352" s="43"/>
      <c r="K352" s="43"/>
      <c r="L352" s="43"/>
      <c r="M352" s="43"/>
      <c r="N352" s="43"/>
      <c r="O352" s="43"/>
      <c r="P352" s="43"/>
      <c r="Q352" s="43">
        <v>1</v>
      </c>
      <c r="R352" s="43"/>
      <c r="S352" s="43"/>
      <c r="T352" s="43">
        <v>2</v>
      </c>
      <c r="U352" s="43"/>
      <c r="V352" s="43">
        <v>14</v>
      </c>
      <c r="W352" s="43"/>
      <c r="X352" s="43"/>
      <c r="Y352" s="39">
        <f>SUM(D352:X352)</f>
        <v>67</v>
      </c>
    </row>
    <row r="353" spans="1:25" ht="10.5" customHeight="1" x14ac:dyDescent="0.2">
      <c r="A353" s="22"/>
      <c r="B353" s="38"/>
      <c r="C353" s="41" t="s">
        <v>7</v>
      </c>
      <c r="D353" s="39">
        <v>9</v>
      </c>
      <c r="E353" s="40"/>
      <c r="F353" s="40"/>
      <c r="G353" s="40"/>
      <c r="H353" s="40">
        <v>1</v>
      </c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39">
        <f>SUM(D353:X353)</f>
        <v>10</v>
      </c>
    </row>
    <row r="354" spans="1:25" ht="10.5" customHeight="1" x14ac:dyDescent="0.2">
      <c r="A354" s="22"/>
      <c r="B354" s="38"/>
      <c r="C354" s="41" t="s">
        <v>6</v>
      </c>
      <c r="D354" s="39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39"/>
    </row>
    <row r="355" spans="1:25" ht="10.5" customHeight="1" x14ac:dyDescent="0.2">
      <c r="A355" s="22"/>
      <c r="B355" s="38"/>
      <c r="C355" s="36" t="s">
        <v>5</v>
      </c>
      <c r="D355" s="34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4"/>
    </row>
    <row r="356" spans="1:25" ht="10.5" customHeight="1" x14ac:dyDescent="0.2">
      <c r="A356" s="22"/>
      <c r="B356" s="37"/>
      <c r="C356" s="36" t="s">
        <v>4</v>
      </c>
      <c r="D356" s="34">
        <v>53</v>
      </c>
      <c r="E356" s="35"/>
      <c r="F356" s="35"/>
      <c r="G356" s="35"/>
      <c r="H356" s="35">
        <v>5</v>
      </c>
      <c r="I356" s="35">
        <v>2</v>
      </c>
      <c r="J356" s="35"/>
      <c r="K356" s="35"/>
      <c r="L356" s="35"/>
      <c r="M356" s="35"/>
      <c r="N356" s="35"/>
      <c r="O356" s="35"/>
      <c r="P356" s="35"/>
      <c r="Q356" s="35">
        <v>1</v>
      </c>
      <c r="R356" s="35"/>
      <c r="S356" s="35"/>
      <c r="T356" s="35">
        <v>2</v>
      </c>
      <c r="U356" s="35"/>
      <c r="V356" s="35">
        <v>14</v>
      </c>
      <c r="W356" s="35"/>
      <c r="X356" s="35"/>
      <c r="Y356" s="118">
        <f>SUM(D356:X356)</f>
        <v>77</v>
      </c>
    </row>
    <row r="357" spans="1:25" ht="10.5" customHeight="1" x14ac:dyDescent="0.2">
      <c r="A357" s="22"/>
      <c r="B357" s="47" t="s">
        <v>51</v>
      </c>
      <c r="C357" s="27" t="s">
        <v>8</v>
      </c>
      <c r="D357" s="26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4"/>
      <c r="U357" s="25"/>
      <c r="V357" s="24">
        <v>2.2290000000000001</v>
      </c>
      <c r="W357" s="25"/>
      <c r="X357" s="25"/>
      <c r="Y357" s="23">
        <f>SUM(D357:X357)</f>
        <v>2.2290000000000001</v>
      </c>
    </row>
    <row r="358" spans="1:25" ht="10.5" customHeight="1" x14ac:dyDescent="0.2">
      <c r="A358" s="22"/>
      <c r="B358" s="21"/>
      <c r="C358" s="27" t="s">
        <v>7</v>
      </c>
      <c r="D358" s="26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4"/>
      <c r="U358" s="25"/>
      <c r="V358" s="24"/>
      <c r="W358" s="25"/>
      <c r="X358" s="25"/>
      <c r="Y358" s="23"/>
    </row>
    <row r="359" spans="1:25" ht="10.5" customHeight="1" x14ac:dyDescent="0.2">
      <c r="A359" s="22"/>
      <c r="B359" s="21"/>
      <c r="C359" s="27" t="s">
        <v>6</v>
      </c>
      <c r="D359" s="26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4"/>
      <c r="U359" s="25"/>
      <c r="V359" s="24"/>
      <c r="W359" s="25"/>
      <c r="X359" s="25"/>
      <c r="Y359" s="23"/>
    </row>
    <row r="360" spans="1:25" ht="10.5" customHeight="1" x14ac:dyDescent="0.2">
      <c r="A360" s="22"/>
      <c r="B360" s="21"/>
      <c r="C360" s="20" t="s">
        <v>5</v>
      </c>
      <c r="D360" s="1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7"/>
      <c r="U360" s="18"/>
      <c r="V360" s="17"/>
      <c r="W360" s="18"/>
      <c r="X360" s="18"/>
      <c r="Y360" s="16"/>
    </row>
    <row r="361" spans="1:25" ht="10.5" customHeight="1" thickBot="1" x14ac:dyDescent="0.25">
      <c r="A361" s="15"/>
      <c r="B361" s="14"/>
      <c r="C361" s="13" t="s">
        <v>4</v>
      </c>
      <c r="D361" s="12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0"/>
      <c r="U361" s="11"/>
      <c r="V361" s="10">
        <v>2.2290000000000001</v>
      </c>
      <c r="W361" s="11"/>
      <c r="X361" s="122"/>
      <c r="Y361" s="117">
        <f>SUM(D361:X361)</f>
        <v>2.2290000000000001</v>
      </c>
    </row>
    <row r="362" spans="1:25" ht="10.5" customHeight="1" x14ac:dyDescent="0.2">
      <c r="A362" s="95" t="s">
        <v>12</v>
      </c>
      <c r="B362" s="79" t="s">
        <v>54</v>
      </c>
      <c r="C362" s="114" t="s">
        <v>8</v>
      </c>
      <c r="D362" s="111">
        <v>7.8432000000000002E-2</v>
      </c>
      <c r="E362" s="113"/>
      <c r="F362" s="113"/>
      <c r="G362" s="113"/>
      <c r="H362" s="113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64">
        <f>SUM(D362:X362)</f>
        <v>7.8432000000000002E-2</v>
      </c>
    </row>
    <row r="363" spans="1:25" ht="10.5" customHeight="1" x14ac:dyDescent="0.2">
      <c r="A363" s="92"/>
      <c r="B363" s="63"/>
      <c r="C363" s="41" t="s">
        <v>7</v>
      </c>
      <c r="D363" s="64">
        <v>0.29969279999999998</v>
      </c>
      <c r="E363" s="65"/>
      <c r="F363" s="65"/>
      <c r="G363" s="65"/>
      <c r="H363" s="133">
        <f>H340*0.8256</f>
        <v>0</v>
      </c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64">
        <f>SUM(D363:X363)</f>
        <v>0.29969279999999998</v>
      </c>
    </row>
    <row r="364" spans="1:25" ht="10.5" customHeight="1" x14ac:dyDescent="0.2">
      <c r="A364" s="92"/>
      <c r="B364" s="63"/>
      <c r="C364" s="41" t="s">
        <v>6</v>
      </c>
      <c r="D364" s="64">
        <v>9.0815999999999987E-3</v>
      </c>
      <c r="E364" s="65"/>
      <c r="F364" s="65"/>
      <c r="G364" s="65"/>
      <c r="H364" s="65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64">
        <f>SUM(D364:X364)</f>
        <v>9.0815999999999987E-3</v>
      </c>
    </row>
    <row r="365" spans="1:25" ht="10.5" customHeight="1" x14ac:dyDescent="0.2">
      <c r="A365" s="92"/>
      <c r="B365" s="63"/>
      <c r="C365" s="36" t="s">
        <v>5</v>
      </c>
      <c r="D365" s="61">
        <v>0</v>
      </c>
      <c r="E365" s="62"/>
      <c r="F365" s="62"/>
      <c r="G365" s="62"/>
      <c r="H365" s="62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61"/>
    </row>
    <row r="366" spans="1:25" ht="10.5" customHeight="1" x14ac:dyDescent="0.2">
      <c r="A366" s="92"/>
      <c r="B366" s="78"/>
      <c r="C366" s="36" t="s">
        <v>4</v>
      </c>
      <c r="D366" s="61">
        <v>0.44554999999999995</v>
      </c>
      <c r="E366" s="62"/>
      <c r="F366" s="62"/>
      <c r="G366" s="62"/>
      <c r="H366" s="62">
        <v>0.19814399999999999</v>
      </c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93"/>
      <c r="V366" s="93"/>
      <c r="W366" s="93"/>
      <c r="X366" s="93"/>
      <c r="Y366" s="121">
        <f>SUM(D366:X366)</f>
        <v>0.64369399999999999</v>
      </c>
    </row>
    <row r="367" spans="1:25" ht="10.5" customHeight="1" x14ac:dyDescent="0.2">
      <c r="A367" s="92"/>
      <c r="B367" s="77" t="s">
        <v>10</v>
      </c>
      <c r="C367" s="32" t="s">
        <v>8</v>
      </c>
      <c r="D367" s="75">
        <v>16</v>
      </c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3">
        <f>SUM(D367:X367)</f>
        <v>16</v>
      </c>
    </row>
    <row r="368" spans="1:25" ht="10.5" customHeight="1" x14ac:dyDescent="0.2">
      <c r="A368" s="92"/>
      <c r="B368" s="72"/>
      <c r="C368" s="27" t="s">
        <v>7</v>
      </c>
      <c r="D368" s="73">
        <v>11</v>
      </c>
      <c r="E368" s="74"/>
      <c r="F368" s="74"/>
      <c r="G368" s="74"/>
      <c r="H368" s="74">
        <v>3</v>
      </c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3">
        <f>SUM(D368:X368)</f>
        <v>14</v>
      </c>
    </row>
    <row r="369" spans="1:25" ht="10.5" customHeight="1" x14ac:dyDescent="0.2">
      <c r="A369" s="92"/>
      <c r="B369" s="72"/>
      <c r="C369" s="27" t="s">
        <v>6</v>
      </c>
      <c r="D369" s="73">
        <v>2</v>
      </c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3">
        <f>SUM(D369:X369)</f>
        <v>2</v>
      </c>
    </row>
    <row r="370" spans="1:25" ht="10.5" customHeight="1" x14ac:dyDescent="0.2">
      <c r="A370" s="92"/>
      <c r="B370" s="72"/>
      <c r="C370" s="20" t="s">
        <v>5</v>
      </c>
      <c r="D370" s="6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69"/>
    </row>
    <row r="371" spans="1:25" ht="10.5" customHeight="1" x14ac:dyDescent="0.2">
      <c r="A371" s="92"/>
      <c r="B371" s="71"/>
      <c r="C371" s="20" t="s">
        <v>4</v>
      </c>
      <c r="D371" s="69">
        <v>29</v>
      </c>
      <c r="E371" s="70"/>
      <c r="F371" s="70"/>
      <c r="G371" s="70"/>
      <c r="H371" s="70">
        <v>3</v>
      </c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120">
        <f>SUM(D371:X371)</f>
        <v>32</v>
      </c>
    </row>
    <row r="372" spans="1:25" ht="10.5" customHeight="1" x14ac:dyDescent="0.2">
      <c r="A372" s="92"/>
      <c r="B372" s="110" t="s">
        <v>53</v>
      </c>
      <c r="C372" s="41" t="s">
        <v>8</v>
      </c>
      <c r="D372" s="99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64"/>
    </row>
    <row r="373" spans="1:25" ht="10.5" customHeight="1" x14ac:dyDescent="0.2">
      <c r="A373" s="92"/>
      <c r="B373" s="63"/>
      <c r="C373" s="41" t="s">
        <v>7</v>
      </c>
      <c r="D373" s="99"/>
      <c r="E373" s="94"/>
      <c r="F373" s="94"/>
      <c r="G373" s="94"/>
      <c r="H373" s="65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64"/>
    </row>
    <row r="374" spans="1:25" ht="10.5" customHeight="1" x14ac:dyDescent="0.2">
      <c r="A374" s="92"/>
      <c r="B374" s="63"/>
      <c r="C374" s="41" t="s">
        <v>6</v>
      </c>
      <c r="D374" s="99"/>
      <c r="E374" s="94"/>
      <c r="F374" s="94"/>
      <c r="G374" s="94"/>
      <c r="H374" s="65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64"/>
    </row>
    <row r="375" spans="1:25" ht="10.5" customHeight="1" x14ac:dyDescent="0.2">
      <c r="A375" s="92"/>
      <c r="B375" s="63"/>
      <c r="C375" s="36" t="s">
        <v>5</v>
      </c>
      <c r="D375" s="98"/>
      <c r="E375" s="93"/>
      <c r="F375" s="93"/>
      <c r="G375" s="93"/>
      <c r="H375" s="62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61"/>
    </row>
    <row r="376" spans="1:25" ht="10.5" customHeight="1" thickBot="1" x14ac:dyDescent="0.25">
      <c r="A376" s="91"/>
      <c r="B376" s="59"/>
      <c r="C376" s="109" t="s">
        <v>4</v>
      </c>
      <c r="D376" s="108"/>
      <c r="E376" s="107"/>
      <c r="F376" s="107"/>
      <c r="G376" s="107"/>
      <c r="H376" s="124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5"/>
    </row>
    <row r="377" spans="1:25" ht="10.5" customHeight="1" x14ac:dyDescent="0.2">
      <c r="A377" s="48" t="s">
        <v>4</v>
      </c>
      <c r="B377" s="47" t="s">
        <v>52</v>
      </c>
      <c r="C377" s="104" t="s">
        <v>8</v>
      </c>
      <c r="D377" s="23">
        <v>170.9058048</v>
      </c>
      <c r="E377" s="24">
        <v>1.1046528</v>
      </c>
      <c r="F377" s="24">
        <v>0.47899999999999998</v>
      </c>
      <c r="G377" s="24">
        <v>1.7337600000000002E-2</v>
      </c>
      <c r="H377" s="24">
        <v>0.26749440000000002</v>
      </c>
      <c r="I377" s="24">
        <v>1.2150000000000001</v>
      </c>
      <c r="J377" s="24">
        <v>0.23599999999999999</v>
      </c>
      <c r="K377" s="24">
        <v>0.02</v>
      </c>
      <c r="L377" s="24">
        <v>1.375</v>
      </c>
      <c r="M377" s="24">
        <v>1.3960896</v>
      </c>
      <c r="N377" s="24">
        <v>0.80661119999999997</v>
      </c>
      <c r="O377" s="24">
        <v>0.23499999999999999</v>
      </c>
      <c r="P377" s="24">
        <v>0.65300000000000002</v>
      </c>
      <c r="Q377" s="24">
        <v>0.52838399999999996</v>
      </c>
      <c r="R377" s="24">
        <v>2.782</v>
      </c>
      <c r="S377" s="24">
        <v>0.7496448</v>
      </c>
      <c r="T377" s="24">
        <v>0.68194559999999993</v>
      </c>
      <c r="U377" s="24">
        <v>1.254912</v>
      </c>
      <c r="V377" s="24">
        <v>0.51500000000000001</v>
      </c>
      <c r="W377" s="24">
        <v>0.64800000000000002</v>
      </c>
      <c r="X377" s="131">
        <v>0.25015680000000001</v>
      </c>
      <c r="Y377" s="24">
        <f>SUM(D377:X377)</f>
        <v>186.1210336</v>
      </c>
    </row>
    <row r="378" spans="1:25" ht="10.5" customHeight="1" x14ac:dyDescent="0.2">
      <c r="A378" s="22"/>
      <c r="B378" s="21"/>
      <c r="C378" s="27" t="s">
        <v>7</v>
      </c>
      <c r="D378" s="23">
        <v>43.017887999999999</v>
      </c>
      <c r="E378" s="24">
        <v>7.1001599999999998E-2</v>
      </c>
      <c r="F378" s="24">
        <v>0.06</v>
      </c>
      <c r="G378" s="24">
        <v>3.3024E-3</v>
      </c>
      <c r="H378" s="24">
        <v>0.7446912</v>
      </c>
      <c r="I378" s="24">
        <v>0.19400000000000001</v>
      </c>
      <c r="J378" s="24"/>
      <c r="K378" s="24"/>
      <c r="L378" s="24">
        <v>0.32500000000000001</v>
      </c>
      <c r="M378" s="24">
        <v>6.0268799999999997E-2</v>
      </c>
      <c r="N378" s="24">
        <v>0.6835968</v>
      </c>
      <c r="O378" s="24">
        <v>4.4999999999999998E-2</v>
      </c>
      <c r="P378" s="24">
        <v>0.69699999999999995</v>
      </c>
      <c r="Q378" s="24">
        <v>0</v>
      </c>
      <c r="R378" s="24">
        <v>0.35199999999999998</v>
      </c>
      <c r="S378" s="24">
        <v>2.4767999999999998E-2</v>
      </c>
      <c r="T378" s="24">
        <v>0.4128</v>
      </c>
      <c r="U378" s="24">
        <v>1.0485120000000001</v>
      </c>
      <c r="V378" s="24"/>
      <c r="W378" s="24">
        <v>4.8000000000000001E-2</v>
      </c>
      <c r="X378" s="131">
        <v>0.18328320000000001</v>
      </c>
      <c r="Y378" s="24">
        <f>SUM(D378:X378)</f>
        <v>47.971112000000012</v>
      </c>
    </row>
    <row r="379" spans="1:25" ht="10.5" customHeight="1" x14ac:dyDescent="0.2">
      <c r="A379" s="22"/>
      <c r="B379" s="21"/>
      <c r="C379" s="27" t="s">
        <v>6</v>
      </c>
      <c r="D379" s="23">
        <v>4.8817728000000002</v>
      </c>
      <c r="E379" s="24">
        <v>0</v>
      </c>
      <c r="F379" s="24"/>
      <c r="G379" s="24">
        <v>0</v>
      </c>
      <c r="H379" s="24">
        <v>0</v>
      </c>
      <c r="I379" s="24"/>
      <c r="J379" s="24"/>
      <c r="K379" s="24"/>
      <c r="L379" s="24"/>
      <c r="M379" s="24">
        <v>0</v>
      </c>
      <c r="N379" s="24">
        <v>0</v>
      </c>
      <c r="O379" s="24"/>
      <c r="P379" s="24"/>
      <c r="Q379" s="24">
        <v>0</v>
      </c>
      <c r="R379" s="24"/>
      <c r="S379" s="24">
        <v>0</v>
      </c>
      <c r="T379" s="24">
        <v>0</v>
      </c>
      <c r="U379" s="24">
        <v>0</v>
      </c>
      <c r="V379" s="24"/>
      <c r="W379" s="24"/>
      <c r="X379" s="131">
        <v>0</v>
      </c>
      <c r="Y379" s="24">
        <f>SUM(D379:X379)</f>
        <v>4.8817728000000002</v>
      </c>
    </row>
    <row r="380" spans="1:25" ht="10.5" customHeight="1" x14ac:dyDescent="0.2">
      <c r="A380" s="22"/>
      <c r="B380" s="21"/>
      <c r="C380" s="20" t="s">
        <v>5</v>
      </c>
      <c r="D380" s="16">
        <v>0</v>
      </c>
      <c r="E380" s="17">
        <v>0</v>
      </c>
      <c r="F380" s="17"/>
      <c r="G380" s="17">
        <v>0</v>
      </c>
      <c r="H380" s="17">
        <v>0</v>
      </c>
      <c r="I380" s="17"/>
      <c r="J380" s="17"/>
      <c r="K380" s="17"/>
      <c r="L380" s="17"/>
      <c r="M380" s="17">
        <v>0</v>
      </c>
      <c r="N380" s="17">
        <v>0</v>
      </c>
      <c r="O380" s="17"/>
      <c r="P380" s="17"/>
      <c r="Q380" s="17">
        <v>0</v>
      </c>
      <c r="R380" s="17"/>
      <c r="S380" s="17">
        <v>0</v>
      </c>
      <c r="T380" s="17">
        <v>0</v>
      </c>
      <c r="U380" s="17">
        <v>0</v>
      </c>
      <c r="V380" s="17"/>
      <c r="W380" s="17"/>
      <c r="X380" s="130">
        <v>0</v>
      </c>
      <c r="Y380" s="17"/>
    </row>
    <row r="381" spans="1:25" ht="10.5" customHeight="1" x14ac:dyDescent="0.2">
      <c r="A381" s="22"/>
      <c r="B381" s="46"/>
      <c r="C381" s="20" t="s">
        <v>4</v>
      </c>
      <c r="D381" s="119">
        <v>218.80546560000002</v>
      </c>
      <c r="E381" s="126">
        <v>1.1756544</v>
      </c>
      <c r="F381" s="126">
        <v>0.53900000000000003</v>
      </c>
      <c r="G381" s="126">
        <v>2.0640000000000002E-2</v>
      </c>
      <c r="H381" s="126">
        <v>1.0121856</v>
      </c>
      <c r="I381" s="126">
        <v>1.409</v>
      </c>
      <c r="J381" s="126">
        <v>0.23599999999999999</v>
      </c>
      <c r="K381" s="126">
        <v>0.02</v>
      </c>
      <c r="L381" s="126">
        <v>1.7</v>
      </c>
      <c r="M381" s="126">
        <v>1.4563584000000001</v>
      </c>
      <c r="N381" s="126">
        <v>1.490208</v>
      </c>
      <c r="O381" s="126">
        <v>0.28000000000000003</v>
      </c>
      <c r="P381" s="126">
        <v>1.35</v>
      </c>
      <c r="Q381" s="126">
        <v>0.52838399999999996</v>
      </c>
      <c r="R381" s="126">
        <v>3.1339999999999999</v>
      </c>
      <c r="S381" s="126">
        <v>0.7744127999999999</v>
      </c>
      <c r="T381" s="126">
        <v>1.0947456</v>
      </c>
      <c r="U381" s="126">
        <v>2.3034240000000001</v>
      </c>
      <c r="V381" s="126">
        <v>0.51500000000000001</v>
      </c>
      <c r="W381" s="126">
        <v>0.69599999999999995</v>
      </c>
      <c r="X381" s="127">
        <v>0.43343999999999999</v>
      </c>
      <c r="Y381" s="126">
        <f>SUM(D381:X381)</f>
        <v>238.97391839999995</v>
      </c>
    </row>
    <row r="382" spans="1:25" ht="10.5" customHeight="1" x14ac:dyDescent="0.2">
      <c r="A382" s="22"/>
      <c r="B382" s="45" t="s">
        <v>10</v>
      </c>
      <c r="C382" s="44" t="s">
        <v>8</v>
      </c>
      <c r="D382" s="39">
        <v>32324</v>
      </c>
      <c r="E382" s="40">
        <v>196</v>
      </c>
      <c r="F382" s="40">
        <v>87</v>
      </c>
      <c r="G382" s="40">
        <v>5</v>
      </c>
      <c r="H382" s="40">
        <v>65</v>
      </c>
      <c r="I382" s="40">
        <v>181</v>
      </c>
      <c r="J382" s="40">
        <v>51</v>
      </c>
      <c r="K382" s="40">
        <v>4</v>
      </c>
      <c r="L382" s="40">
        <v>212</v>
      </c>
      <c r="M382" s="40">
        <v>295</v>
      </c>
      <c r="N382" s="40">
        <v>153</v>
      </c>
      <c r="O382" s="40">
        <v>31</v>
      </c>
      <c r="P382" s="40">
        <v>123</v>
      </c>
      <c r="Q382" s="40">
        <v>135</v>
      </c>
      <c r="R382" s="40">
        <v>460</v>
      </c>
      <c r="S382" s="40">
        <v>150</v>
      </c>
      <c r="T382" s="40">
        <v>149</v>
      </c>
      <c r="U382" s="40">
        <v>227</v>
      </c>
      <c r="V382" s="40">
        <v>93</v>
      </c>
      <c r="W382" s="40">
        <v>81</v>
      </c>
      <c r="X382" s="40">
        <v>41</v>
      </c>
      <c r="Y382" s="39">
        <f>SUM(D382:X382)</f>
        <v>35063</v>
      </c>
    </row>
    <row r="383" spans="1:25" ht="10.5" customHeight="1" x14ac:dyDescent="0.2">
      <c r="A383" s="22"/>
      <c r="B383" s="38"/>
      <c r="C383" s="41" t="s">
        <v>7</v>
      </c>
      <c r="D383" s="39">
        <v>994</v>
      </c>
      <c r="E383" s="40">
        <v>6</v>
      </c>
      <c r="F383" s="40">
        <v>1</v>
      </c>
      <c r="G383" s="40">
        <v>1</v>
      </c>
      <c r="H383" s="40">
        <v>19</v>
      </c>
      <c r="I383" s="40">
        <v>3</v>
      </c>
      <c r="J383" s="40"/>
      <c r="K383" s="40"/>
      <c r="L383" s="40">
        <v>2</v>
      </c>
      <c r="M383" s="40">
        <v>5</v>
      </c>
      <c r="N383" s="40">
        <v>17</v>
      </c>
      <c r="O383" s="40">
        <v>3</v>
      </c>
      <c r="P383" s="40">
        <v>9</v>
      </c>
      <c r="Q383" s="40"/>
      <c r="R383" s="40">
        <v>13</v>
      </c>
      <c r="S383" s="40">
        <v>2</v>
      </c>
      <c r="T383" s="40">
        <v>2</v>
      </c>
      <c r="U383" s="40">
        <v>26</v>
      </c>
      <c r="V383" s="40"/>
      <c r="W383" s="40">
        <v>2</v>
      </c>
      <c r="X383" s="40">
        <v>2</v>
      </c>
      <c r="Y383" s="39">
        <f>SUM(D383:X383)</f>
        <v>1107</v>
      </c>
    </row>
    <row r="384" spans="1:25" ht="10.5" customHeight="1" x14ac:dyDescent="0.2">
      <c r="A384" s="22"/>
      <c r="B384" s="38"/>
      <c r="C384" s="41" t="s">
        <v>6</v>
      </c>
      <c r="D384" s="39">
        <v>84</v>
      </c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39">
        <f>SUM(D384:X384)</f>
        <v>84</v>
      </c>
    </row>
    <row r="385" spans="1:25" ht="10.5" customHeight="1" x14ac:dyDescent="0.2">
      <c r="A385" s="22"/>
      <c r="B385" s="38"/>
      <c r="C385" s="36" t="s">
        <v>5</v>
      </c>
      <c r="D385" s="34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4"/>
    </row>
    <row r="386" spans="1:25" ht="10.5" customHeight="1" x14ac:dyDescent="0.2">
      <c r="A386" s="22"/>
      <c r="B386" s="37"/>
      <c r="C386" s="36" t="s">
        <v>4</v>
      </c>
      <c r="D386" s="34">
        <v>33402</v>
      </c>
      <c r="E386" s="35">
        <v>202</v>
      </c>
      <c r="F386" s="35">
        <v>88</v>
      </c>
      <c r="G386" s="35">
        <v>6</v>
      </c>
      <c r="H386" s="35">
        <v>84</v>
      </c>
      <c r="I386" s="35">
        <v>184</v>
      </c>
      <c r="J386" s="35">
        <v>51</v>
      </c>
      <c r="K386" s="35">
        <v>4</v>
      </c>
      <c r="L386" s="35">
        <v>214</v>
      </c>
      <c r="M386" s="35">
        <v>300</v>
      </c>
      <c r="N386" s="35">
        <v>170</v>
      </c>
      <c r="O386" s="35">
        <v>34</v>
      </c>
      <c r="P386" s="35">
        <v>132</v>
      </c>
      <c r="Q386" s="35">
        <v>135</v>
      </c>
      <c r="R386" s="35">
        <v>473</v>
      </c>
      <c r="S386" s="35">
        <v>152</v>
      </c>
      <c r="T386" s="35">
        <v>151</v>
      </c>
      <c r="U386" s="35">
        <v>253</v>
      </c>
      <c r="V386" s="35">
        <v>93</v>
      </c>
      <c r="W386" s="35">
        <v>83</v>
      </c>
      <c r="X386" s="35">
        <v>43</v>
      </c>
      <c r="Y386" s="118">
        <f>SUM(D386:X386)</f>
        <v>36254</v>
      </c>
    </row>
    <row r="387" spans="1:25" ht="10.5" customHeight="1" x14ac:dyDescent="0.2">
      <c r="A387" s="22"/>
      <c r="B387" s="47" t="s">
        <v>51</v>
      </c>
      <c r="C387" s="27" t="s">
        <v>8</v>
      </c>
      <c r="D387" s="26"/>
      <c r="E387" s="25"/>
      <c r="F387" s="25"/>
      <c r="G387" s="25">
        <v>1</v>
      </c>
      <c r="H387" s="24">
        <v>232.46199999999999</v>
      </c>
      <c r="I387" s="24">
        <v>51.2</v>
      </c>
      <c r="J387" s="24">
        <v>144</v>
      </c>
      <c r="K387" s="24"/>
      <c r="L387" s="25"/>
      <c r="M387" s="25"/>
      <c r="N387" s="24"/>
      <c r="O387" s="24">
        <v>73.433999999999997</v>
      </c>
      <c r="P387" s="25"/>
      <c r="Q387" s="24">
        <v>496</v>
      </c>
      <c r="R387" s="24">
        <v>1954.4380000000001</v>
      </c>
      <c r="S387" s="25"/>
      <c r="T387" s="24"/>
      <c r="U387" s="25"/>
      <c r="V387" s="24">
        <v>331.476</v>
      </c>
      <c r="W387" s="25"/>
      <c r="X387" s="24">
        <v>156</v>
      </c>
      <c r="Y387" s="23">
        <f>SUM(D387:X387)</f>
        <v>3440.01</v>
      </c>
    </row>
    <row r="388" spans="1:25" ht="10.5" customHeight="1" x14ac:dyDescent="0.2">
      <c r="A388" s="22"/>
      <c r="B388" s="21"/>
      <c r="C388" s="27" t="s">
        <v>7</v>
      </c>
      <c r="D388" s="26"/>
      <c r="E388" s="25"/>
      <c r="F388" s="25"/>
      <c r="G388" s="25"/>
      <c r="H388" s="24">
        <v>437.71300000000002</v>
      </c>
      <c r="I388" s="25"/>
      <c r="J388" s="74"/>
      <c r="K388" s="24"/>
      <c r="L388" s="25"/>
      <c r="M388" s="25"/>
      <c r="N388" s="24"/>
      <c r="O388" s="25"/>
      <c r="P388" s="25"/>
      <c r="Q388" s="25"/>
      <c r="R388" s="24">
        <v>85.762</v>
      </c>
      <c r="S388" s="25"/>
      <c r="T388" s="24"/>
      <c r="U388" s="25"/>
      <c r="V388" s="25"/>
      <c r="W388" s="25"/>
      <c r="X388" s="24">
        <v>175</v>
      </c>
      <c r="Y388" s="23">
        <f>SUM(D388:X388)</f>
        <v>698.47500000000002</v>
      </c>
    </row>
    <row r="389" spans="1:25" ht="10.5" customHeight="1" x14ac:dyDescent="0.2">
      <c r="A389" s="22"/>
      <c r="B389" s="21"/>
      <c r="C389" s="27" t="s">
        <v>6</v>
      </c>
      <c r="D389" s="26"/>
      <c r="E389" s="25"/>
      <c r="F389" s="25"/>
      <c r="G389" s="25"/>
      <c r="H389" s="24"/>
      <c r="I389" s="25"/>
      <c r="J389" s="74"/>
      <c r="K389" s="24"/>
      <c r="L389" s="25"/>
      <c r="M389" s="25"/>
      <c r="N389" s="24"/>
      <c r="O389" s="25"/>
      <c r="P389" s="25"/>
      <c r="Q389" s="25"/>
      <c r="R389" s="25"/>
      <c r="S389" s="25"/>
      <c r="T389" s="24"/>
      <c r="U389" s="25"/>
      <c r="V389" s="25"/>
      <c r="W389" s="25"/>
      <c r="X389" s="25"/>
      <c r="Y389" s="23"/>
    </row>
    <row r="390" spans="1:25" ht="10.5" customHeight="1" x14ac:dyDescent="0.2">
      <c r="A390" s="22"/>
      <c r="B390" s="21"/>
      <c r="C390" s="20" t="s">
        <v>5</v>
      </c>
      <c r="D390" s="19"/>
      <c r="E390" s="18"/>
      <c r="F390" s="18"/>
      <c r="G390" s="18"/>
      <c r="H390" s="17"/>
      <c r="I390" s="18"/>
      <c r="J390" s="70"/>
      <c r="K390" s="17"/>
      <c r="L390" s="18"/>
      <c r="M390" s="18"/>
      <c r="N390" s="17"/>
      <c r="O390" s="18"/>
      <c r="P390" s="18"/>
      <c r="Q390" s="18"/>
      <c r="R390" s="18"/>
      <c r="S390" s="18"/>
      <c r="T390" s="17"/>
      <c r="U390" s="18"/>
      <c r="V390" s="18"/>
      <c r="W390" s="18"/>
      <c r="X390" s="18"/>
      <c r="Y390" s="16"/>
    </row>
    <row r="391" spans="1:25" ht="10.5" customHeight="1" thickBot="1" x14ac:dyDescent="0.25">
      <c r="A391" s="15"/>
      <c r="B391" s="14"/>
      <c r="C391" s="13" t="s">
        <v>4</v>
      </c>
      <c r="D391" s="12"/>
      <c r="E391" s="11"/>
      <c r="F391" s="11"/>
      <c r="G391" s="11">
        <v>1</v>
      </c>
      <c r="H391" s="10">
        <v>670.17499999999995</v>
      </c>
      <c r="I391" s="10">
        <v>51.2</v>
      </c>
      <c r="J391" s="10">
        <v>144</v>
      </c>
      <c r="K391" s="10"/>
      <c r="L391" s="10"/>
      <c r="M391" s="10"/>
      <c r="N391" s="10"/>
      <c r="O391" s="10">
        <v>73.433999999999997</v>
      </c>
      <c r="P391" s="10"/>
      <c r="Q391" s="10">
        <v>496</v>
      </c>
      <c r="R391" s="10">
        <v>2040.2</v>
      </c>
      <c r="S391" s="10"/>
      <c r="T391" s="10"/>
      <c r="U391" s="10"/>
      <c r="V391" s="10">
        <v>331.476</v>
      </c>
      <c r="W391" s="10"/>
      <c r="X391" s="10">
        <v>331</v>
      </c>
      <c r="Y391" s="9">
        <f>SUM(D391:X391)</f>
        <v>4138.4850000000006</v>
      </c>
    </row>
    <row r="392" spans="1:25" ht="7.5" customHeight="1" x14ac:dyDescent="0.2">
      <c r="G392" s="7"/>
    </row>
    <row r="393" spans="1:25" ht="11.25" customHeight="1" x14ac:dyDescent="0.2">
      <c r="A393" s="3" t="s">
        <v>50</v>
      </c>
      <c r="B393" s="8"/>
      <c r="G393" s="7"/>
    </row>
    <row r="394" spans="1:25" ht="11.25" customHeight="1" x14ac:dyDescent="0.2">
      <c r="A394" s="3" t="s">
        <v>49</v>
      </c>
      <c r="B394" s="8"/>
      <c r="G394" s="7"/>
    </row>
    <row r="395" spans="1:25" ht="7.5" customHeight="1" x14ac:dyDescent="0.2">
      <c r="A395" s="2"/>
      <c r="G395" s="7"/>
    </row>
    <row r="396" spans="1:25" ht="11.25" customHeight="1" x14ac:dyDescent="0.2">
      <c r="A396" s="3" t="s">
        <v>3</v>
      </c>
      <c r="B396" s="8" t="s">
        <v>2</v>
      </c>
      <c r="G396" s="7"/>
    </row>
    <row r="397" spans="1:25" ht="11.25" customHeight="1" x14ac:dyDescent="0.2">
      <c r="A397" s="3" t="s">
        <v>1</v>
      </c>
      <c r="B397" s="6" t="s">
        <v>0</v>
      </c>
      <c r="C397" s="6"/>
      <c r="D397" s="5"/>
      <c r="E397" s="5"/>
      <c r="F397" s="5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401" spans="1:37" ht="15.75" x14ac:dyDescent="0.2">
      <c r="A401" s="89" t="s">
        <v>32</v>
      </c>
      <c r="B401" s="88" t="s">
        <v>59</v>
      </c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</row>
    <row r="402" spans="1:37" ht="7.5" customHeight="1" thickBot="1" x14ac:dyDescent="0.25">
      <c r="A402" s="116"/>
      <c r="B402" s="86"/>
      <c r="C402" s="86"/>
      <c r="D402" s="86"/>
      <c r="E402" s="86"/>
      <c r="F402" s="86"/>
      <c r="G402" s="86"/>
      <c r="Q402" s="86"/>
    </row>
    <row r="403" spans="1:37" s="80" customFormat="1" ht="32.25" thickBot="1" x14ac:dyDescent="0.25">
      <c r="A403" s="85" t="s">
        <v>30</v>
      </c>
      <c r="B403" s="84" t="s">
        <v>29</v>
      </c>
      <c r="C403" s="84" t="s">
        <v>28</v>
      </c>
      <c r="D403" s="82" t="s">
        <v>27</v>
      </c>
      <c r="E403" s="83" t="s">
        <v>26</v>
      </c>
      <c r="F403" s="83" t="s">
        <v>34</v>
      </c>
      <c r="G403" s="83" t="s">
        <v>58</v>
      </c>
      <c r="H403" s="83" t="s">
        <v>37</v>
      </c>
      <c r="I403" s="83" t="s">
        <v>43</v>
      </c>
      <c r="J403" s="83" t="s">
        <v>25</v>
      </c>
      <c r="K403" s="83" t="s">
        <v>24</v>
      </c>
      <c r="L403" s="83" t="s">
        <v>42</v>
      </c>
      <c r="M403" s="83" t="s">
        <v>41</v>
      </c>
      <c r="N403" s="83" t="s">
        <v>23</v>
      </c>
      <c r="O403" s="83" t="s">
        <v>22</v>
      </c>
      <c r="P403" s="83" t="s">
        <v>21</v>
      </c>
      <c r="Q403" s="83" t="s">
        <v>20</v>
      </c>
      <c r="R403" s="83" t="s">
        <v>19</v>
      </c>
      <c r="S403" s="83" t="s">
        <v>45</v>
      </c>
      <c r="T403" s="83" t="s">
        <v>18</v>
      </c>
      <c r="U403" s="83" t="s">
        <v>17</v>
      </c>
      <c r="V403" s="83" t="s">
        <v>40</v>
      </c>
      <c r="W403" s="83" t="s">
        <v>16</v>
      </c>
      <c r="X403" s="83" t="s">
        <v>39</v>
      </c>
      <c r="Y403" s="82" t="s">
        <v>15</v>
      </c>
    </row>
    <row r="404" spans="1:37" ht="10.5" customHeight="1" x14ac:dyDescent="0.2">
      <c r="A404" s="54" t="s">
        <v>14</v>
      </c>
      <c r="B404" s="79" t="s">
        <v>56</v>
      </c>
      <c r="C404" s="114" t="s">
        <v>8</v>
      </c>
      <c r="D404" s="111">
        <v>134.91624959999999</v>
      </c>
      <c r="E404" s="113">
        <v>1.0897920000000001</v>
      </c>
      <c r="F404" s="113">
        <v>0.34699999999999998</v>
      </c>
      <c r="G404" s="113">
        <v>2.8070400000000002E-2</v>
      </c>
      <c r="H404" s="113">
        <v>0.26006400000000002</v>
      </c>
      <c r="I404" s="113">
        <v>0.89700000000000002</v>
      </c>
      <c r="J404" s="113">
        <v>0.2014</v>
      </c>
      <c r="K404" s="113">
        <v>0.02</v>
      </c>
      <c r="L404" s="113">
        <v>1.143</v>
      </c>
      <c r="M404" s="113">
        <v>1.0691519999999999</v>
      </c>
      <c r="N404" s="113">
        <v>1.181</v>
      </c>
      <c r="O404" s="113">
        <v>0.13600000000000001</v>
      </c>
      <c r="P404" s="113">
        <v>0.55000000000000004</v>
      </c>
      <c r="Q404" s="113">
        <v>0.4838016</v>
      </c>
      <c r="R404" s="113">
        <v>2.4159999999999999</v>
      </c>
      <c r="S404" s="113">
        <v>0.58122239999999992</v>
      </c>
      <c r="T404" s="113">
        <v>0.75</v>
      </c>
      <c r="U404" s="113">
        <v>0.96182400000000001</v>
      </c>
      <c r="V404" s="113">
        <v>0.44</v>
      </c>
      <c r="W404" s="113">
        <v>0.56799999999999995</v>
      </c>
      <c r="X404" s="113">
        <v>0.16677120000000001</v>
      </c>
      <c r="Y404" s="64">
        <f>SUM(D404:X404)</f>
        <v>148.20634720000001</v>
      </c>
    </row>
    <row r="405" spans="1:37" ht="10.5" customHeight="1" x14ac:dyDescent="0.2">
      <c r="A405" s="53"/>
      <c r="B405" s="63"/>
      <c r="C405" s="41" t="s">
        <v>7</v>
      </c>
      <c r="D405" s="64">
        <v>37.024031999999998</v>
      </c>
      <c r="E405" s="65">
        <v>7.1001599999999998E-2</v>
      </c>
      <c r="F405" s="65">
        <v>0.06</v>
      </c>
      <c r="G405" s="65">
        <v>1.56864E-2</v>
      </c>
      <c r="H405" s="65">
        <v>0.54489600000000005</v>
      </c>
      <c r="I405" s="65">
        <v>0.19400000000000001</v>
      </c>
      <c r="J405" s="65"/>
      <c r="K405" s="65"/>
      <c r="L405" s="65">
        <v>0.32500000000000001</v>
      </c>
      <c r="M405" s="65">
        <v>5.2012799999999998E-2</v>
      </c>
      <c r="N405" s="65">
        <v>0.59799999999999998</v>
      </c>
      <c r="O405" s="65">
        <v>0.02</v>
      </c>
      <c r="P405" s="65">
        <v>0.66</v>
      </c>
      <c r="Q405" s="65"/>
      <c r="R405" s="65">
        <v>0.224</v>
      </c>
      <c r="S405" s="65">
        <v>2.4767999999999998E-2</v>
      </c>
      <c r="T405" s="65"/>
      <c r="U405" s="65">
        <v>0.90816000000000008</v>
      </c>
      <c r="V405" s="65"/>
      <c r="W405" s="65">
        <v>4.8000000000000001E-2</v>
      </c>
      <c r="X405" s="65">
        <v>6.4396800000000004E-2</v>
      </c>
      <c r="Y405" s="64">
        <f>SUM(D405:X405)</f>
        <v>40.833953600000008</v>
      </c>
      <c r="AH405" s="132"/>
      <c r="AI405" s="132"/>
      <c r="AJ405" s="132"/>
      <c r="AK405" s="132"/>
    </row>
    <row r="406" spans="1:37" ht="10.5" customHeight="1" x14ac:dyDescent="0.2">
      <c r="A406" s="53"/>
      <c r="B406" s="63"/>
      <c r="C406" s="41" t="s">
        <v>6</v>
      </c>
      <c r="D406" s="64">
        <v>4.2460607999999995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4">
        <f>SUM(D406:X406)</f>
        <v>4.2460607999999995</v>
      </c>
      <c r="AH406" s="132"/>
      <c r="AI406" s="132"/>
      <c r="AJ406" s="132"/>
      <c r="AK406" s="132"/>
    </row>
    <row r="407" spans="1:37" ht="10.5" customHeight="1" x14ac:dyDescent="0.2">
      <c r="A407" s="53"/>
      <c r="B407" s="63"/>
      <c r="C407" s="36" t="s">
        <v>5</v>
      </c>
      <c r="D407" s="98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61"/>
      <c r="AH407" s="132"/>
      <c r="AI407" s="132"/>
      <c r="AJ407" s="132"/>
      <c r="AK407" s="132"/>
    </row>
    <row r="408" spans="1:37" ht="10.5" customHeight="1" x14ac:dyDescent="0.2">
      <c r="A408" s="53"/>
      <c r="B408" s="78"/>
      <c r="C408" s="36" t="s">
        <v>4</v>
      </c>
      <c r="D408" s="61">
        <v>176.1863424</v>
      </c>
      <c r="E408" s="62">
        <v>1.1607935999999999</v>
      </c>
      <c r="F408" s="62">
        <v>0.40699999999999997</v>
      </c>
      <c r="G408" s="62">
        <v>4.3756799999999998E-2</v>
      </c>
      <c r="H408" s="62">
        <v>0.80496000000000001</v>
      </c>
      <c r="I408" s="62">
        <v>1.091</v>
      </c>
      <c r="J408" s="62">
        <v>0.2014</v>
      </c>
      <c r="K408" s="62">
        <v>0.02</v>
      </c>
      <c r="L408" s="62">
        <v>1.468</v>
      </c>
      <c r="M408" s="62">
        <v>1.1211648000000001</v>
      </c>
      <c r="N408" s="62">
        <v>1.7789999999999999</v>
      </c>
      <c r="O408" s="62">
        <v>0.156</v>
      </c>
      <c r="P408" s="62">
        <v>1.21</v>
      </c>
      <c r="Q408" s="65">
        <v>0.4838016</v>
      </c>
      <c r="R408" s="65">
        <v>2.64</v>
      </c>
      <c r="S408" s="65">
        <v>0.60599040000000004</v>
      </c>
      <c r="T408" s="62">
        <v>0.75</v>
      </c>
      <c r="U408" s="62">
        <v>1.8699840000000001</v>
      </c>
      <c r="V408" s="62">
        <v>0.44</v>
      </c>
      <c r="W408" s="62">
        <v>0.61599999999999999</v>
      </c>
      <c r="X408" s="62">
        <v>0.23116800000000001</v>
      </c>
      <c r="Y408" s="121">
        <f>SUM(D408:X408)</f>
        <v>193.28636160000002</v>
      </c>
      <c r="AH408" s="132"/>
      <c r="AI408" s="132"/>
      <c r="AJ408" s="132"/>
      <c r="AK408" s="132"/>
    </row>
    <row r="409" spans="1:37" ht="10.5" customHeight="1" x14ac:dyDescent="0.2">
      <c r="A409" s="53"/>
      <c r="B409" s="77" t="s">
        <v>10</v>
      </c>
      <c r="C409" s="32" t="s">
        <v>8</v>
      </c>
      <c r="D409" s="75">
        <v>26428</v>
      </c>
      <c r="E409" s="76">
        <v>194</v>
      </c>
      <c r="F409" s="76">
        <v>63</v>
      </c>
      <c r="G409" s="76">
        <v>5</v>
      </c>
      <c r="H409" s="76">
        <v>61</v>
      </c>
      <c r="I409" s="76">
        <v>138</v>
      </c>
      <c r="J409" s="76">
        <v>47</v>
      </c>
      <c r="K409" s="76">
        <v>4</v>
      </c>
      <c r="L409" s="76">
        <v>167</v>
      </c>
      <c r="M409" s="76">
        <v>227</v>
      </c>
      <c r="N409" s="76">
        <v>128</v>
      </c>
      <c r="O409" s="76">
        <v>20</v>
      </c>
      <c r="P409" s="76">
        <v>101</v>
      </c>
      <c r="Q409" s="76">
        <v>101</v>
      </c>
      <c r="R409" s="76">
        <v>403</v>
      </c>
      <c r="S409" s="76">
        <v>124</v>
      </c>
      <c r="T409" s="76">
        <v>135</v>
      </c>
      <c r="U409" s="76">
        <v>185</v>
      </c>
      <c r="V409" s="76">
        <v>68</v>
      </c>
      <c r="W409" s="76">
        <v>71</v>
      </c>
      <c r="X409" s="76">
        <v>31</v>
      </c>
      <c r="Y409" s="73">
        <f>SUM(D409:X409)</f>
        <v>28701</v>
      </c>
      <c r="AH409" s="132"/>
      <c r="AI409" s="132"/>
      <c r="AJ409" s="132"/>
      <c r="AK409" s="132"/>
    </row>
    <row r="410" spans="1:37" ht="10.5" customHeight="1" x14ac:dyDescent="0.2">
      <c r="A410" s="53"/>
      <c r="B410" s="72"/>
      <c r="C410" s="27" t="s">
        <v>7</v>
      </c>
      <c r="D410" s="73">
        <v>844</v>
      </c>
      <c r="E410" s="74">
        <v>6</v>
      </c>
      <c r="F410" s="74">
        <v>1</v>
      </c>
      <c r="G410" s="74">
        <v>1</v>
      </c>
      <c r="H410" s="74">
        <v>15</v>
      </c>
      <c r="I410" s="74">
        <v>3</v>
      </c>
      <c r="J410" s="74"/>
      <c r="K410" s="74"/>
      <c r="L410" s="74">
        <v>2</v>
      </c>
      <c r="M410" s="74">
        <v>3</v>
      </c>
      <c r="N410" s="74">
        <v>12</v>
      </c>
      <c r="O410" s="74">
        <v>2</v>
      </c>
      <c r="P410" s="74">
        <v>8</v>
      </c>
      <c r="Q410" s="74"/>
      <c r="R410" s="74">
        <v>11</v>
      </c>
      <c r="S410" s="74">
        <v>2</v>
      </c>
      <c r="T410" s="74"/>
      <c r="U410" s="74">
        <v>23</v>
      </c>
      <c r="V410" s="74"/>
      <c r="W410" s="74">
        <v>2</v>
      </c>
      <c r="X410" s="74">
        <v>2</v>
      </c>
      <c r="Y410" s="73">
        <f>SUM(D410:X410)</f>
        <v>937</v>
      </c>
      <c r="AH410" s="132"/>
      <c r="AI410" s="132"/>
      <c r="AJ410" s="132"/>
      <c r="AK410" s="132"/>
    </row>
    <row r="411" spans="1:37" ht="10.5" customHeight="1" x14ac:dyDescent="0.2">
      <c r="A411" s="53"/>
      <c r="B411" s="72"/>
      <c r="C411" s="27" t="s">
        <v>6</v>
      </c>
      <c r="D411" s="73">
        <v>71</v>
      </c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3">
        <f>SUM(D411:X411)</f>
        <v>71</v>
      </c>
      <c r="AH411" s="132"/>
      <c r="AI411" s="132"/>
      <c r="AJ411" s="132"/>
      <c r="AK411" s="132"/>
    </row>
    <row r="412" spans="1:37" ht="10.5" customHeight="1" x14ac:dyDescent="0.2">
      <c r="A412" s="53"/>
      <c r="B412" s="72"/>
      <c r="C412" s="20" t="s">
        <v>5</v>
      </c>
      <c r="D412" s="69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69"/>
      <c r="AH412" s="132"/>
      <c r="AI412" s="132"/>
      <c r="AJ412" s="132"/>
      <c r="AK412" s="132"/>
    </row>
    <row r="413" spans="1:37" ht="10.5" customHeight="1" x14ac:dyDescent="0.2">
      <c r="A413" s="53"/>
      <c r="B413" s="71"/>
      <c r="C413" s="20" t="s">
        <v>4</v>
      </c>
      <c r="D413" s="69">
        <v>27343</v>
      </c>
      <c r="E413" s="70">
        <v>200</v>
      </c>
      <c r="F413" s="70">
        <v>64</v>
      </c>
      <c r="G413" s="70">
        <v>6</v>
      </c>
      <c r="H413" s="70">
        <v>76</v>
      </c>
      <c r="I413" s="70">
        <v>141</v>
      </c>
      <c r="J413" s="70">
        <v>47</v>
      </c>
      <c r="K413" s="70">
        <v>4</v>
      </c>
      <c r="L413" s="70">
        <v>169</v>
      </c>
      <c r="M413" s="70">
        <v>230</v>
      </c>
      <c r="N413" s="70">
        <v>140</v>
      </c>
      <c r="O413" s="70">
        <v>22</v>
      </c>
      <c r="P413" s="70">
        <v>109</v>
      </c>
      <c r="Q413" s="70">
        <v>101</v>
      </c>
      <c r="R413" s="70">
        <v>414</v>
      </c>
      <c r="S413" s="70">
        <v>126</v>
      </c>
      <c r="T413" s="70">
        <v>135</v>
      </c>
      <c r="U413" s="70">
        <v>208</v>
      </c>
      <c r="V413" s="70">
        <v>68</v>
      </c>
      <c r="W413" s="70">
        <v>73</v>
      </c>
      <c r="X413" s="70">
        <v>33</v>
      </c>
      <c r="Y413" s="120">
        <f>SUM(D413:X413)</f>
        <v>29709</v>
      </c>
    </row>
    <row r="414" spans="1:37" x14ac:dyDescent="0.2">
      <c r="A414" s="53"/>
      <c r="B414" s="110" t="s">
        <v>53</v>
      </c>
      <c r="C414" s="41" t="s">
        <v>8</v>
      </c>
      <c r="D414" s="99"/>
      <c r="E414" s="94"/>
      <c r="F414" s="94"/>
      <c r="G414" s="94"/>
      <c r="H414" s="65">
        <v>232.46199999999999</v>
      </c>
      <c r="I414" s="65">
        <v>80.63</v>
      </c>
      <c r="J414" s="65">
        <v>126.47799999999999</v>
      </c>
      <c r="K414" s="65"/>
      <c r="L414" s="65"/>
      <c r="M414" s="65"/>
      <c r="N414" s="65"/>
      <c r="O414" s="65">
        <v>17.913</v>
      </c>
      <c r="P414" s="65"/>
      <c r="Q414" s="65"/>
      <c r="R414" s="65"/>
      <c r="S414" s="65"/>
      <c r="T414" s="65"/>
      <c r="U414" s="65"/>
      <c r="V414" s="65">
        <v>223.06700000000001</v>
      </c>
      <c r="W414" s="65"/>
      <c r="X414" s="65">
        <v>116.181</v>
      </c>
      <c r="Y414" s="64">
        <f>SUM(D414:X414)</f>
        <v>796.73099999999999</v>
      </c>
    </row>
    <row r="415" spans="1:37" x14ac:dyDescent="0.2">
      <c r="A415" s="53"/>
      <c r="B415" s="63"/>
      <c r="C415" s="41" t="s">
        <v>7</v>
      </c>
      <c r="D415" s="99"/>
      <c r="E415" s="94"/>
      <c r="F415" s="94"/>
      <c r="G415" s="94"/>
      <c r="H415" s="65">
        <v>437.71300000000002</v>
      </c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>
        <v>68.156999999999996</v>
      </c>
      <c r="Y415" s="64">
        <f>SUM(D415:X415)</f>
        <v>505.87</v>
      </c>
    </row>
    <row r="416" spans="1:37" ht="10.5" customHeight="1" x14ac:dyDescent="0.2">
      <c r="A416" s="53"/>
      <c r="B416" s="63"/>
      <c r="C416" s="41" t="s">
        <v>6</v>
      </c>
      <c r="D416" s="99"/>
      <c r="E416" s="94"/>
      <c r="F416" s="94"/>
      <c r="G416" s="94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4"/>
    </row>
    <row r="417" spans="1:25" ht="10.5" customHeight="1" x14ac:dyDescent="0.2">
      <c r="A417" s="53"/>
      <c r="B417" s="63"/>
      <c r="C417" s="36" t="s">
        <v>5</v>
      </c>
      <c r="D417" s="98"/>
      <c r="E417" s="93"/>
      <c r="F417" s="93"/>
      <c r="G417" s="93"/>
      <c r="H417" s="62"/>
      <c r="I417" s="93"/>
      <c r="J417" s="62"/>
      <c r="K417" s="62"/>
      <c r="L417" s="93"/>
      <c r="M417" s="93"/>
      <c r="N417" s="62"/>
      <c r="O417" s="93"/>
      <c r="P417" s="93"/>
      <c r="Q417" s="93"/>
      <c r="R417" s="93"/>
      <c r="S417" s="93"/>
      <c r="T417" s="62"/>
      <c r="U417" s="93"/>
      <c r="V417" s="93"/>
      <c r="W417" s="93"/>
      <c r="X417" s="93"/>
      <c r="Y417" s="61"/>
    </row>
    <row r="418" spans="1:25" ht="10.5" customHeight="1" thickBot="1" x14ac:dyDescent="0.25">
      <c r="A418" s="60"/>
      <c r="B418" s="59"/>
      <c r="C418" s="51" t="s">
        <v>4</v>
      </c>
      <c r="D418" s="57"/>
      <c r="E418" s="58"/>
      <c r="F418" s="58"/>
      <c r="G418" s="58"/>
      <c r="H418" s="58">
        <v>670.17499999999995</v>
      </c>
      <c r="I418" s="58">
        <v>80.63</v>
      </c>
      <c r="J418" s="58">
        <v>126.47799999999999</v>
      </c>
      <c r="K418" s="58"/>
      <c r="L418" s="58"/>
      <c r="M418" s="58"/>
      <c r="N418" s="58"/>
      <c r="O418" s="58">
        <v>17.913</v>
      </c>
      <c r="P418" s="58"/>
      <c r="Q418" s="58"/>
      <c r="R418" s="58"/>
      <c r="S418" s="58"/>
      <c r="T418" s="58"/>
      <c r="U418" s="58"/>
      <c r="V418" s="58">
        <v>223.06700000000001</v>
      </c>
      <c r="W418" s="58"/>
      <c r="X418" s="58">
        <v>184.33799999999999</v>
      </c>
      <c r="Y418" s="57">
        <f>SUM(D418:X418)</f>
        <v>1302.6009999999999</v>
      </c>
    </row>
    <row r="419" spans="1:25" ht="10.5" customHeight="1" x14ac:dyDescent="0.2">
      <c r="A419" s="48" t="s">
        <v>13</v>
      </c>
      <c r="B419" s="47" t="s">
        <v>52</v>
      </c>
      <c r="C419" s="27" t="s">
        <v>8</v>
      </c>
      <c r="D419" s="23">
        <v>0.11971199999999999</v>
      </c>
      <c r="E419" s="24"/>
      <c r="F419" s="24"/>
      <c r="G419" s="24"/>
      <c r="H419" s="24">
        <v>7.4303999999999993E-3</v>
      </c>
      <c r="I419" s="24">
        <v>5.0000000000000001E-3</v>
      </c>
      <c r="J419" s="24"/>
      <c r="K419" s="24"/>
      <c r="L419" s="24"/>
      <c r="M419" s="24"/>
      <c r="N419" s="24"/>
      <c r="O419" s="24"/>
      <c r="P419" s="24"/>
      <c r="Q419" s="24">
        <v>1.6512E-3</v>
      </c>
      <c r="R419" s="24"/>
      <c r="S419" s="24"/>
      <c r="T419" s="24">
        <v>5.0000000000000001E-3</v>
      </c>
      <c r="U419" s="24"/>
      <c r="V419" s="24">
        <v>7.0000000000000007E-2</v>
      </c>
      <c r="W419" s="24"/>
      <c r="X419" s="24"/>
      <c r="Y419" s="23">
        <f>SUM(D419:X419)</f>
        <v>0.2087936</v>
      </c>
    </row>
    <row r="420" spans="1:25" ht="10.5" customHeight="1" x14ac:dyDescent="0.2">
      <c r="A420" s="22"/>
      <c r="B420" s="21"/>
      <c r="C420" s="27" t="s">
        <v>7</v>
      </c>
      <c r="D420" s="23">
        <v>2.5593600000000001E-2</v>
      </c>
      <c r="E420" s="24"/>
      <c r="F420" s="24"/>
      <c r="G420" s="24"/>
      <c r="H420" s="24">
        <v>1.6512E-3</v>
      </c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3">
        <f>SUM(D420:X420)</f>
        <v>2.72448E-2</v>
      </c>
    </row>
    <row r="421" spans="1:25" ht="10.5" customHeight="1" x14ac:dyDescent="0.2">
      <c r="A421" s="22"/>
      <c r="B421" s="21"/>
      <c r="C421" s="27" t="s">
        <v>6</v>
      </c>
      <c r="D421" s="26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3"/>
    </row>
    <row r="422" spans="1:25" ht="10.5" customHeight="1" x14ac:dyDescent="0.2">
      <c r="A422" s="22"/>
      <c r="B422" s="21"/>
      <c r="C422" s="20" t="s">
        <v>5</v>
      </c>
      <c r="D422" s="19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6"/>
    </row>
    <row r="423" spans="1:25" ht="10.5" customHeight="1" x14ac:dyDescent="0.2">
      <c r="A423" s="22"/>
      <c r="B423" s="46"/>
      <c r="C423" s="20" t="s">
        <v>4</v>
      </c>
      <c r="D423" s="16">
        <v>0.14530559999999998</v>
      </c>
      <c r="E423" s="17"/>
      <c r="F423" s="17"/>
      <c r="G423" s="17"/>
      <c r="H423" s="17">
        <v>9.0815999999999987E-3</v>
      </c>
      <c r="I423" s="17">
        <v>5.0000000000000001E-3</v>
      </c>
      <c r="J423" s="17"/>
      <c r="K423" s="17"/>
      <c r="L423" s="17"/>
      <c r="M423" s="17"/>
      <c r="N423" s="17"/>
      <c r="O423" s="17"/>
      <c r="P423" s="17"/>
      <c r="Q423" s="17">
        <v>1.6512E-3</v>
      </c>
      <c r="R423" s="17"/>
      <c r="S423" s="17"/>
      <c r="T423" s="17">
        <v>5.0000000000000001E-3</v>
      </c>
      <c r="U423" s="17"/>
      <c r="V423" s="17">
        <v>7.0000000000000007E-2</v>
      </c>
      <c r="W423" s="17"/>
      <c r="X423" s="17"/>
      <c r="Y423" s="119">
        <f>SUM(D423:X423)</f>
        <v>0.23603839999999998</v>
      </c>
    </row>
    <row r="424" spans="1:25" ht="10.5" customHeight="1" x14ac:dyDescent="0.2">
      <c r="A424" s="22"/>
      <c r="B424" s="45" t="s">
        <v>10</v>
      </c>
      <c r="C424" s="44" t="s">
        <v>8</v>
      </c>
      <c r="D424" s="42">
        <v>44</v>
      </c>
      <c r="E424" s="43"/>
      <c r="F424" s="43"/>
      <c r="G424" s="43"/>
      <c r="H424" s="43">
        <v>4</v>
      </c>
      <c r="I424" s="43">
        <v>2</v>
      </c>
      <c r="J424" s="43"/>
      <c r="K424" s="43"/>
      <c r="L424" s="43"/>
      <c r="M424" s="43"/>
      <c r="N424" s="43"/>
      <c r="O424" s="43"/>
      <c r="P424" s="43"/>
      <c r="Q424" s="43">
        <v>2</v>
      </c>
      <c r="R424" s="43"/>
      <c r="S424" s="43"/>
      <c r="T424" s="43">
        <v>2</v>
      </c>
      <c r="U424" s="43"/>
      <c r="V424" s="43">
        <v>14</v>
      </c>
      <c r="W424" s="43"/>
      <c r="X424" s="43"/>
      <c r="Y424" s="39">
        <f>SUM(D424:X424)</f>
        <v>68</v>
      </c>
    </row>
    <row r="425" spans="1:25" ht="10.5" customHeight="1" x14ac:dyDescent="0.2">
      <c r="A425" s="22"/>
      <c r="B425" s="38"/>
      <c r="C425" s="41" t="s">
        <v>7</v>
      </c>
      <c r="D425" s="39">
        <v>9</v>
      </c>
      <c r="E425" s="40"/>
      <c r="F425" s="40"/>
      <c r="G425" s="40"/>
      <c r="H425" s="40">
        <v>1</v>
      </c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39">
        <f>SUM(D425:X425)</f>
        <v>10</v>
      </c>
    </row>
    <row r="426" spans="1:25" ht="10.5" customHeight="1" x14ac:dyDescent="0.2">
      <c r="A426" s="22"/>
      <c r="B426" s="38"/>
      <c r="C426" s="41" t="s">
        <v>6</v>
      </c>
      <c r="D426" s="39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39"/>
    </row>
    <row r="427" spans="1:25" ht="10.5" customHeight="1" x14ac:dyDescent="0.2">
      <c r="A427" s="22"/>
      <c r="B427" s="38"/>
      <c r="C427" s="36" t="s">
        <v>5</v>
      </c>
      <c r="D427" s="34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4"/>
    </row>
    <row r="428" spans="1:25" ht="10.5" customHeight="1" x14ac:dyDescent="0.2">
      <c r="A428" s="22"/>
      <c r="B428" s="37"/>
      <c r="C428" s="36" t="s">
        <v>4</v>
      </c>
      <c r="D428" s="34">
        <v>53</v>
      </c>
      <c r="E428" s="35"/>
      <c r="F428" s="35"/>
      <c r="G428" s="35"/>
      <c r="H428" s="35">
        <v>5</v>
      </c>
      <c r="I428" s="35">
        <v>2</v>
      </c>
      <c r="J428" s="35"/>
      <c r="K428" s="35"/>
      <c r="L428" s="35"/>
      <c r="M428" s="35"/>
      <c r="N428" s="35"/>
      <c r="O428" s="35"/>
      <c r="P428" s="35"/>
      <c r="Q428" s="35">
        <v>2</v>
      </c>
      <c r="R428" s="35"/>
      <c r="S428" s="35"/>
      <c r="T428" s="35">
        <v>2</v>
      </c>
      <c r="U428" s="35"/>
      <c r="V428" s="35">
        <v>14</v>
      </c>
      <c r="W428" s="35"/>
      <c r="X428" s="35"/>
      <c r="Y428" s="118">
        <f>SUM(D428:X428)</f>
        <v>78</v>
      </c>
    </row>
    <row r="429" spans="1:25" ht="10.5" customHeight="1" x14ac:dyDescent="0.2">
      <c r="A429" s="22"/>
      <c r="B429" s="47" t="s">
        <v>51</v>
      </c>
      <c r="C429" s="27" t="s">
        <v>8</v>
      </c>
      <c r="D429" s="26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4"/>
      <c r="U429" s="25"/>
      <c r="V429" s="24">
        <v>1.629</v>
      </c>
      <c r="W429" s="25"/>
      <c r="X429" s="25"/>
      <c r="Y429" s="23"/>
    </row>
    <row r="430" spans="1:25" ht="10.5" customHeight="1" x14ac:dyDescent="0.2">
      <c r="A430" s="22"/>
      <c r="B430" s="21"/>
      <c r="C430" s="27" t="s">
        <v>7</v>
      </c>
      <c r="D430" s="26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4"/>
      <c r="U430" s="25"/>
      <c r="V430" s="24"/>
      <c r="W430" s="25"/>
      <c r="X430" s="25"/>
      <c r="Y430" s="23"/>
    </row>
    <row r="431" spans="1:25" ht="10.5" customHeight="1" x14ac:dyDescent="0.2">
      <c r="A431" s="22"/>
      <c r="B431" s="21"/>
      <c r="C431" s="27" t="s">
        <v>6</v>
      </c>
      <c r="D431" s="26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4"/>
      <c r="U431" s="25"/>
      <c r="V431" s="24"/>
      <c r="W431" s="25"/>
      <c r="X431" s="25"/>
      <c r="Y431" s="23"/>
    </row>
    <row r="432" spans="1:25" ht="10.5" customHeight="1" x14ac:dyDescent="0.2">
      <c r="A432" s="22"/>
      <c r="B432" s="21"/>
      <c r="C432" s="20" t="s">
        <v>5</v>
      </c>
      <c r="D432" s="19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7"/>
      <c r="U432" s="18"/>
      <c r="V432" s="17"/>
      <c r="W432" s="18"/>
      <c r="X432" s="18"/>
      <c r="Y432" s="16"/>
    </row>
    <row r="433" spans="1:25" ht="10.5" customHeight="1" thickBot="1" x14ac:dyDescent="0.25">
      <c r="A433" s="15"/>
      <c r="B433" s="14"/>
      <c r="C433" s="13" t="s">
        <v>4</v>
      </c>
      <c r="D433" s="12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0"/>
      <c r="U433" s="11"/>
      <c r="V433" s="10">
        <v>1.629</v>
      </c>
      <c r="W433" s="11"/>
      <c r="X433" s="122"/>
      <c r="Y433" s="9"/>
    </row>
    <row r="434" spans="1:25" ht="10.5" customHeight="1" x14ac:dyDescent="0.2">
      <c r="A434" s="95" t="s">
        <v>12</v>
      </c>
      <c r="B434" s="79" t="s">
        <v>54</v>
      </c>
      <c r="C434" s="114" t="s">
        <v>8</v>
      </c>
      <c r="D434" s="111">
        <v>6.10944E-2</v>
      </c>
      <c r="E434" s="113"/>
      <c r="F434" s="113"/>
      <c r="G434" s="113"/>
      <c r="H434" s="113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64">
        <f>SUM(D434:X434)</f>
        <v>6.10944E-2</v>
      </c>
    </row>
    <row r="435" spans="1:25" ht="10.5" customHeight="1" x14ac:dyDescent="0.2">
      <c r="A435" s="92"/>
      <c r="B435" s="63"/>
      <c r="C435" s="41" t="s">
        <v>7</v>
      </c>
      <c r="D435" s="64">
        <v>0.28813439999999996</v>
      </c>
      <c r="E435" s="65"/>
      <c r="F435" s="65"/>
      <c r="G435" s="65"/>
      <c r="H435" s="65">
        <v>0.19814399999999999</v>
      </c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64">
        <f>SUM(D435:X435)</f>
        <v>0.48627839999999994</v>
      </c>
    </row>
    <row r="436" spans="1:25" ht="10.5" customHeight="1" x14ac:dyDescent="0.2">
      <c r="A436" s="92"/>
      <c r="B436" s="63"/>
      <c r="C436" s="41" t="s">
        <v>6</v>
      </c>
      <c r="D436" s="64">
        <v>2.4767999999999999E-3</v>
      </c>
      <c r="E436" s="65"/>
      <c r="F436" s="65"/>
      <c r="G436" s="65"/>
      <c r="H436" s="65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64">
        <f>SUM(D436:X436)</f>
        <v>2.4767999999999999E-3</v>
      </c>
    </row>
    <row r="437" spans="1:25" ht="10.5" customHeight="1" x14ac:dyDescent="0.2">
      <c r="A437" s="92"/>
      <c r="B437" s="63"/>
      <c r="C437" s="36" t="s">
        <v>5</v>
      </c>
      <c r="D437" s="61">
        <v>0</v>
      </c>
      <c r="E437" s="62"/>
      <c r="F437" s="62"/>
      <c r="G437" s="62"/>
      <c r="H437" s="62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61"/>
    </row>
    <row r="438" spans="1:25" ht="10.5" customHeight="1" x14ac:dyDescent="0.2">
      <c r="A438" s="92"/>
      <c r="B438" s="78"/>
      <c r="C438" s="36" t="s">
        <v>4</v>
      </c>
      <c r="D438" s="61">
        <v>0.35170560000000001</v>
      </c>
      <c r="E438" s="62"/>
      <c r="F438" s="62"/>
      <c r="G438" s="62"/>
      <c r="H438" s="62">
        <v>0.19814399999999999</v>
      </c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93"/>
      <c r="V438" s="93"/>
      <c r="W438" s="93"/>
      <c r="X438" s="93"/>
      <c r="Y438" s="121">
        <f>SUM(D438:X438)</f>
        <v>0.54984959999999994</v>
      </c>
    </row>
    <row r="439" spans="1:25" ht="10.5" customHeight="1" x14ac:dyDescent="0.2">
      <c r="A439" s="92"/>
      <c r="B439" s="77" t="s">
        <v>10</v>
      </c>
      <c r="C439" s="32" t="s">
        <v>8</v>
      </c>
      <c r="D439" s="75">
        <v>14</v>
      </c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3">
        <f>SUM(D439:X439)</f>
        <v>14</v>
      </c>
    </row>
    <row r="440" spans="1:25" ht="10.5" customHeight="1" x14ac:dyDescent="0.2">
      <c r="A440" s="92"/>
      <c r="B440" s="72"/>
      <c r="C440" s="27" t="s">
        <v>7</v>
      </c>
      <c r="D440" s="73">
        <v>10</v>
      </c>
      <c r="E440" s="74"/>
      <c r="F440" s="74"/>
      <c r="G440" s="74"/>
      <c r="H440" s="74">
        <v>3</v>
      </c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3">
        <f>SUM(D440:X440)</f>
        <v>13</v>
      </c>
    </row>
    <row r="441" spans="1:25" ht="10.5" customHeight="1" x14ac:dyDescent="0.2">
      <c r="A441" s="92"/>
      <c r="B441" s="72"/>
      <c r="C441" s="27" t="s">
        <v>6</v>
      </c>
      <c r="D441" s="73">
        <v>1</v>
      </c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3">
        <f>SUM(D441:X441)</f>
        <v>1</v>
      </c>
    </row>
    <row r="442" spans="1:25" ht="10.5" customHeight="1" x14ac:dyDescent="0.2">
      <c r="A442" s="92"/>
      <c r="B442" s="72"/>
      <c r="C442" s="20" t="s">
        <v>5</v>
      </c>
      <c r="D442" s="69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69"/>
    </row>
    <row r="443" spans="1:25" ht="10.5" customHeight="1" x14ac:dyDescent="0.2">
      <c r="A443" s="92"/>
      <c r="B443" s="71"/>
      <c r="C443" s="20" t="s">
        <v>4</v>
      </c>
      <c r="D443" s="69">
        <v>25</v>
      </c>
      <c r="E443" s="70"/>
      <c r="F443" s="70"/>
      <c r="G443" s="70"/>
      <c r="H443" s="70">
        <v>3</v>
      </c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120">
        <f>SUM(D443:X443)</f>
        <v>28</v>
      </c>
    </row>
    <row r="444" spans="1:25" ht="10.5" customHeight="1" x14ac:dyDescent="0.2">
      <c r="A444" s="92"/>
      <c r="B444" s="110" t="s">
        <v>53</v>
      </c>
      <c r="C444" s="41" t="s">
        <v>8</v>
      </c>
      <c r="D444" s="99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64"/>
    </row>
    <row r="445" spans="1:25" ht="10.5" customHeight="1" x14ac:dyDescent="0.2">
      <c r="A445" s="92"/>
      <c r="B445" s="63"/>
      <c r="C445" s="41" t="s">
        <v>7</v>
      </c>
      <c r="D445" s="99"/>
      <c r="E445" s="94"/>
      <c r="F445" s="94"/>
      <c r="G445" s="94"/>
      <c r="H445" s="65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64"/>
    </row>
    <row r="446" spans="1:25" ht="10.5" customHeight="1" x14ac:dyDescent="0.2">
      <c r="A446" s="92"/>
      <c r="B446" s="63"/>
      <c r="C446" s="41" t="s">
        <v>6</v>
      </c>
      <c r="D446" s="99"/>
      <c r="E446" s="94"/>
      <c r="F446" s="94"/>
      <c r="G446" s="94"/>
      <c r="H446" s="65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64"/>
    </row>
    <row r="447" spans="1:25" ht="10.5" customHeight="1" x14ac:dyDescent="0.2">
      <c r="A447" s="92"/>
      <c r="B447" s="63"/>
      <c r="C447" s="36" t="s">
        <v>5</v>
      </c>
      <c r="D447" s="98"/>
      <c r="E447" s="93"/>
      <c r="F447" s="93"/>
      <c r="G447" s="93"/>
      <c r="H447" s="62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61"/>
    </row>
    <row r="448" spans="1:25" ht="10.5" customHeight="1" thickBot="1" x14ac:dyDescent="0.25">
      <c r="A448" s="91"/>
      <c r="B448" s="59"/>
      <c r="C448" s="109" t="s">
        <v>4</v>
      </c>
      <c r="D448" s="108"/>
      <c r="E448" s="107"/>
      <c r="F448" s="107"/>
      <c r="G448" s="107"/>
      <c r="H448" s="124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5">
        <f>SUM(D448:X448)</f>
        <v>0</v>
      </c>
    </row>
    <row r="449" spans="1:25" ht="10.5" customHeight="1" x14ac:dyDescent="0.2">
      <c r="A449" s="48" t="s">
        <v>4</v>
      </c>
      <c r="B449" s="47" t="s">
        <v>52</v>
      </c>
      <c r="C449" s="104" t="s">
        <v>8</v>
      </c>
      <c r="D449" s="23">
        <v>135.09705599999998</v>
      </c>
      <c r="E449" s="24">
        <v>1.0897920000000001</v>
      </c>
      <c r="F449" s="24">
        <f>F404+F419+F434</f>
        <v>0.34699999999999998</v>
      </c>
      <c r="G449" s="24">
        <v>2.8070400000000002E-2</v>
      </c>
      <c r="H449" s="24">
        <v>0.26749440000000002</v>
      </c>
      <c r="I449" s="24">
        <f>I404+I419+I434</f>
        <v>0.90200000000000002</v>
      </c>
      <c r="J449" s="24">
        <f>J404+J419+J434</f>
        <v>0.2014</v>
      </c>
      <c r="K449" s="24">
        <f>K404+K419+K434</f>
        <v>0.02</v>
      </c>
      <c r="L449" s="24">
        <f>L404+L419+L434</f>
        <v>1.143</v>
      </c>
      <c r="M449" s="24">
        <v>1.0691519999999999</v>
      </c>
      <c r="N449" s="24">
        <f>N404+N419+N434</f>
        <v>1.181</v>
      </c>
      <c r="O449" s="24">
        <f>O404+O419+O434</f>
        <v>0.13600000000000001</v>
      </c>
      <c r="P449" s="24">
        <f>P404+P419+P434</f>
        <v>0.55000000000000004</v>
      </c>
      <c r="Q449" s="24">
        <v>0.48545279999999996</v>
      </c>
      <c r="R449" s="24">
        <f>R404+R419+R434</f>
        <v>2.4159999999999999</v>
      </c>
      <c r="S449" s="24">
        <v>0.58122239999999992</v>
      </c>
      <c r="T449" s="24">
        <f>T404+T419+T434</f>
        <v>0.755</v>
      </c>
      <c r="U449" s="24">
        <v>0.96182400000000001</v>
      </c>
      <c r="V449" s="24">
        <f>V404+V419+V434</f>
        <v>0.51</v>
      </c>
      <c r="W449" s="24">
        <f>W404+W419+W434</f>
        <v>0.56799999999999995</v>
      </c>
      <c r="X449" s="131">
        <v>0.16677120000000001</v>
      </c>
      <c r="Y449" s="24">
        <f>SUM(D449:X449)</f>
        <v>148.47623519999999</v>
      </c>
    </row>
    <row r="450" spans="1:25" ht="10.5" customHeight="1" x14ac:dyDescent="0.2">
      <c r="A450" s="22"/>
      <c r="B450" s="21"/>
      <c r="C450" s="27" t="s">
        <v>7</v>
      </c>
      <c r="D450" s="23">
        <v>37.337760000000003</v>
      </c>
      <c r="E450" s="24">
        <v>7.1001599999999998E-2</v>
      </c>
      <c r="F450" s="24">
        <f>F405+F420+F435</f>
        <v>0.06</v>
      </c>
      <c r="G450" s="24">
        <v>1.56864E-2</v>
      </c>
      <c r="H450" s="24">
        <v>0.7446912</v>
      </c>
      <c r="I450" s="24">
        <f>I405+I420+I435</f>
        <v>0.19400000000000001</v>
      </c>
      <c r="J450" s="24"/>
      <c r="K450" s="24"/>
      <c r="L450" s="24">
        <f>L405+L420+L435</f>
        <v>0.32500000000000001</v>
      </c>
      <c r="M450" s="24">
        <v>5.2012799999999998E-2</v>
      </c>
      <c r="N450" s="24">
        <f>N405+N420+N435</f>
        <v>0.59799999999999998</v>
      </c>
      <c r="O450" s="24">
        <f>O405+O420+O435</f>
        <v>0.02</v>
      </c>
      <c r="P450" s="24">
        <f>P405+P420+P435</f>
        <v>0.66</v>
      </c>
      <c r="Q450" s="24">
        <v>0</v>
      </c>
      <c r="R450" s="24">
        <f>R405+R420+R435</f>
        <v>0.224</v>
      </c>
      <c r="S450" s="24">
        <v>2.4767999999999998E-2</v>
      </c>
      <c r="T450" s="24"/>
      <c r="U450" s="24">
        <v>0.90816000000000008</v>
      </c>
      <c r="V450" s="24"/>
      <c r="W450" s="24">
        <f>W405+W420+W435</f>
        <v>4.8000000000000001E-2</v>
      </c>
      <c r="X450" s="131">
        <v>6.4396800000000004E-2</v>
      </c>
      <c r="Y450" s="24">
        <f>SUM(D450:X450)</f>
        <v>41.34747680000001</v>
      </c>
    </row>
    <row r="451" spans="1:25" ht="10.5" customHeight="1" x14ac:dyDescent="0.2">
      <c r="A451" s="22"/>
      <c r="B451" s="21"/>
      <c r="C451" s="27" t="s">
        <v>6</v>
      </c>
      <c r="D451" s="23">
        <v>4.2485375999999997</v>
      </c>
      <c r="E451" s="24">
        <v>0</v>
      </c>
      <c r="F451" s="24"/>
      <c r="G451" s="24">
        <v>0</v>
      </c>
      <c r="H451" s="24">
        <v>0</v>
      </c>
      <c r="I451" s="24"/>
      <c r="J451" s="24"/>
      <c r="K451" s="24"/>
      <c r="L451" s="24"/>
      <c r="M451" s="24">
        <v>0</v>
      </c>
      <c r="N451" s="24"/>
      <c r="O451" s="24"/>
      <c r="P451" s="24"/>
      <c r="Q451" s="24">
        <v>0</v>
      </c>
      <c r="R451" s="24"/>
      <c r="S451" s="24">
        <v>0</v>
      </c>
      <c r="T451" s="24"/>
      <c r="U451" s="24">
        <v>0</v>
      </c>
      <c r="V451" s="24"/>
      <c r="W451" s="24"/>
      <c r="X451" s="131">
        <v>0</v>
      </c>
      <c r="Y451" s="24">
        <f>SUM(D451:X451)</f>
        <v>4.2485375999999997</v>
      </c>
    </row>
    <row r="452" spans="1:25" ht="10.5" customHeight="1" x14ac:dyDescent="0.2">
      <c r="A452" s="22"/>
      <c r="B452" s="21"/>
      <c r="C452" s="20" t="s">
        <v>5</v>
      </c>
      <c r="D452" s="16">
        <v>0</v>
      </c>
      <c r="E452" s="17">
        <v>0</v>
      </c>
      <c r="F452" s="17"/>
      <c r="G452" s="17">
        <v>0</v>
      </c>
      <c r="H452" s="17">
        <v>0</v>
      </c>
      <c r="I452" s="17"/>
      <c r="J452" s="17"/>
      <c r="K452" s="17"/>
      <c r="L452" s="17"/>
      <c r="M452" s="17">
        <v>0</v>
      </c>
      <c r="N452" s="17"/>
      <c r="O452" s="17"/>
      <c r="P452" s="17"/>
      <c r="Q452" s="17">
        <v>0</v>
      </c>
      <c r="R452" s="17"/>
      <c r="S452" s="17">
        <v>0</v>
      </c>
      <c r="T452" s="17"/>
      <c r="U452" s="17">
        <v>0</v>
      </c>
      <c r="V452" s="17"/>
      <c r="W452" s="17"/>
      <c r="X452" s="130">
        <v>0</v>
      </c>
      <c r="Y452" s="17"/>
    </row>
    <row r="453" spans="1:25" ht="10.5" customHeight="1" x14ac:dyDescent="0.2">
      <c r="A453" s="22"/>
      <c r="B453" s="46"/>
      <c r="C453" s="20" t="s">
        <v>4</v>
      </c>
      <c r="D453" s="119">
        <v>176.6833536</v>
      </c>
      <c r="E453" s="126">
        <v>1.1607935999999999</v>
      </c>
      <c r="F453" s="126">
        <f>SUM(F449:F452)</f>
        <v>0.40699999999999997</v>
      </c>
      <c r="G453" s="126">
        <v>4.3756799999999998E-2</v>
      </c>
      <c r="H453" s="126">
        <v>1.0121856</v>
      </c>
      <c r="I453" s="126">
        <f>SUM(I449:I452)</f>
        <v>1.0960000000000001</v>
      </c>
      <c r="J453" s="126">
        <f>SUM(J449:J452)</f>
        <v>0.2014</v>
      </c>
      <c r="K453" s="126">
        <f>SUM(K449:K452)</f>
        <v>0.02</v>
      </c>
      <c r="L453" s="126">
        <f>SUM(L449:L452)</f>
        <v>1.468</v>
      </c>
      <c r="M453" s="126">
        <v>1.1211648000000001</v>
      </c>
      <c r="N453" s="126">
        <f>SUM(N449:N452)</f>
        <v>1.7789999999999999</v>
      </c>
      <c r="O453" s="126">
        <f>SUM(O449:O452)</f>
        <v>0.156</v>
      </c>
      <c r="P453" s="126">
        <f>SUM(P449:P452)</f>
        <v>1.21</v>
      </c>
      <c r="Q453" s="126">
        <v>0.48545279999999996</v>
      </c>
      <c r="R453" s="126">
        <f>SUM(R449:R452)</f>
        <v>2.64</v>
      </c>
      <c r="S453" s="126">
        <v>0.60599040000000004</v>
      </c>
      <c r="T453" s="126">
        <f>SUM(T449:T452)</f>
        <v>0.755</v>
      </c>
      <c r="U453" s="126">
        <v>1.8699840000000001</v>
      </c>
      <c r="V453" s="126">
        <f>SUM(V449:V452)</f>
        <v>0.51</v>
      </c>
      <c r="W453" s="126">
        <f>SUM(W449:W452)</f>
        <v>0.61599999999999999</v>
      </c>
      <c r="X453" s="127">
        <v>0.23116800000000001</v>
      </c>
      <c r="Y453" s="126">
        <f>SUM(D453:X453)</f>
        <v>194.07224960000002</v>
      </c>
    </row>
    <row r="454" spans="1:25" ht="10.5" customHeight="1" x14ac:dyDescent="0.2">
      <c r="A454" s="22"/>
      <c r="B454" s="45" t="s">
        <v>10</v>
      </c>
      <c r="C454" s="44" t="s">
        <v>8</v>
      </c>
      <c r="D454" s="39">
        <v>26486</v>
      </c>
      <c r="E454" s="40">
        <v>194</v>
      </c>
      <c r="F454" s="40">
        <v>63</v>
      </c>
      <c r="G454" s="40">
        <v>5</v>
      </c>
      <c r="H454" s="40">
        <v>65</v>
      </c>
      <c r="I454" s="40">
        <v>140</v>
      </c>
      <c r="J454" s="40">
        <v>47</v>
      </c>
      <c r="K454" s="40">
        <v>4</v>
      </c>
      <c r="L454" s="40">
        <v>167</v>
      </c>
      <c r="M454" s="40">
        <v>227</v>
      </c>
      <c r="N454" s="40">
        <v>128</v>
      </c>
      <c r="O454" s="40">
        <v>20</v>
      </c>
      <c r="P454" s="40">
        <v>101</v>
      </c>
      <c r="Q454" s="40">
        <v>103</v>
      </c>
      <c r="R454" s="40">
        <v>403</v>
      </c>
      <c r="S454" s="40">
        <v>124</v>
      </c>
      <c r="T454" s="40">
        <v>137</v>
      </c>
      <c r="U454" s="40">
        <v>185</v>
      </c>
      <c r="V454" s="40">
        <v>82</v>
      </c>
      <c r="W454" s="40">
        <v>71</v>
      </c>
      <c r="X454" s="40">
        <v>31</v>
      </c>
      <c r="Y454" s="39">
        <f>SUM(D454:X454)</f>
        <v>28783</v>
      </c>
    </row>
    <row r="455" spans="1:25" ht="10.5" customHeight="1" x14ac:dyDescent="0.2">
      <c r="A455" s="22"/>
      <c r="B455" s="38"/>
      <c r="C455" s="41" t="s">
        <v>7</v>
      </c>
      <c r="D455" s="39">
        <v>863</v>
      </c>
      <c r="E455" s="40">
        <v>6</v>
      </c>
      <c r="F455" s="40">
        <v>1</v>
      </c>
      <c r="G455" s="40">
        <v>1</v>
      </c>
      <c r="H455" s="40">
        <v>19</v>
      </c>
      <c r="I455" s="40">
        <v>3</v>
      </c>
      <c r="J455" s="40"/>
      <c r="K455" s="40"/>
      <c r="L455" s="40">
        <v>2</v>
      </c>
      <c r="M455" s="40">
        <v>3</v>
      </c>
      <c r="N455" s="40">
        <v>12</v>
      </c>
      <c r="O455" s="40">
        <v>2</v>
      </c>
      <c r="P455" s="40">
        <v>8</v>
      </c>
      <c r="Q455" s="40">
        <v>0</v>
      </c>
      <c r="R455" s="40">
        <v>11</v>
      </c>
      <c r="S455" s="40">
        <v>2</v>
      </c>
      <c r="T455" s="40"/>
      <c r="U455" s="40">
        <v>23</v>
      </c>
      <c r="V455" s="40"/>
      <c r="W455" s="40">
        <v>2</v>
      </c>
      <c r="X455" s="40">
        <v>2</v>
      </c>
      <c r="Y455" s="39">
        <f>SUM(D455:X455)</f>
        <v>960</v>
      </c>
    </row>
    <row r="456" spans="1:25" ht="10.5" customHeight="1" x14ac:dyDescent="0.2">
      <c r="A456" s="22"/>
      <c r="B456" s="38"/>
      <c r="C456" s="41" t="s">
        <v>6</v>
      </c>
      <c r="D456" s="39">
        <v>72</v>
      </c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39">
        <f>SUM(D456:X456)</f>
        <v>72</v>
      </c>
    </row>
    <row r="457" spans="1:25" ht="10.5" customHeight="1" x14ac:dyDescent="0.2">
      <c r="A457" s="22"/>
      <c r="B457" s="38"/>
      <c r="C457" s="36" t="s">
        <v>5</v>
      </c>
      <c r="D457" s="34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4"/>
    </row>
    <row r="458" spans="1:25" ht="10.5" customHeight="1" x14ac:dyDescent="0.2">
      <c r="A458" s="22"/>
      <c r="B458" s="37"/>
      <c r="C458" s="36" t="s">
        <v>4</v>
      </c>
      <c r="D458" s="34">
        <v>27421</v>
      </c>
      <c r="E458" s="35">
        <v>200</v>
      </c>
      <c r="F458" s="35">
        <v>64</v>
      </c>
      <c r="G458" s="35">
        <v>6</v>
      </c>
      <c r="H458" s="35">
        <v>84</v>
      </c>
      <c r="I458" s="35">
        <v>143</v>
      </c>
      <c r="J458" s="35">
        <v>47</v>
      </c>
      <c r="K458" s="35">
        <v>4</v>
      </c>
      <c r="L458" s="35">
        <v>169</v>
      </c>
      <c r="M458" s="35">
        <v>230</v>
      </c>
      <c r="N458" s="35">
        <v>140</v>
      </c>
      <c r="O458" s="35">
        <v>22</v>
      </c>
      <c r="P458" s="35">
        <v>109</v>
      </c>
      <c r="Q458" s="35">
        <v>103</v>
      </c>
      <c r="R458" s="35">
        <v>414</v>
      </c>
      <c r="S458" s="35">
        <v>126</v>
      </c>
      <c r="T458" s="35">
        <v>137</v>
      </c>
      <c r="U458" s="35">
        <v>208</v>
      </c>
      <c r="V458" s="35">
        <v>82</v>
      </c>
      <c r="W458" s="35">
        <v>73</v>
      </c>
      <c r="X458" s="35">
        <v>33</v>
      </c>
      <c r="Y458" s="118">
        <f>SUM(D458:X458)</f>
        <v>29815</v>
      </c>
    </row>
    <row r="459" spans="1:25" ht="10.5" customHeight="1" x14ac:dyDescent="0.2">
      <c r="A459" s="22"/>
      <c r="B459" s="47" t="s">
        <v>51</v>
      </c>
      <c r="C459" s="27" t="s">
        <v>8</v>
      </c>
      <c r="D459" s="26"/>
      <c r="E459" s="25"/>
      <c r="F459" s="25"/>
      <c r="G459" s="25"/>
      <c r="H459" s="24">
        <v>232.46199999999999</v>
      </c>
      <c r="I459" s="24">
        <v>80.63</v>
      </c>
      <c r="J459" s="24">
        <v>126.47799999999999</v>
      </c>
      <c r="K459" s="24"/>
      <c r="L459" s="25"/>
      <c r="M459" s="25"/>
      <c r="N459" s="24"/>
      <c r="O459" s="24">
        <v>17.913</v>
      </c>
      <c r="P459" s="25"/>
      <c r="Q459" s="25"/>
      <c r="R459" s="25"/>
      <c r="S459" s="25"/>
      <c r="T459" s="24"/>
      <c r="U459" s="25"/>
      <c r="V459" s="24">
        <v>224.696</v>
      </c>
      <c r="W459" s="25"/>
      <c r="X459" s="24">
        <v>116.181</v>
      </c>
      <c r="Y459" s="23">
        <f>SUM(D459:X459)</f>
        <v>798.36</v>
      </c>
    </row>
    <row r="460" spans="1:25" ht="10.5" customHeight="1" x14ac:dyDescent="0.2">
      <c r="A460" s="22"/>
      <c r="B460" s="21"/>
      <c r="C460" s="27" t="s">
        <v>7</v>
      </c>
      <c r="D460" s="26"/>
      <c r="E460" s="25"/>
      <c r="F460" s="25"/>
      <c r="G460" s="25"/>
      <c r="H460" s="24">
        <v>437.71300000000002</v>
      </c>
      <c r="I460" s="25"/>
      <c r="J460" s="74"/>
      <c r="K460" s="24"/>
      <c r="L460" s="25"/>
      <c r="M460" s="25"/>
      <c r="N460" s="24"/>
      <c r="O460" s="25"/>
      <c r="P460" s="25"/>
      <c r="Q460" s="25"/>
      <c r="R460" s="25"/>
      <c r="S460" s="25"/>
      <c r="T460" s="24"/>
      <c r="U460" s="25"/>
      <c r="V460" s="25"/>
      <c r="W460" s="25"/>
      <c r="X460" s="24">
        <v>68.156999999999996</v>
      </c>
      <c r="Y460" s="23">
        <f>SUM(D460:X460)</f>
        <v>505.87</v>
      </c>
    </row>
    <row r="461" spans="1:25" ht="10.5" customHeight="1" x14ac:dyDescent="0.2">
      <c r="A461" s="22"/>
      <c r="B461" s="21"/>
      <c r="C461" s="27" t="s">
        <v>6</v>
      </c>
      <c r="D461" s="26"/>
      <c r="E461" s="25"/>
      <c r="F461" s="25"/>
      <c r="G461" s="25"/>
      <c r="H461" s="24"/>
      <c r="I461" s="25"/>
      <c r="J461" s="74"/>
      <c r="K461" s="24"/>
      <c r="L461" s="25"/>
      <c r="M461" s="25"/>
      <c r="N461" s="24"/>
      <c r="O461" s="25"/>
      <c r="P461" s="25"/>
      <c r="Q461" s="25"/>
      <c r="R461" s="25"/>
      <c r="S461" s="25"/>
      <c r="T461" s="24"/>
      <c r="U461" s="25"/>
      <c r="V461" s="25"/>
      <c r="W461" s="25"/>
      <c r="X461" s="25"/>
      <c r="Y461" s="23"/>
    </row>
    <row r="462" spans="1:25" ht="10.5" customHeight="1" x14ac:dyDescent="0.2">
      <c r="A462" s="22"/>
      <c r="B462" s="21"/>
      <c r="C462" s="20" t="s">
        <v>5</v>
      </c>
      <c r="D462" s="19"/>
      <c r="E462" s="18"/>
      <c r="F462" s="18"/>
      <c r="G462" s="18"/>
      <c r="H462" s="17"/>
      <c r="I462" s="18"/>
      <c r="J462" s="70"/>
      <c r="K462" s="17"/>
      <c r="L462" s="18"/>
      <c r="M462" s="18"/>
      <c r="N462" s="17"/>
      <c r="O462" s="18"/>
      <c r="P462" s="18"/>
      <c r="Q462" s="18"/>
      <c r="R462" s="18"/>
      <c r="S462" s="18"/>
      <c r="T462" s="17"/>
      <c r="U462" s="18"/>
      <c r="V462" s="18"/>
      <c r="W462" s="18"/>
      <c r="X462" s="18"/>
      <c r="Y462" s="16"/>
    </row>
    <row r="463" spans="1:25" ht="10.5" customHeight="1" thickBot="1" x14ac:dyDescent="0.25">
      <c r="A463" s="15"/>
      <c r="B463" s="14"/>
      <c r="C463" s="13" t="s">
        <v>4</v>
      </c>
      <c r="D463" s="12"/>
      <c r="E463" s="11"/>
      <c r="F463" s="11"/>
      <c r="G463" s="11"/>
      <c r="H463" s="10">
        <v>670.17499999999995</v>
      </c>
      <c r="I463" s="10">
        <v>80.63</v>
      </c>
      <c r="J463" s="10">
        <v>126.47799999999999</v>
      </c>
      <c r="K463" s="10"/>
      <c r="L463" s="10"/>
      <c r="M463" s="10"/>
      <c r="N463" s="10"/>
      <c r="O463" s="10">
        <v>17.913</v>
      </c>
      <c r="P463" s="10"/>
      <c r="Q463" s="10"/>
      <c r="R463" s="10"/>
      <c r="S463" s="10"/>
      <c r="T463" s="10"/>
      <c r="U463" s="10"/>
      <c r="V463" s="10">
        <v>224.696</v>
      </c>
      <c r="W463" s="10"/>
      <c r="X463" s="10">
        <v>184.33799999999999</v>
      </c>
      <c r="Y463" s="9">
        <f>SUM(D463:X463)</f>
        <v>1304.2299999999998</v>
      </c>
    </row>
    <row r="464" spans="1:25" ht="7.5" customHeight="1" x14ac:dyDescent="0.2">
      <c r="G464" s="7"/>
    </row>
    <row r="465" spans="1:24" ht="11.25" customHeight="1" x14ac:dyDescent="0.2">
      <c r="A465" s="3" t="s">
        <v>50</v>
      </c>
      <c r="B465" s="8"/>
      <c r="G465" s="7"/>
    </row>
    <row r="466" spans="1:24" ht="11.25" customHeight="1" x14ac:dyDescent="0.2">
      <c r="A466" s="3" t="s">
        <v>49</v>
      </c>
      <c r="B466" s="8"/>
      <c r="G466" s="7"/>
    </row>
    <row r="467" spans="1:24" ht="7.5" customHeight="1" x14ac:dyDescent="0.2">
      <c r="A467" s="2"/>
      <c r="G467" s="7"/>
    </row>
    <row r="468" spans="1:24" ht="11.25" customHeight="1" x14ac:dyDescent="0.2">
      <c r="A468" s="3" t="s">
        <v>3</v>
      </c>
      <c r="B468" s="8" t="s">
        <v>2</v>
      </c>
      <c r="G468" s="7"/>
    </row>
    <row r="469" spans="1:24" ht="11.25" customHeight="1" x14ac:dyDescent="0.2">
      <c r="A469" s="3" t="s">
        <v>1</v>
      </c>
      <c r="B469" s="6" t="s">
        <v>0</v>
      </c>
      <c r="C469" s="6"/>
      <c r="D469" s="5"/>
      <c r="E469" s="5"/>
      <c r="F469" s="5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3" spans="1:24" ht="15.75" x14ac:dyDescent="0.2">
      <c r="A473" s="89" t="s">
        <v>32</v>
      </c>
      <c r="B473" s="88" t="s">
        <v>57</v>
      </c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</row>
    <row r="474" spans="1:24" ht="7.5" customHeight="1" thickBot="1" x14ac:dyDescent="0.25">
      <c r="A474" s="116"/>
      <c r="B474" s="86"/>
      <c r="C474" s="86"/>
      <c r="D474" s="86"/>
      <c r="E474" s="86"/>
      <c r="F474" s="86"/>
      <c r="G474" s="86"/>
      <c r="Q474" s="86"/>
    </row>
    <row r="475" spans="1:24" s="80" customFormat="1" ht="46.5" customHeight="1" thickBot="1" x14ac:dyDescent="0.25">
      <c r="A475" s="85" t="s">
        <v>30</v>
      </c>
      <c r="B475" s="84" t="s">
        <v>29</v>
      </c>
      <c r="C475" s="84" t="s">
        <v>28</v>
      </c>
      <c r="D475" s="82" t="s">
        <v>27</v>
      </c>
      <c r="E475" s="83" t="s">
        <v>26</v>
      </c>
      <c r="F475" s="83" t="s">
        <v>34</v>
      </c>
      <c r="G475" s="83" t="s">
        <v>37</v>
      </c>
      <c r="H475" s="83" t="s">
        <v>43</v>
      </c>
      <c r="I475" s="83" t="s">
        <v>25</v>
      </c>
      <c r="J475" s="83" t="s">
        <v>24</v>
      </c>
      <c r="K475" s="83" t="s">
        <v>42</v>
      </c>
      <c r="L475" s="83" t="s">
        <v>41</v>
      </c>
      <c r="M475" s="83" t="s">
        <v>23</v>
      </c>
      <c r="N475" s="83" t="s">
        <v>22</v>
      </c>
      <c r="O475" s="83" t="s">
        <v>21</v>
      </c>
      <c r="P475" s="83" t="s">
        <v>20</v>
      </c>
      <c r="Q475" s="83" t="s">
        <v>19</v>
      </c>
      <c r="R475" s="83" t="s">
        <v>45</v>
      </c>
      <c r="S475" s="83" t="s">
        <v>18</v>
      </c>
      <c r="T475" s="83" t="s">
        <v>17</v>
      </c>
      <c r="U475" s="83" t="s">
        <v>40</v>
      </c>
      <c r="V475" s="83" t="s">
        <v>16</v>
      </c>
      <c r="W475" s="83" t="s">
        <v>39</v>
      </c>
      <c r="X475" s="82" t="s">
        <v>15</v>
      </c>
    </row>
    <row r="476" spans="1:24" ht="10.5" customHeight="1" x14ac:dyDescent="0.2">
      <c r="A476" s="54" t="s">
        <v>14</v>
      </c>
      <c r="B476" s="79" t="s">
        <v>56</v>
      </c>
      <c r="C476" s="114" t="s">
        <v>8</v>
      </c>
      <c r="D476" s="111">
        <v>79.255948799999999</v>
      </c>
      <c r="E476" s="113">
        <v>0.62250240000000001</v>
      </c>
      <c r="F476" s="113">
        <v>9.9000000000000005E-2</v>
      </c>
      <c r="G476" s="113">
        <v>0.3723456</v>
      </c>
      <c r="H476" s="113">
        <v>0.52700000000000002</v>
      </c>
      <c r="I476" s="113">
        <v>0.152</v>
      </c>
      <c r="J476" s="113">
        <v>0.02</v>
      </c>
      <c r="K476" s="113">
        <v>0.79800000000000004</v>
      </c>
      <c r="L476" s="113">
        <v>0.64396799999999998</v>
      </c>
      <c r="M476" s="113">
        <v>0.95599999999999996</v>
      </c>
      <c r="N476" s="113">
        <v>6.0000000000000001E-3</v>
      </c>
      <c r="O476" s="113">
        <v>0.34599999999999997</v>
      </c>
      <c r="P476" s="113">
        <v>0.43178880000000003</v>
      </c>
      <c r="Q476" s="113">
        <v>1.6579999999999999</v>
      </c>
      <c r="R476" s="113">
        <v>0.346752</v>
      </c>
      <c r="S476" s="113">
        <v>0.40100000000000002</v>
      </c>
      <c r="T476" s="113">
        <v>0.6736896</v>
      </c>
      <c r="U476" s="113">
        <v>0.26</v>
      </c>
      <c r="V476" s="113">
        <v>0.48799999999999999</v>
      </c>
      <c r="W476" s="113">
        <v>0.10485120000000001</v>
      </c>
      <c r="X476" s="64">
        <f>SUM(D476:W476)</f>
        <v>88.162846400000021</v>
      </c>
    </row>
    <row r="477" spans="1:24" ht="10.5" customHeight="1" x14ac:dyDescent="0.2">
      <c r="A477" s="53"/>
      <c r="B477" s="63"/>
      <c r="C477" s="41" t="s">
        <v>7</v>
      </c>
      <c r="D477" s="64">
        <v>24.645811200000001</v>
      </c>
      <c r="E477" s="65">
        <v>7.1001599999999998E-2</v>
      </c>
      <c r="F477" s="65">
        <v>0.06</v>
      </c>
      <c r="G477" s="65">
        <v>0.602688</v>
      </c>
      <c r="H477" s="65">
        <v>0.19400000000000001</v>
      </c>
      <c r="I477" s="65"/>
      <c r="J477" s="65"/>
      <c r="K477" s="65">
        <v>0.32500000000000001</v>
      </c>
      <c r="L477" s="65">
        <v>1.0732799999999999E-2</v>
      </c>
      <c r="M477" s="65">
        <v>0.17399999999999999</v>
      </c>
      <c r="N477" s="65">
        <v>0.02</v>
      </c>
      <c r="O477" s="65">
        <v>6.6000000000000003E-2</v>
      </c>
      <c r="P477" s="65"/>
      <c r="Q477" s="65">
        <v>6.6000000000000003E-2</v>
      </c>
      <c r="R477" s="65">
        <v>1.6511999999999999E-2</v>
      </c>
      <c r="S477" s="65"/>
      <c r="T477" s="65">
        <v>0.70836480000000002</v>
      </c>
      <c r="U477" s="65"/>
      <c r="V477" s="65">
        <v>3.2000000000000001E-2</v>
      </c>
      <c r="W477" s="65">
        <v>6.4396800000000004E-2</v>
      </c>
      <c r="X477" s="64">
        <f>SUM(D477:W477)</f>
        <v>27.056507199999992</v>
      </c>
    </row>
    <row r="478" spans="1:24" ht="10.5" customHeight="1" x14ac:dyDescent="0.2">
      <c r="A478" s="53"/>
      <c r="B478" s="63"/>
      <c r="C478" s="41" t="s">
        <v>6</v>
      </c>
      <c r="D478" s="64">
        <v>3.8373887999999998</v>
      </c>
      <c r="E478" s="65"/>
      <c r="F478" s="65"/>
      <c r="G478" s="65"/>
      <c r="H478" s="65"/>
      <c r="I478" s="65"/>
      <c r="J478" s="65"/>
      <c r="K478" s="65"/>
      <c r="L478" s="65"/>
      <c r="M478" s="65">
        <v>0.06</v>
      </c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4">
        <f>SUM(D478:W478)</f>
        <v>3.8973887999999999</v>
      </c>
    </row>
    <row r="479" spans="1:24" ht="10.5" customHeight="1" x14ac:dyDescent="0.2">
      <c r="A479" s="53"/>
      <c r="B479" s="63"/>
      <c r="C479" s="36" t="s">
        <v>5</v>
      </c>
      <c r="D479" s="98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61"/>
    </row>
    <row r="480" spans="1:24" ht="10.5" customHeight="1" x14ac:dyDescent="0.2">
      <c r="A480" s="53"/>
      <c r="B480" s="78"/>
      <c r="C480" s="36" t="s">
        <v>4</v>
      </c>
      <c r="D480" s="61">
        <v>107.7391488</v>
      </c>
      <c r="E480" s="62">
        <v>0.69350400000000001</v>
      </c>
      <c r="F480" s="62">
        <v>0.159</v>
      </c>
      <c r="G480" s="62">
        <v>0.97503360000000006</v>
      </c>
      <c r="H480" s="62">
        <v>0.72099999999999997</v>
      </c>
      <c r="I480" s="62">
        <v>0.152</v>
      </c>
      <c r="J480" s="62">
        <v>0.02</v>
      </c>
      <c r="K480" s="62">
        <v>1.123</v>
      </c>
      <c r="L480" s="62">
        <v>0.65470080000000008</v>
      </c>
      <c r="M480" s="62">
        <v>1.19</v>
      </c>
      <c r="N480" s="62">
        <v>2.5999999999999999E-2</v>
      </c>
      <c r="O480" s="62">
        <v>0.41199999999999998</v>
      </c>
      <c r="P480" s="65">
        <v>0.43178880000000003</v>
      </c>
      <c r="Q480" s="65">
        <v>1.724</v>
      </c>
      <c r="R480" s="65">
        <v>0.36326399999999998</v>
      </c>
      <c r="S480" s="62">
        <v>0.40100000000000002</v>
      </c>
      <c r="T480" s="62">
        <v>1.3820543999999999</v>
      </c>
      <c r="U480" s="62">
        <v>0.26</v>
      </c>
      <c r="V480" s="62">
        <v>0.52</v>
      </c>
      <c r="W480" s="62">
        <v>0.16924799999999998</v>
      </c>
      <c r="X480" s="121">
        <f>SUM(D480:W480)</f>
        <v>119.11674240000002</v>
      </c>
    </row>
    <row r="481" spans="1:24" ht="10.5" customHeight="1" x14ac:dyDescent="0.2">
      <c r="A481" s="53"/>
      <c r="B481" s="77" t="s">
        <v>10</v>
      </c>
      <c r="C481" s="32" t="s">
        <v>8</v>
      </c>
      <c r="D481" s="75">
        <v>15993</v>
      </c>
      <c r="E481" s="76">
        <v>117</v>
      </c>
      <c r="F481" s="76">
        <v>17</v>
      </c>
      <c r="G481" s="76">
        <v>56</v>
      </c>
      <c r="H481" s="76">
        <v>95</v>
      </c>
      <c r="I481" s="76">
        <v>28</v>
      </c>
      <c r="J481" s="76">
        <v>4</v>
      </c>
      <c r="K481" s="76">
        <v>122</v>
      </c>
      <c r="L481" s="76">
        <v>143</v>
      </c>
      <c r="M481" s="76">
        <v>86</v>
      </c>
      <c r="N481" s="76">
        <v>4</v>
      </c>
      <c r="O481" s="76">
        <v>76</v>
      </c>
      <c r="P481" s="76">
        <v>89</v>
      </c>
      <c r="Q481" s="76">
        <v>279</v>
      </c>
      <c r="R481" s="76">
        <v>73</v>
      </c>
      <c r="S481" s="76">
        <v>78</v>
      </c>
      <c r="T481" s="76">
        <v>137</v>
      </c>
      <c r="U481" s="76">
        <v>52</v>
      </c>
      <c r="V481" s="76">
        <v>61</v>
      </c>
      <c r="W481" s="76">
        <v>21</v>
      </c>
      <c r="X481" s="73">
        <f>SUM(D481:W481)</f>
        <v>17531</v>
      </c>
    </row>
    <row r="482" spans="1:24" ht="10.5" customHeight="1" x14ac:dyDescent="0.2">
      <c r="A482" s="53"/>
      <c r="B482" s="72"/>
      <c r="C482" s="27" t="s">
        <v>7</v>
      </c>
      <c r="D482" s="73">
        <v>635</v>
      </c>
      <c r="E482" s="74">
        <v>6</v>
      </c>
      <c r="F482" s="74">
        <v>1</v>
      </c>
      <c r="G482" s="74">
        <v>18</v>
      </c>
      <c r="H482" s="74">
        <v>3</v>
      </c>
      <c r="I482" s="74"/>
      <c r="J482" s="74"/>
      <c r="K482" s="74">
        <v>2</v>
      </c>
      <c r="L482" s="74">
        <v>3</v>
      </c>
      <c r="M482" s="74">
        <v>9</v>
      </c>
      <c r="N482" s="74">
        <v>1</v>
      </c>
      <c r="O482" s="74">
        <v>8</v>
      </c>
      <c r="P482" s="74"/>
      <c r="Q482" s="74">
        <v>4</v>
      </c>
      <c r="R482" s="74">
        <v>2</v>
      </c>
      <c r="S482" s="74"/>
      <c r="T482" s="74">
        <v>15</v>
      </c>
      <c r="U482" s="74"/>
      <c r="V482" s="74">
        <v>2</v>
      </c>
      <c r="W482" s="74">
        <v>2</v>
      </c>
      <c r="X482" s="73">
        <f>SUM(D482:W482)</f>
        <v>711</v>
      </c>
    </row>
    <row r="483" spans="1:24" ht="10.5" customHeight="1" x14ac:dyDescent="0.2">
      <c r="A483" s="53"/>
      <c r="B483" s="72"/>
      <c r="C483" s="27" t="s">
        <v>6</v>
      </c>
      <c r="D483" s="73">
        <v>63</v>
      </c>
      <c r="E483" s="74"/>
      <c r="F483" s="74"/>
      <c r="G483" s="74"/>
      <c r="H483" s="74"/>
      <c r="I483" s="74"/>
      <c r="J483" s="74"/>
      <c r="K483" s="74"/>
      <c r="L483" s="74"/>
      <c r="M483" s="74">
        <v>5</v>
      </c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3">
        <f>SUM(D483:W483)</f>
        <v>68</v>
      </c>
    </row>
    <row r="484" spans="1:24" ht="10.5" customHeight="1" x14ac:dyDescent="0.2">
      <c r="A484" s="53"/>
      <c r="B484" s="72"/>
      <c r="C484" s="20" t="s">
        <v>5</v>
      </c>
      <c r="D484" s="69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69"/>
    </row>
    <row r="485" spans="1:24" ht="10.5" customHeight="1" x14ac:dyDescent="0.2">
      <c r="A485" s="53"/>
      <c r="B485" s="71"/>
      <c r="C485" s="20" t="s">
        <v>4</v>
      </c>
      <c r="D485" s="69">
        <v>16691</v>
      </c>
      <c r="E485" s="70">
        <v>123</v>
      </c>
      <c r="F485" s="70">
        <v>18</v>
      </c>
      <c r="G485" s="70">
        <v>74</v>
      </c>
      <c r="H485" s="70">
        <v>98</v>
      </c>
      <c r="I485" s="70">
        <v>28</v>
      </c>
      <c r="J485" s="70">
        <v>4</v>
      </c>
      <c r="K485" s="70">
        <v>124</v>
      </c>
      <c r="L485" s="70">
        <v>146</v>
      </c>
      <c r="M485" s="70">
        <v>100</v>
      </c>
      <c r="N485" s="70">
        <v>5</v>
      </c>
      <c r="O485" s="70">
        <v>84</v>
      </c>
      <c r="P485" s="70">
        <v>89</v>
      </c>
      <c r="Q485" s="70">
        <v>283</v>
      </c>
      <c r="R485" s="70">
        <v>75</v>
      </c>
      <c r="S485" s="70">
        <v>78</v>
      </c>
      <c r="T485" s="70">
        <v>152</v>
      </c>
      <c r="U485" s="70">
        <v>52</v>
      </c>
      <c r="V485" s="70">
        <v>63</v>
      </c>
      <c r="W485" s="70">
        <v>23</v>
      </c>
      <c r="X485" s="120">
        <f>SUM(D485:W485)</f>
        <v>18310</v>
      </c>
    </row>
    <row r="486" spans="1:24" x14ac:dyDescent="0.2">
      <c r="A486" s="53"/>
      <c r="B486" s="110" t="s">
        <v>53</v>
      </c>
      <c r="C486" s="41" t="s">
        <v>8</v>
      </c>
      <c r="D486" s="99"/>
      <c r="E486" s="94"/>
      <c r="F486" s="94"/>
      <c r="G486" s="65">
        <v>6.9690000000000003</v>
      </c>
      <c r="H486" s="65">
        <v>46</v>
      </c>
      <c r="I486" s="65">
        <v>137</v>
      </c>
      <c r="J486" s="65"/>
      <c r="K486" s="65"/>
      <c r="L486" s="65"/>
      <c r="M486" s="65">
        <v>1.3240000000000001</v>
      </c>
      <c r="N486" s="65">
        <v>10.914</v>
      </c>
      <c r="O486" s="65"/>
      <c r="P486" s="65"/>
      <c r="Q486" s="65"/>
      <c r="R486" s="65"/>
      <c r="S486" s="65"/>
      <c r="T486" s="65"/>
      <c r="U486" s="65">
        <v>82.896000000000001</v>
      </c>
      <c r="V486" s="65"/>
      <c r="W486" s="65">
        <v>82.3</v>
      </c>
      <c r="X486" s="64">
        <f>SUM(D486:W486)</f>
        <v>367.40300000000002</v>
      </c>
    </row>
    <row r="487" spans="1:24" x14ac:dyDescent="0.2">
      <c r="A487" s="53"/>
      <c r="B487" s="63"/>
      <c r="C487" s="41" t="s">
        <v>7</v>
      </c>
      <c r="D487" s="99"/>
      <c r="E487" s="94"/>
      <c r="F487" s="94"/>
      <c r="G487" s="65">
        <v>756.14400000000001</v>
      </c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>
        <v>70.3</v>
      </c>
      <c r="X487" s="64">
        <f>SUM(D487:W487)</f>
        <v>826.44399999999996</v>
      </c>
    </row>
    <row r="488" spans="1:24" ht="10.5" customHeight="1" x14ac:dyDescent="0.2">
      <c r="A488" s="53"/>
      <c r="B488" s="63"/>
      <c r="C488" s="41" t="s">
        <v>6</v>
      </c>
      <c r="D488" s="99"/>
      <c r="E488" s="94"/>
      <c r="F488" s="94"/>
      <c r="G488" s="65"/>
      <c r="H488" s="65"/>
      <c r="I488" s="65"/>
      <c r="J488" s="65"/>
      <c r="K488" s="65"/>
      <c r="L488" s="65"/>
      <c r="M488" s="65">
        <v>72.933000000000007</v>
      </c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4">
        <f>SUM(D488:W488)</f>
        <v>72.933000000000007</v>
      </c>
    </row>
    <row r="489" spans="1:24" ht="10.5" customHeight="1" x14ac:dyDescent="0.2">
      <c r="A489" s="53"/>
      <c r="B489" s="63"/>
      <c r="C489" s="36" t="s">
        <v>5</v>
      </c>
      <c r="D489" s="98"/>
      <c r="E489" s="93"/>
      <c r="F489" s="93"/>
      <c r="G489" s="62"/>
      <c r="H489" s="93"/>
      <c r="I489" s="62"/>
      <c r="J489" s="62"/>
      <c r="K489" s="93"/>
      <c r="L489" s="93"/>
      <c r="M489" s="62" t="s">
        <v>55</v>
      </c>
      <c r="N489" s="93"/>
      <c r="O489" s="93"/>
      <c r="P489" s="93"/>
      <c r="Q489" s="93"/>
      <c r="R489" s="93"/>
      <c r="S489" s="62"/>
      <c r="T489" s="93"/>
      <c r="U489" s="93"/>
      <c r="V489" s="93"/>
      <c r="W489" s="93"/>
      <c r="X489" s="61"/>
    </row>
    <row r="490" spans="1:24" ht="10.5" customHeight="1" thickBot="1" x14ac:dyDescent="0.25">
      <c r="A490" s="60"/>
      <c r="B490" s="59"/>
      <c r="C490" s="51" t="s">
        <v>4</v>
      </c>
      <c r="D490" s="57"/>
      <c r="E490" s="58"/>
      <c r="F490" s="58"/>
      <c r="G490" s="58">
        <v>763.11300000000006</v>
      </c>
      <c r="H490" s="58">
        <v>46</v>
      </c>
      <c r="I490" s="58">
        <v>137</v>
      </c>
      <c r="J490" s="58"/>
      <c r="K490" s="58"/>
      <c r="L490" s="58"/>
      <c r="M490" s="58">
        <v>74.257000000000005</v>
      </c>
      <c r="N490" s="58">
        <v>10.914</v>
      </c>
      <c r="O490" s="58"/>
      <c r="P490" s="58"/>
      <c r="Q490" s="58"/>
      <c r="R490" s="58"/>
      <c r="S490" s="58"/>
      <c r="T490" s="58"/>
      <c r="U490" s="58">
        <v>82.896000000000001</v>
      </c>
      <c r="V490" s="58"/>
      <c r="W490" s="58">
        <v>152.6</v>
      </c>
      <c r="X490" s="57">
        <f>SUM(D490:W490)</f>
        <v>1266.78</v>
      </c>
    </row>
    <row r="491" spans="1:24" ht="10.5" customHeight="1" x14ac:dyDescent="0.2">
      <c r="A491" s="48" t="s">
        <v>13</v>
      </c>
      <c r="B491" s="47" t="s">
        <v>52</v>
      </c>
      <c r="C491" s="27" t="s">
        <v>8</v>
      </c>
      <c r="D491" s="23">
        <v>0.11971199999999999</v>
      </c>
      <c r="E491" s="24"/>
      <c r="F491" s="24"/>
      <c r="G491" s="24">
        <v>5.7792E-3</v>
      </c>
      <c r="H491" s="24">
        <v>5.0000000000000001E-3</v>
      </c>
      <c r="I491" s="24"/>
      <c r="J491" s="24"/>
      <c r="K491" s="24"/>
      <c r="L491" s="24"/>
      <c r="M491" s="24"/>
      <c r="N491" s="24"/>
      <c r="O491" s="24"/>
      <c r="P491" s="24">
        <v>1.6512E-3</v>
      </c>
      <c r="Q491" s="24"/>
      <c r="R491" s="24"/>
      <c r="S491" s="24">
        <v>5.0000000000000001E-3</v>
      </c>
      <c r="T491" s="24"/>
      <c r="U491" s="24">
        <v>7.0000000000000007E-2</v>
      </c>
      <c r="V491" s="24"/>
      <c r="W491" s="25"/>
      <c r="X491" s="23">
        <f>SUM(D491:W491)</f>
        <v>0.2071424</v>
      </c>
    </row>
    <row r="492" spans="1:24" ht="10.5" customHeight="1" x14ac:dyDescent="0.2">
      <c r="A492" s="22"/>
      <c r="B492" s="21"/>
      <c r="C492" s="27" t="s">
        <v>7</v>
      </c>
      <c r="D492" s="23">
        <v>2.5593600000000001E-2</v>
      </c>
      <c r="E492" s="24"/>
      <c r="F492" s="24"/>
      <c r="G492" s="24">
        <v>3.3024E-3</v>
      </c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5"/>
      <c r="X492" s="125">
        <f>SUM(D492:W492)</f>
        <v>2.8896000000000002E-2</v>
      </c>
    </row>
    <row r="493" spans="1:24" ht="10.5" customHeight="1" x14ac:dyDescent="0.2">
      <c r="A493" s="22"/>
      <c r="B493" s="21"/>
      <c r="C493" s="27" t="s">
        <v>6</v>
      </c>
      <c r="D493" s="26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3"/>
    </row>
    <row r="494" spans="1:24" ht="10.5" customHeight="1" x14ac:dyDescent="0.2">
      <c r="A494" s="22"/>
      <c r="B494" s="21"/>
      <c r="C494" s="20" t="s">
        <v>5</v>
      </c>
      <c r="D494" s="19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6"/>
    </row>
    <row r="495" spans="1:24" ht="10.5" customHeight="1" x14ac:dyDescent="0.2">
      <c r="A495" s="22"/>
      <c r="B495" s="46"/>
      <c r="C495" s="20" t="s">
        <v>4</v>
      </c>
      <c r="D495" s="16">
        <v>0.14530559999999998</v>
      </c>
      <c r="E495" s="17"/>
      <c r="F495" s="17"/>
      <c r="G495" s="17">
        <v>9.0815999999999987E-3</v>
      </c>
      <c r="H495" s="17">
        <v>5.0000000000000001E-3</v>
      </c>
      <c r="I495" s="17"/>
      <c r="J495" s="17"/>
      <c r="K495" s="17"/>
      <c r="L495" s="17"/>
      <c r="M495" s="17"/>
      <c r="N495" s="17"/>
      <c r="O495" s="17"/>
      <c r="P495" s="17">
        <v>1.6512E-3</v>
      </c>
      <c r="Q495" s="17"/>
      <c r="R495" s="17"/>
      <c r="S495" s="17">
        <v>5.0000000000000001E-3</v>
      </c>
      <c r="T495" s="17"/>
      <c r="U495" s="17">
        <v>7.0000000000000007E-2</v>
      </c>
      <c r="V495" s="17"/>
      <c r="W495" s="17"/>
      <c r="X495" s="119">
        <f>SUM(D495:W495)</f>
        <v>0.23603839999999998</v>
      </c>
    </row>
    <row r="496" spans="1:24" ht="10.5" customHeight="1" x14ac:dyDescent="0.2">
      <c r="A496" s="22"/>
      <c r="B496" s="45" t="s">
        <v>10</v>
      </c>
      <c r="C496" s="44" t="s">
        <v>8</v>
      </c>
      <c r="D496" s="42">
        <v>44</v>
      </c>
      <c r="E496" s="43"/>
      <c r="F496" s="43"/>
      <c r="G496" s="43">
        <v>4</v>
      </c>
      <c r="H496" s="43">
        <v>2</v>
      </c>
      <c r="I496" s="43"/>
      <c r="J496" s="43"/>
      <c r="K496" s="43"/>
      <c r="L496" s="43"/>
      <c r="M496" s="43"/>
      <c r="N496" s="43"/>
      <c r="O496" s="43"/>
      <c r="P496" s="43">
        <v>2</v>
      </c>
      <c r="Q496" s="43"/>
      <c r="R496" s="43"/>
      <c r="S496" s="43">
        <v>2</v>
      </c>
      <c r="T496" s="43"/>
      <c r="U496" s="43">
        <v>14</v>
      </c>
      <c r="V496" s="43"/>
      <c r="W496" s="43"/>
      <c r="X496" s="39">
        <f>SUM(D496:W496)</f>
        <v>68</v>
      </c>
    </row>
    <row r="497" spans="1:24" ht="10.5" customHeight="1" x14ac:dyDescent="0.2">
      <c r="A497" s="22"/>
      <c r="B497" s="38"/>
      <c r="C497" s="41" t="s">
        <v>7</v>
      </c>
      <c r="D497" s="39">
        <v>9</v>
      </c>
      <c r="E497" s="40"/>
      <c r="F497" s="40"/>
      <c r="G497" s="40">
        <v>2</v>
      </c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39">
        <f>SUM(D497:W497)</f>
        <v>11</v>
      </c>
    </row>
    <row r="498" spans="1:24" ht="10.5" customHeight="1" x14ac:dyDescent="0.2">
      <c r="A498" s="22"/>
      <c r="B498" s="38"/>
      <c r="C498" s="41" t="s">
        <v>6</v>
      </c>
      <c r="D498" s="39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39"/>
    </row>
    <row r="499" spans="1:24" ht="10.5" customHeight="1" x14ac:dyDescent="0.2">
      <c r="A499" s="22"/>
      <c r="B499" s="38"/>
      <c r="C499" s="36" t="s">
        <v>5</v>
      </c>
      <c r="D499" s="34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4"/>
    </row>
    <row r="500" spans="1:24" ht="10.5" customHeight="1" x14ac:dyDescent="0.2">
      <c r="A500" s="22"/>
      <c r="B500" s="37"/>
      <c r="C500" s="36" t="s">
        <v>4</v>
      </c>
      <c r="D500" s="34">
        <v>53</v>
      </c>
      <c r="E500" s="35"/>
      <c r="F500" s="35"/>
      <c r="G500" s="35">
        <v>6</v>
      </c>
      <c r="H500" s="35">
        <v>2</v>
      </c>
      <c r="I500" s="35"/>
      <c r="J500" s="35"/>
      <c r="K500" s="35"/>
      <c r="L500" s="35"/>
      <c r="M500" s="35"/>
      <c r="N500" s="35"/>
      <c r="O500" s="35"/>
      <c r="P500" s="35">
        <v>2</v>
      </c>
      <c r="Q500" s="35"/>
      <c r="R500" s="35"/>
      <c r="S500" s="35">
        <v>2</v>
      </c>
      <c r="T500" s="35"/>
      <c r="U500" s="35">
        <v>14</v>
      </c>
      <c r="V500" s="35"/>
      <c r="W500" s="35"/>
      <c r="X500" s="118">
        <f>SUM(D500:W500)</f>
        <v>79</v>
      </c>
    </row>
    <row r="501" spans="1:24" ht="10.5" customHeight="1" x14ac:dyDescent="0.2">
      <c r="A501" s="22"/>
      <c r="B501" s="47" t="s">
        <v>51</v>
      </c>
      <c r="C501" s="27" t="s">
        <v>8</v>
      </c>
      <c r="D501" s="26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4"/>
      <c r="T501" s="25"/>
      <c r="U501" s="25"/>
      <c r="V501" s="25"/>
      <c r="W501" s="25"/>
      <c r="X501" s="23"/>
    </row>
    <row r="502" spans="1:24" ht="10.5" customHeight="1" x14ac:dyDescent="0.2">
      <c r="A502" s="22"/>
      <c r="B502" s="21"/>
      <c r="C502" s="27" t="s">
        <v>7</v>
      </c>
      <c r="D502" s="26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4"/>
      <c r="T502" s="25"/>
      <c r="U502" s="25"/>
      <c r="V502" s="25"/>
      <c r="W502" s="25"/>
      <c r="X502" s="23"/>
    </row>
    <row r="503" spans="1:24" ht="10.5" customHeight="1" x14ac:dyDescent="0.2">
      <c r="A503" s="22"/>
      <c r="B503" s="21"/>
      <c r="C503" s="27" t="s">
        <v>6</v>
      </c>
      <c r="D503" s="26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4"/>
      <c r="T503" s="25"/>
      <c r="U503" s="25"/>
      <c r="V503" s="25"/>
      <c r="W503" s="25"/>
      <c r="X503" s="23"/>
    </row>
    <row r="504" spans="1:24" ht="10.5" customHeight="1" x14ac:dyDescent="0.2">
      <c r="A504" s="22"/>
      <c r="B504" s="21"/>
      <c r="C504" s="20" t="s">
        <v>5</v>
      </c>
      <c r="D504" s="19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7"/>
      <c r="T504" s="18"/>
      <c r="U504" s="18"/>
      <c r="V504" s="18"/>
      <c r="W504" s="18"/>
      <c r="X504" s="16"/>
    </row>
    <row r="505" spans="1:24" ht="10.5" customHeight="1" thickBot="1" x14ac:dyDescent="0.25">
      <c r="A505" s="15"/>
      <c r="B505" s="14"/>
      <c r="C505" s="13" t="s">
        <v>4</v>
      </c>
      <c r="D505" s="12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0"/>
      <c r="T505" s="11"/>
      <c r="U505" s="11"/>
      <c r="V505" s="11"/>
      <c r="W505" s="122"/>
      <c r="X505" s="9"/>
    </row>
    <row r="506" spans="1:24" ht="10.5" customHeight="1" x14ac:dyDescent="0.2">
      <c r="A506" s="95" t="s">
        <v>12</v>
      </c>
      <c r="B506" s="79" t="s">
        <v>54</v>
      </c>
      <c r="C506" s="114" t="s">
        <v>8</v>
      </c>
      <c r="D506" s="111">
        <v>6.10944E-2</v>
      </c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2"/>
      <c r="U506" s="112"/>
      <c r="V506" s="112"/>
      <c r="W506" s="112"/>
      <c r="X506" s="64">
        <f>SUM(D506:W506)</f>
        <v>6.10944E-2</v>
      </c>
    </row>
    <row r="507" spans="1:24" ht="10.5" customHeight="1" x14ac:dyDescent="0.2">
      <c r="A507" s="92"/>
      <c r="B507" s="63"/>
      <c r="C507" s="41" t="s">
        <v>7</v>
      </c>
      <c r="D507" s="64">
        <v>0.26501760000000002</v>
      </c>
      <c r="E507" s="65"/>
      <c r="F507" s="65"/>
      <c r="G507" s="65">
        <v>0.19814399999999999</v>
      </c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>
        <v>6.0000000000000001E-3</v>
      </c>
      <c r="T507" s="94"/>
      <c r="U507" s="94"/>
      <c r="V507" s="94"/>
      <c r="W507" s="94"/>
      <c r="X507" s="64">
        <f>SUM(D507:W507)</f>
        <v>0.46916160000000001</v>
      </c>
    </row>
    <row r="508" spans="1:24" ht="10.5" customHeight="1" x14ac:dyDescent="0.2">
      <c r="A508" s="92"/>
      <c r="B508" s="63"/>
      <c r="C508" s="41" t="s">
        <v>6</v>
      </c>
      <c r="D508" s="99"/>
      <c r="E508" s="94"/>
      <c r="F508" s="94"/>
      <c r="G508" s="129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64"/>
    </row>
    <row r="509" spans="1:24" ht="10.5" customHeight="1" x14ac:dyDescent="0.2">
      <c r="A509" s="92"/>
      <c r="B509" s="63"/>
      <c r="C509" s="36" t="s">
        <v>5</v>
      </c>
      <c r="D509" s="98"/>
      <c r="E509" s="93"/>
      <c r="F509" s="93"/>
      <c r="G509" s="128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61"/>
    </row>
    <row r="510" spans="1:24" ht="10.5" customHeight="1" x14ac:dyDescent="0.2">
      <c r="A510" s="92"/>
      <c r="B510" s="78"/>
      <c r="C510" s="36" t="s">
        <v>4</v>
      </c>
      <c r="D510" s="61">
        <v>0.32611200000000001</v>
      </c>
      <c r="E510" s="62"/>
      <c r="F510" s="62"/>
      <c r="G510" s="62">
        <v>0.19814399999999999</v>
      </c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>
        <v>6.0000000000000001E-3</v>
      </c>
      <c r="T510" s="93"/>
      <c r="U510" s="93"/>
      <c r="V510" s="93"/>
      <c r="W510" s="93"/>
      <c r="X510" s="121">
        <f>SUM(D510:W510)</f>
        <v>0.53025600000000006</v>
      </c>
    </row>
    <row r="511" spans="1:24" ht="10.5" customHeight="1" x14ac:dyDescent="0.2">
      <c r="A511" s="92"/>
      <c r="B511" s="77" t="s">
        <v>10</v>
      </c>
      <c r="C511" s="32" t="s">
        <v>8</v>
      </c>
      <c r="D511" s="75">
        <v>14</v>
      </c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3">
        <f>SUM(D511:W511)</f>
        <v>14</v>
      </c>
    </row>
    <row r="512" spans="1:24" ht="10.5" customHeight="1" x14ac:dyDescent="0.2">
      <c r="A512" s="92"/>
      <c r="B512" s="72"/>
      <c r="C512" s="27" t="s">
        <v>7</v>
      </c>
      <c r="D512" s="73">
        <v>9</v>
      </c>
      <c r="E512" s="74"/>
      <c r="F512" s="74"/>
      <c r="G512" s="74">
        <v>3</v>
      </c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>
        <v>1</v>
      </c>
      <c r="T512" s="74"/>
      <c r="U512" s="74"/>
      <c r="V512" s="74"/>
      <c r="W512" s="74"/>
      <c r="X512" s="73">
        <f>SUM(D512:W512)</f>
        <v>13</v>
      </c>
    </row>
    <row r="513" spans="1:24" ht="10.5" customHeight="1" x14ac:dyDescent="0.2">
      <c r="A513" s="92"/>
      <c r="B513" s="72"/>
      <c r="C513" s="27" t="s">
        <v>6</v>
      </c>
      <c r="D513" s="73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3"/>
    </row>
    <row r="514" spans="1:24" ht="10.5" customHeight="1" x14ac:dyDescent="0.2">
      <c r="A514" s="92"/>
      <c r="B514" s="72"/>
      <c r="C514" s="20" t="s">
        <v>5</v>
      </c>
      <c r="D514" s="69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69"/>
    </row>
    <row r="515" spans="1:24" ht="10.5" customHeight="1" x14ac:dyDescent="0.2">
      <c r="A515" s="92"/>
      <c r="B515" s="71"/>
      <c r="C515" s="20" t="s">
        <v>4</v>
      </c>
      <c r="D515" s="69">
        <v>23</v>
      </c>
      <c r="E515" s="70"/>
      <c r="F515" s="70"/>
      <c r="G515" s="70">
        <v>3</v>
      </c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>
        <v>1</v>
      </c>
      <c r="T515" s="70"/>
      <c r="U515" s="70"/>
      <c r="V515" s="70"/>
      <c r="W515" s="70"/>
      <c r="X515" s="120">
        <f>SUM(D515:W515)</f>
        <v>27</v>
      </c>
    </row>
    <row r="516" spans="1:24" ht="10.5" customHeight="1" x14ac:dyDescent="0.2">
      <c r="A516" s="92"/>
      <c r="B516" s="110" t="s">
        <v>53</v>
      </c>
      <c r="C516" s="41" t="s">
        <v>8</v>
      </c>
      <c r="D516" s="99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64"/>
    </row>
    <row r="517" spans="1:24" ht="10.5" customHeight="1" x14ac:dyDescent="0.2">
      <c r="A517" s="92"/>
      <c r="B517" s="63"/>
      <c r="C517" s="41" t="s">
        <v>7</v>
      </c>
      <c r="D517" s="99"/>
      <c r="E517" s="94"/>
      <c r="F517" s="94"/>
      <c r="G517" s="65">
        <v>284.44900000000001</v>
      </c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64">
        <f>SUM(D517:W517)</f>
        <v>284.44900000000001</v>
      </c>
    </row>
    <row r="518" spans="1:24" ht="10.5" customHeight="1" x14ac:dyDescent="0.2">
      <c r="A518" s="92"/>
      <c r="B518" s="63"/>
      <c r="C518" s="41" t="s">
        <v>6</v>
      </c>
      <c r="D518" s="99"/>
      <c r="E518" s="94"/>
      <c r="F518" s="94"/>
      <c r="G518" s="65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64"/>
    </row>
    <row r="519" spans="1:24" ht="10.5" customHeight="1" x14ac:dyDescent="0.2">
      <c r="A519" s="92"/>
      <c r="B519" s="63"/>
      <c r="C519" s="36" t="s">
        <v>5</v>
      </c>
      <c r="D519" s="98"/>
      <c r="E519" s="93"/>
      <c r="F519" s="93"/>
      <c r="G519" s="62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61"/>
    </row>
    <row r="520" spans="1:24" ht="10.5" customHeight="1" thickBot="1" x14ac:dyDescent="0.25">
      <c r="A520" s="91"/>
      <c r="B520" s="59"/>
      <c r="C520" s="109" t="s">
        <v>4</v>
      </c>
      <c r="D520" s="108"/>
      <c r="E520" s="107"/>
      <c r="F520" s="107"/>
      <c r="G520" s="124">
        <v>284.44900000000001</v>
      </c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5">
        <f>SUM(D520:W520)</f>
        <v>284.44900000000001</v>
      </c>
    </row>
    <row r="521" spans="1:24" ht="10.5" customHeight="1" x14ac:dyDescent="0.2">
      <c r="A521" s="48" t="s">
        <v>4</v>
      </c>
      <c r="B521" s="47" t="s">
        <v>52</v>
      </c>
      <c r="C521" s="104" t="s">
        <v>8</v>
      </c>
      <c r="D521" s="23">
        <v>79.436755199999993</v>
      </c>
      <c r="E521" s="24">
        <v>0.62250240000000001</v>
      </c>
      <c r="F521" s="24">
        <f>F476+F491+F506</f>
        <v>9.9000000000000005E-2</v>
      </c>
      <c r="G521" s="24">
        <v>0.37812480000000004</v>
      </c>
      <c r="H521" s="24">
        <f>H476+H491+H506</f>
        <v>0.53200000000000003</v>
      </c>
      <c r="I521" s="24">
        <f>I476+I491+I506</f>
        <v>0.152</v>
      </c>
      <c r="J521" s="24">
        <f>J476+J491+J506</f>
        <v>0.02</v>
      </c>
      <c r="K521" s="24">
        <f>K476+K491+K506</f>
        <v>0.79800000000000004</v>
      </c>
      <c r="L521" s="24">
        <v>0.64396799999999998</v>
      </c>
      <c r="M521" s="24">
        <f>M476+M491+M506</f>
        <v>0.95599999999999996</v>
      </c>
      <c r="N521" s="24">
        <f>N476+N491+N506</f>
        <v>6.0000000000000001E-3</v>
      </c>
      <c r="O521" s="24">
        <f>O476+O491+O506</f>
        <v>0.34599999999999997</v>
      </c>
      <c r="P521" s="24">
        <v>0.43343999999999999</v>
      </c>
      <c r="Q521" s="24">
        <f>Q476+Q491+Q506</f>
        <v>1.6579999999999999</v>
      </c>
      <c r="R521" s="24">
        <v>0.346752</v>
      </c>
      <c r="S521" s="24">
        <f>S476+S491+S506</f>
        <v>0.40600000000000003</v>
      </c>
      <c r="T521" s="24">
        <v>0.6736896</v>
      </c>
      <c r="U521" s="24">
        <f>U476+U491+U506</f>
        <v>0.33</v>
      </c>
      <c r="V521" s="24">
        <f>V476+V491+V506</f>
        <v>0.48799999999999999</v>
      </c>
      <c r="W521" s="24">
        <v>0.10485120000000001</v>
      </c>
      <c r="X521" s="102">
        <f>SUM(D521:W521)</f>
        <v>88.431083200000003</v>
      </c>
    </row>
    <row r="522" spans="1:24" ht="10.5" customHeight="1" x14ac:dyDescent="0.2">
      <c r="A522" s="22"/>
      <c r="B522" s="21"/>
      <c r="C522" s="27" t="s">
        <v>7</v>
      </c>
      <c r="D522" s="23">
        <v>24.936422400000001</v>
      </c>
      <c r="E522" s="24">
        <v>7.1001599999999998E-2</v>
      </c>
      <c r="F522" s="24">
        <f>F477+F492+F507</f>
        <v>0.06</v>
      </c>
      <c r="G522" s="24">
        <v>0.80413440000000003</v>
      </c>
      <c r="H522" s="24">
        <f>H477+H492+H507</f>
        <v>0.19400000000000001</v>
      </c>
      <c r="I522" s="24"/>
      <c r="J522" s="24"/>
      <c r="K522" s="24">
        <f>K477+K492+K507</f>
        <v>0.32500000000000001</v>
      </c>
      <c r="L522" s="24">
        <v>1.0732799999999999E-2</v>
      </c>
      <c r="M522" s="24">
        <f>M477+M492+M507</f>
        <v>0.17399999999999999</v>
      </c>
      <c r="N522" s="24">
        <f>N477+N492+N507</f>
        <v>0.02</v>
      </c>
      <c r="O522" s="24">
        <f>O477+O492+O507</f>
        <v>6.6000000000000003E-2</v>
      </c>
      <c r="P522" s="24">
        <v>0</v>
      </c>
      <c r="Q522" s="24">
        <f>Q477+Q492+Q507</f>
        <v>6.6000000000000003E-2</v>
      </c>
      <c r="R522" s="24">
        <v>1.6511999999999999E-2</v>
      </c>
      <c r="S522" s="24">
        <f>S477+S492+S507</f>
        <v>6.0000000000000001E-3</v>
      </c>
      <c r="T522" s="24">
        <v>0.70836480000000002</v>
      </c>
      <c r="U522" s="24"/>
      <c r="V522" s="24">
        <f>V477+V492+V507</f>
        <v>3.2000000000000001E-2</v>
      </c>
      <c r="W522" s="24">
        <v>6.4396800000000004E-2</v>
      </c>
      <c r="X522" s="23">
        <f>SUM(D522:W522)</f>
        <v>27.554564799999994</v>
      </c>
    </row>
    <row r="523" spans="1:24" ht="10.5" customHeight="1" x14ac:dyDescent="0.2">
      <c r="A523" s="22"/>
      <c r="B523" s="21"/>
      <c r="C523" s="27" t="s">
        <v>6</v>
      </c>
      <c r="D523" s="23">
        <v>3.8373887999999998</v>
      </c>
      <c r="E523" s="24">
        <v>0</v>
      </c>
      <c r="F523" s="24"/>
      <c r="G523" s="24">
        <v>0</v>
      </c>
      <c r="H523" s="24"/>
      <c r="I523" s="24"/>
      <c r="J523" s="24"/>
      <c r="K523" s="24"/>
      <c r="L523" s="24">
        <v>0</v>
      </c>
      <c r="M523" s="24">
        <f>M478+M493+M508</f>
        <v>0.06</v>
      </c>
      <c r="N523" s="24"/>
      <c r="O523" s="24"/>
      <c r="P523" s="24">
        <v>0</v>
      </c>
      <c r="Q523" s="24"/>
      <c r="R523" s="24">
        <v>0</v>
      </c>
      <c r="S523" s="24"/>
      <c r="T523" s="24">
        <v>0</v>
      </c>
      <c r="U523" s="24"/>
      <c r="V523" s="24"/>
      <c r="W523" s="24">
        <v>0</v>
      </c>
      <c r="X523" s="23">
        <f>SUM(D523:W523)</f>
        <v>3.8973887999999999</v>
      </c>
    </row>
    <row r="524" spans="1:24" ht="10.5" customHeight="1" x14ac:dyDescent="0.2">
      <c r="A524" s="22"/>
      <c r="B524" s="21"/>
      <c r="C524" s="20" t="s">
        <v>5</v>
      </c>
      <c r="D524" s="26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16"/>
    </row>
    <row r="525" spans="1:24" ht="10.5" customHeight="1" x14ac:dyDescent="0.2">
      <c r="A525" s="22"/>
      <c r="B525" s="46"/>
      <c r="C525" s="20" t="s">
        <v>4</v>
      </c>
      <c r="D525" s="119">
        <v>108.21056639999999</v>
      </c>
      <c r="E525" s="126">
        <v>0.69350400000000001</v>
      </c>
      <c r="F525" s="126">
        <f>SUM(F521:F524)</f>
        <v>0.159</v>
      </c>
      <c r="G525" s="126">
        <v>1.1822591999999998</v>
      </c>
      <c r="H525" s="126">
        <f>SUM(H521:H524)</f>
        <v>0.72599999999999998</v>
      </c>
      <c r="I525" s="126">
        <f>SUM(I521:I524)</f>
        <v>0.152</v>
      </c>
      <c r="J525" s="126">
        <f>SUM(J521:J524)</f>
        <v>0.02</v>
      </c>
      <c r="K525" s="126">
        <f>SUM(K521:K524)</f>
        <v>1.123</v>
      </c>
      <c r="L525" s="126">
        <v>0.65470080000000008</v>
      </c>
      <c r="M525" s="126">
        <f>SUM(M521:M524)</f>
        <v>1.19</v>
      </c>
      <c r="N525" s="126">
        <f>SUM(N521:N524)</f>
        <v>2.6000000000000002E-2</v>
      </c>
      <c r="O525" s="126">
        <f>SUM(O521:O524)</f>
        <v>0.41199999999999998</v>
      </c>
      <c r="P525" s="126">
        <v>0.43343999999999999</v>
      </c>
      <c r="Q525" s="126">
        <f>SUM(Q521:Q524)</f>
        <v>1.724</v>
      </c>
      <c r="R525" s="126">
        <v>0.36326399999999998</v>
      </c>
      <c r="S525" s="126">
        <f>SUM(S521:S524)</f>
        <v>0.41200000000000003</v>
      </c>
      <c r="T525" s="126">
        <v>1.3820543999999999</v>
      </c>
      <c r="U525" s="126">
        <f>SUM(U521:U524)</f>
        <v>0.33</v>
      </c>
      <c r="V525" s="126">
        <f>SUM(V521:V524)</f>
        <v>0.52</v>
      </c>
      <c r="W525" s="127">
        <v>0.16924799999999998</v>
      </c>
      <c r="X525" s="126">
        <f>SUM(D525:W525)</f>
        <v>119.88303680000001</v>
      </c>
    </row>
    <row r="526" spans="1:24" ht="10.5" customHeight="1" x14ac:dyDescent="0.2">
      <c r="A526" s="22"/>
      <c r="B526" s="45" t="s">
        <v>10</v>
      </c>
      <c r="C526" s="44" t="s">
        <v>8</v>
      </c>
      <c r="D526" s="39">
        <v>16051</v>
      </c>
      <c r="E526" s="40">
        <v>117</v>
      </c>
      <c r="F526" s="40">
        <v>17</v>
      </c>
      <c r="G526" s="40">
        <v>60</v>
      </c>
      <c r="H526" s="40">
        <v>97</v>
      </c>
      <c r="I526" s="40">
        <v>28</v>
      </c>
      <c r="J526" s="40">
        <v>4</v>
      </c>
      <c r="K526" s="40">
        <v>122</v>
      </c>
      <c r="L526" s="40">
        <v>143</v>
      </c>
      <c r="M526" s="40">
        <v>86</v>
      </c>
      <c r="N526" s="40">
        <v>4</v>
      </c>
      <c r="O526" s="40">
        <v>76</v>
      </c>
      <c r="P526" s="40">
        <v>91</v>
      </c>
      <c r="Q526" s="40">
        <v>279</v>
      </c>
      <c r="R526" s="40">
        <v>73</v>
      </c>
      <c r="S526" s="40">
        <v>80</v>
      </c>
      <c r="T526" s="40">
        <v>137</v>
      </c>
      <c r="U526" s="40">
        <v>66</v>
      </c>
      <c r="V526" s="40">
        <v>61</v>
      </c>
      <c r="W526" s="40">
        <v>21</v>
      </c>
      <c r="X526" s="39">
        <f>SUM(D526:W526)</f>
        <v>17613</v>
      </c>
    </row>
    <row r="527" spans="1:24" ht="10.5" customHeight="1" x14ac:dyDescent="0.2">
      <c r="A527" s="22"/>
      <c r="B527" s="38"/>
      <c r="C527" s="41" t="s">
        <v>7</v>
      </c>
      <c r="D527" s="39">
        <v>653</v>
      </c>
      <c r="E527" s="40">
        <v>6</v>
      </c>
      <c r="F527" s="40">
        <v>1</v>
      </c>
      <c r="G527" s="40">
        <v>23</v>
      </c>
      <c r="H527" s="40">
        <v>3</v>
      </c>
      <c r="I527" s="40"/>
      <c r="J527" s="40"/>
      <c r="K527" s="40">
        <v>2</v>
      </c>
      <c r="L527" s="40">
        <v>3</v>
      </c>
      <c r="M527" s="40">
        <v>9</v>
      </c>
      <c r="N527" s="40">
        <v>1</v>
      </c>
      <c r="O527" s="40">
        <v>8</v>
      </c>
      <c r="P527" s="40"/>
      <c r="Q527" s="40">
        <v>4</v>
      </c>
      <c r="R527" s="40">
        <v>2</v>
      </c>
      <c r="S527" s="40">
        <v>1</v>
      </c>
      <c r="T527" s="40">
        <v>15</v>
      </c>
      <c r="U527" s="40"/>
      <c r="V527" s="40">
        <v>2</v>
      </c>
      <c r="W527" s="40">
        <v>2</v>
      </c>
      <c r="X527" s="39">
        <f>SUM(D527:W527)</f>
        <v>735</v>
      </c>
    </row>
    <row r="528" spans="1:24" ht="10.5" customHeight="1" x14ac:dyDescent="0.2">
      <c r="A528" s="22"/>
      <c r="B528" s="38"/>
      <c r="C528" s="41" t="s">
        <v>6</v>
      </c>
      <c r="D528" s="39">
        <v>63</v>
      </c>
      <c r="E528" s="40"/>
      <c r="F528" s="40"/>
      <c r="G528" s="40"/>
      <c r="H528" s="40"/>
      <c r="I528" s="40"/>
      <c r="J528" s="40"/>
      <c r="K528" s="40"/>
      <c r="L528" s="40"/>
      <c r="M528" s="40">
        <v>5</v>
      </c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39">
        <f>SUM(D528:W528)</f>
        <v>68</v>
      </c>
    </row>
    <row r="529" spans="1:24" ht="10.5" customHeight="1" x14ac:dyDescent="0.2">
      <c r="A529" s="22"/>
      <c r="B529" s="38"/>
      <c r="C529" s="36" t="s">
        <v>5</v>
      </c>
      <c r="D529" s="34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4"/>
    </row>
    <row r="530" spans="1:24" ht="10.5" customHeight="1" x14ac:dyDescent="0.2">
      <c r="A530" s="22"/>
      <c r="B530" s="37"/>
      <c r="C530" s="36" t="s">
        <v>4</v>
      </c>
      <c r="D530" s="34">
        <v>16767</v>
      </c>
      <c r="E530" s="35">
        <v>123</v>
      </c>
      <c r="F530" s="35">
        <v>18</v>
      </c>
      <c r="G530" s="35">
        <v>83</v>
      </c>
      <c r="H530" s="35">
        <v>100</v>
      </c>
      <c r="I530" s="35">
        <v>28</v>
      </c>
      <c r="J530" s="35">
        <v>4</v>
      </c>
      <c r="K530" s="35">
        <v>124</v>
      </c>
      <c r="L530" s="35">
        <v>146</v>
      </c>
      <c r="M530" s="35">
        <v>100</v>
      </c>
      <c r="N530" s="35">
        <v>5</v>
      </c>
      <c r="O530" s="35">
        <v>84</v>
      </c>
      <c r="P530" s="35">
        <v>91</v>
      </c>
      <c r="Q530" s="35">
        <v>283</v>
      </c>
      <c r="R530" s="35">
        <v>75</v>
      </c>
      <c r="S530" s="35">
        <v>81</v>
      </c>
      <c r="T530" s="35">
        <v>152</v>
      </c>
      <c r="U530" s="35">
        <v>66</v>
      </c>
      <c r="V530" s="35">
        <v>63</v>
      </c>
      <c r="W530" s="35">
        <v>23</v>
      </c>
      <c r="X530" s="118">
        <f>SUM(D530:W530)</f>
        <v>18416</v>
      </c>
    </row>
    <row r="531" spans="1:24" ht="10.5" customHeight="1" x14ac:dyDescent="0.2">
      <c r="A531" s="22"/>
      <c r="B531" s="47" t="s">
        <v>51</v>
      </c>
      <c r="C531" s="27" t="s">
        <v>8</v>
      </c>
      <c r="D531" s="26"/>
      <c r="E531" s="25"/>
      <c r="F531" s="25"/>
      <c r="G531" s="24">
        <v>6.9690000000000003</v>
      </c>
      <c r="H531" s="24">
        <v>46</v>
      </c>
      <c r="I531" s="24">
        <v>137</v>
      </c>
      <c r="J531" s="24"/>
      <c r="K531" s="25"/>
      <c r="L531" s="25"/>
      <c r="M531" s="24">
        <v>1.3240000000000001</v>
      </c>
      <c r="N531" s="24">
        <v>10.914</v>
      </c>
      <c r="O531" s="25"/>
      <c r="P531" s="25"/>
      <c r="Q531" s="25"/>
      <c r="R531" s="25"/>
      <c r="S531" s="24"/>
      <c r="T531" s="25"/>
      <c r="U531" s="24">
        <v>82.896000000000001</v>
      </c>
      <c r="V531" s="25"/>
      <c r="W531" s="24">
        <v>82.3</v>
      </c>
      <c r="X531" s="23">
        <f>SUM(D531:W531)</f>
        <v>367.40300000000002</v>
      </c>
    </row>
    <row r="532" spans="1:24" ht="10.5" customHeight="1" x14ac:dyDescent="0.2">
      <c r="A532" s="22"/>
      <c r="B532" s="21"/>
      <c r="C532" s="27" t="s">
        <v>7</v>
      </c>
      <c r="D532" s="26"/>
      <c r="E532" s="25"/>
      <c r="F532" s="25"/>
      <c r="G532" s="24">
        <v>1040.5930000000001</v>
      </c>
      <c r="H532" s="25"/>
      <c r="I532" s="74"/>
      <c r="J532" s="24"/>
      <c r="K532" s="25"/>
      <c r="L532" s="25"/>
      <c r="M532" s="24"/>
      <c r="N532" s="25"/>
      <c r="O532" s="25"/>
      <c r="P532" s="25"/>
      <c r="Q532" s="25"/>
      <c r="R532" s="25"/>
      <c r="S532" s="24"/>
      <c r="T532" s="25"/>
      <c r="U532" s="25"/>
      <c r="V532" s="25"/>
      <c r="W532" s="24">
        <v>70.3</v>
      </c>
      <c r="X532" s="23">
        <f>SUM(D532:W532)</f>
        <v>1110.893</v>
      </c>
    </row>
    <row r="533" spans="1:24" ht="10.5" customHeight="1" x14ac:dyDescent="0.2">
      <c r="A533" s="22"/>
      <c r="B533" s="21"/>
      <c r="C533" s="27" t="s">
        <v>6</v>
      </c>
      <c r="D533" s="26"/>
      <c r="E533" s="25"/>
      <c r="F533" s="25"/>
      <c r="G533" s="24"/>
      <c r="H533" s="25"/>
      <c r="I533" s="74"/>
      <c r="J533" s="24"/>
      <c r="K533" s="25"/>
      <c r="L533" s="25"/>
      <c r="M533" s="24">
        <v>72.933000000000007</v>
      </c>
      <c r="N533" s="25"/>
      <c r="O533" s="25"/>
      <c r="P533" s="25"/>
      <c r="Q533" s="25"/>
      <c r="R533" s="25"/>
      <c r="S533" s="24"/>
      <c r="T533" s="25"/>
      <c r="U533" s="25"/>
      <c r="V533" s="25"/>
      <c r="W533" s="25"/>
      <c r="X533" s="23">
        <f>SUM(D533:W533)</f>
        <v>72.933000000000007</v>
      </c>
    </row>
    <row r="534" spans="1:24" ht="10.5" customHeight="1" x14ac:dyDescent="0.2">
      <c r="A534" s="22"/>
      <c r="B534" s="21"/>
      <c r="C534" s="20" t="s">
        <v>5</v>
      </c>
      <c r="D534" s="19"/>
      <c r="E534" s="18"/>
      <c r="F534" s="18"/>
      <c r="G534" s="17"/>
      <c r="H534" s="18"/>
      <c r="I534" s="70"/>
      <c r="J534" s="17"/>
      <c r="K534" s="18"/>
      <c r="L534" s="18"/>
      <c r="M534" s="17"/>
      <c r="N534" s="18"/>
      <c r="O534" s="18"/>
      <c r="P534" s="18"/>
      <c r="Q534" s="18"/>
      <c r="R534" s="18"/>
      <c r="S534" s="17"/>
      <c r="T534" s="18"/>
      <c r="U534" s="18"/>
      <c r="V534" s="18"/>
      <c r="W534" s="18"/>
      <c r="X534" s="16"/>
    </row>
    <row r="535" spans="1:24" ht="10.5" customHeight="1" thickBot="1" x14ac:dyDescent="0.25">
      <c r="A535" s="15"/>
      <c r="B535" s="14"/>
      <c r="C535" s="13" t="s">
        <v>4</v>
      </c>
      <c r="D535" s="12"/>
      <c r="E535" s="11"/>
      <c r="F535" s="11"/>
      <c r="G535" s="10">
        <v>1047.5619999999999</v>
      </c>
      <c r="H535" s="10">
        <v>46</v>
      </c>
      <c r="I535" s="10">
        <v>137</v>
      </c>
      <c r="J535" s="10"/>
      <c r="K535" s="10"/>
      <c r="L535" s="10"/>
      <c r="M535" s="10">
        <v>74.257000000000005</v>
      </c>
      <c r="N535" s="10">
        <v>10.914</v>
      </c>
      <c r="O535" s="10"/>
      <c r="P535" s="10"/>
      <c r="Q535" s="10"/>
      <c r="R535" s="10"/>
      <c r="S535" s="10"/>
      <c r="T535" s="10"/>
      <c r="U535" s="10">
        <v>82.896000000000001</v>
      </c>
      <c r="V535" s="10"/>
      <c r="W535" s="10">
        <v>152.6</v>
      </c>
      <c r="X535" s="9">
        <f>SUM(D535:W535)</f>
        <v>1551.2289999999998</v>
      </c>
    </row>
    <row r="536" spans="1:24" ht="7.5" customHeight="1" x14ac:dyDescent="0.2">
      <c r="G536" s="7"/>
    </row>
    <row r="537" spans="1:24" ht="11.25" customHeight="1" x14ac:dyDescent="0.2">
      <c r="A537" s="3" t="s">
        <v>50</v>
      </c>
      <c r="B537" s="8"/>
      <c r="G537" s="7"/>
    </row>
    <row r="538" spans="1:24" ht="11.25" customHeight="1" x14ac:dyDescent="0.2">
      <c r="A538" s="3" t="s">
        <v>49</v>
      </c>
      <c r="B538" s="8"/>
      <c r="G538" s="7"/>
    </row>
    <row r="539" spans="1:24" ht="7.5" customHeight="1" x14ac:dyDescent="0.2">
      <c r="A539" s="2"/>
      <c r="G539" s="7"/>
    </row>
    <row r="540" spans="1:24" ht="11.25" customHeight="1" x14ac:dyDescent="0.2">
      <c r="A540" s="3" t="s">
        <v>3</v>
      </c>
      <c r="B540" s="8" t="s">
        <v>2</v>
      </c>
      <c r="G540" s="7"/>
    </row>
    <row r="541" spans="1:24" ht="11.25" customHeight="1" x14ac:dyDescent="0.2">
      <c r="A541" s="3" t="s">
        <v>1</v>
      </c>
      <c r="B541" s="6" t="s">
        <v>0</v>
      </c>
      <c r="C541" s="6"/>
      <c r="D541" s="5"/>
      <c r="E541" s="5"/>
      <c r="F541" s="5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5" spans="1:24" ht="15.75" x14ac:dyDescent="0.2">
      <c r="A545" s="89" t="s">
        <v>32</v>
      </c>
      <c r="B545" s="88" t="s">
        <v>48</v>
      </c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</row>
    <row r="546" spans="1:24" ht="7.5" customHeight="1" thickBot="1" x14ac:dyDescent="0.25">
      <c r="A546" s="116"/>
      <c r="B546" s="86"/>
      <c r="C546" s="86"/>
      <c r="D546" s="86"/>
      <c r="E546" s="86"/>
      <c r="F546" s="86"/>
      <c r="G546" s="86"/>
      <c r="Q546" s="86"/>
    </row>
    <row r="547" spans="1:24" s="80" customFormat="1" ht="32.25" thickBot="1" x14ac:dyDescent="0.25">
      <c r="A547" s="85" t="s">
        <v>30</v>
      </c>
      <c r="B547" s="84" t="s">
        <v>29</v>
      </c>
      <c r="C547" s="84" t="s">
        <v>28</v>
      </c>
      <c r="D547" s="82" t="s">
        <v>27</v>
      </c>
      <c r="E547" s="83" t="s">
        <v>26</v>
      </c>
      <c r="F547" s="83" t="s">
        <v>34</v>
      </c>
      <c r="G547" s="83" t="s">
        <v>37</v>
      </c>
      <c r="H547" s="83" t="s">
        <v>43</v>
      </c>
      <c r="I547" s="83" t="s">
        <v>25</v>
      </c>
      <c r="J547" s="83" t="s">
        <v>24</v>
      </c>
      <c r="K547" s="83" t="s">
        <v>42</v>
      </c>
      <c r="L547" s="83" t="s">
        <v>41</v>
      </c>
      <c r="M547" s="83" t="s">
        <v>23</v>
      </c>
      <c r="N547" s="83" t="s">
        <v>22</v>
      </c>
      <c r="O547" s="83" t="s">
        <v>21</v>
      </c>
      <c r="P547" s="83" t="s">
        <v>20</v>
      </c>
      <c r="Q547" s="83" t="s">
        <v>19</v>
      </c>
      <c r="R547" s="83" t="s">
        <v>45</v>
      </c>
      <c r="S547" s="83" t="s">
        <v>18</v>
      </c>
      <c r="T547" s="83" t="s">
        <v>17</v>
      </c>
      <c r="U547" s="83" t="s">
        <v>40</v>
      </c>
      <c r="V547" s="83" t="s">
        <v>16</v>
      </c>
      <c r="W547" s="83" t="s">
        <v>39</v>
      </c>
      <c r="X547" s="82" t="s">
        <v>15</v>
      </c>
    </row>
    <row r="548" spans="1:24" ht="10.5" customHeight="1" x14ac:dyDescent="0.2">
      <c r="A548" s="54" t="s">
        <v>14</v>
      </c>
      <c r="B548" s="79" t="s">
        <v>11</v>
      </c>
      <c r="C548" s="114" t="s">
        <v>8</v>
      </c>
      <c r="D548" s="111">
        <v>31.39</v>
      </c>
      <c r="E548" s="113">
        <v>0.36099999999999999</v>
      </c>
      <c r="F548" s="113">
        <v>4.5999999999999999E-2</v>
      </c>
      <c r="G548" s="113">
        <v>0.51700000000000002</v>
      </c>
      <c r="H548" s="113">
        <v>0.33200000000000002</v>
      </c>
      <c r="I548" s="113">
        <v>0.13100000000000001</v>
      </c>
      <c r="J548" s="113">
        <v>6.0000000000000001E-3</v>
      </c>
      <c r="K548" s="113">
        <v>0.41199999999999998</v>
      </c>
      <c r="L548" s="113">
        <v>0.40699999999999997</v>
      </c>
      <c r="M548" s="113">
        <v>0.64300000000000002</v>
      </c>
      <c r="N548" s="113">
        <v>6.0000000000000001E-3</v>
      </c>
      <c r="O548" s="113">
        <v>0.22800000000000001</v>
      </c>
      <c r="P548" s="113">
        <v>0.1</v>
      </c>
      <c r="Q548" s="113">
        <v>0.55500000000000005</v>
      </c>
      <c r="R548" s="113">
        <v>7.9000000000000001E-2</v>
      </c>
      <c r="S548" s="113">
        <v>0.13400000000000001</v>
      </c>
      <c r="T548" s="113">
        <v>0.59799999999999998</v>
      </c>
      <c r="U548" s="113">
        <v>0.13</v>
      </c>
      <c r="V548" s="113">
        <v>0.25600000000000001</v>
      </c>
      <c r="W548" s="113">
        <v>0.06</v>
      </c>
      <c r="X548" s="64">
        <f>SUM(D548:W548)</f>
        <v>36.391000000000005</v>
      </c>
    </row>
    <row r="549" spans="1:24" ht="10.5" customHeight="1" x14ac:dyDescent="0.2">
      <c r="A549" s="53"/>
      <c r="B549" s="63"/>
      <c r="C549" s="41" t="s">
        <v>7</v>
      </c>
      <c r="D549" s="64">
        <v>20.018000000000001</v>
      </c>
      <c r="E549" s="65">
        <v>3.4000000000000002E-2</v>
      </c>
      <c r="F549" s="65">
        <v>0.06</v>
      </c>
      <c r="G549" s="65">
        <v>0.46899999999999997</v>
      </c>
      <c r="H549" s="65">
        <v>1.2999999999999999E-2</v>
      </c>
      <c r="I549" s="65" t="s">
        <v>47</v>
      </c>
      <c r="J549" s="65" t="s">
        <v>47</v>
      </c>
      <c r="K549" s="65">
        <v>0.06</v>
      </c>
      <c r="L549" s="65">
        <v>0.05</v>
      </c>
      <c r="M549" s="65">
        <v>0.10100000000000001</v>
      </c>
      <c r="N549" s="65">
        <v>0.02</v>
      </c>
      <c r="O549" s="65">
        <v>5.1999999999999998E-2</v>
      </c>
      <c r="P549" s="65" t="s">
        <v>47</v>
      </c>
      <c r="Q549" s="65" t="s">
        <v>47</v>
      </c>
      <c r="R549" s="65">
        <v>1E-3</v>
      </c>
      <c r="S549" s="65" t="s">
        <v>47</v>
      </c>
      <c r="T549" s="65">
        <v>0.72299999999999998</v>
      </c>
      <c r="U549" s="65" t="s">
        <v>47</v>
      </c>
      <c r="V549" s="65" t="s">
        <v>47</v>
      </c>
      <c r="W549" s="65">
        <v>0.04</v>
      </c>
      <c r="X549" s="64">
        <f>SUM(D549:W549)</f>
        <v>21.640999999999998</v>
      </c>
    </row>
    <row r="550" spans="1:24" ht="10.5" customHeight="1" x14ac:dyDescent="0.2">
      <c r="A550" s="53"/>
      <c r="B550" s="63"/>
      <c r="C550" s="41" t="s">
        <v>6</v>
      </c>
      <c r="D550" s="64">
        <v>3.9329999999999998</v>
      </c>
      <c r="E550" s="65"/>
      <c r="F550" s="65" t="s">
        <v>47</v>
      </c>
      <c r="G550" s="65" t="s">
        <v>47</v>
      </c>
      <c r="H550" s="65" t="s">
        <v>47</v>
      </c>
      <c r="I550" s="65" t="s">
        <v>47</v>
      </c>
      <c r="J550" s="65" t="s">
        <v>47</v>
      </c>
      <c r="K550" s="65" t="s">
        <v>47</v>
      </c>
      <c r="L550" s="65" t="s">
        <v>47</v>
      </c>
      <c r="M550" s="65">
        <v>0.06</v>
      </c>
      <c r="N550" s="65" t="s">
        <v>47</v>
      </c>
      <c r="O550" s="65" t="s">
        <v>47</v>
      </c>
      <c r="P550" s="65" t="s">
        <v>47</v>
      </c>
      <c r="Q550" s="65" t="s">
        <v>47</v>
      </c>
      <c r="R550" s="65"/>
      <c r="S550" s="65" t="s">
        <v>47</v>
      </c>
      <c r="T550" s="65"/>
      <c r="U550" s="65" t="s">
        <v>47</v>
      </c>
      <c r="V550" s="65" t="s">
        <v>47</v>
      </c>
      <c r="W550" s="65" t="s">
        <v>47</v>
      </c>
      <c r="X550" s="64">
        <f>SUM(D550:W550)</f>
        <v>3.9929999999999999</v>
      </c>
    </row>
    <row r="551" spans="1:24" ht="10.5" customHeight="1" x14ac:dyDescent="0.2">
      <c r="A551" s="53"/>
      <c r="B551" s="63"/>
      <c r="C551" s="36" t="s">
        <v>5</v>
      </c>
      <c r="D551" s="61"/>
      <c r="E551" s="62"/>
      <c r="F551" s="62" t="s">
        <v>47</v>
      </c>
      <c r="G551" s="62" t="s">
        <v>47</v>
      </c>
      <c r="H551" s="62" t="s">
        <v>47</v>
      </c>
      <c r="I551" s="62" t="s">
        <v>47</v>
      </c>
      <c r="J551" s="62" t="s">
        <v>47</v>
      </c>
      <c r="K551" s="62" t="s">
        <v>47</v>
      </c>
      <c r="L551" s="62" t="s">
        <v>47</v>
      </c>
      <c r="M551" s="62" t="s">
        <v>47</v>
      </c>
      <c r="N551" s="62" t="s">
        <v>47</v>
      </c>
      <c r="O551" s="62" t="s">
        <v>47</v>
      </c>
      <c r="P551" s="62" t="s">
        <v>47</v>
      </c>
      <c r="Q551" s="62" t="s">
        <v>47</v>
      </c>
      <c r="R551" s="62" t="s">
        <v>47</v>
      </c>
      <c r="S551" s="62" t="s">
        <v>47</v>
      </c>
      <c r="T551" s="62"/>
      <c r="U551" s="62" t="s">
        <v>47</v>
      </c>
      <c r="V551" s="62" t="s">
        <v>47</v>
      </c>
      <c r="W551" s="62" t="s">
        <v>47</v>
      </c>
      <c r="X551" s="61"/>
    </row>
    <row r="552" spans="1:24" ht="10.5" customHeight="1" x14ac:dyDescent="0.2">
      <c r="A552" s="53"/>
      <c r="B552" s="78"/>
      <c r="C552" s="36" t="s">
        <v>4</v>
      </c>
      <c r="D552" s="61">
        <v>55.341000000000001</v>
      </c>
      <c r="E552" s="62">
        <v>0.39500000000000002</v>
      </c>
      <c r="F552" s="62">
        <v>0.106</v>
      </c>
      <c r="G552" s="62">
        <v>0.98599999999999999</v>
      </c>
      <c r="H552" s="62">
        <v>0.34499999999999997</v>
      </c>
      <c r="I552" s="62">
        <v>0.13100000000000001</v>
      </c>
      <c r="J552" s="62">
        <v>6.0000000000000001E-3</v>
      </c>
      <c r="K552" s="62">
        <v>0.47199999999999998</v>
      </c>
      <c r="L552" s="62">
        <v>0.45700000000000002</v>
      </c>
      <c r="M552" s="62">
        <v>0.80400000000000005</v>
      </c>
      <c r="N552" s="62">
        <v>2.5999999999999999E-2</v>
      </c>
      <c r="O552" s="62">
        <v>0.28000000000000003</v>
      </c>
      <c r="P552" s="65">
        <v>0.1</v>
      </c>
      <c r="Q552" s="65">
        <v>0.55500000000000005</v>
      </c>
      <c r="R552" s="65">
        <v>0.08</v>
      </c>
      <c r="S552" s="62">
        <v>0.13400000000000001</v>
      </c>
      <c r="T552" s="62">
        <v>1.321</v>
      </c>
      <c r="U552" s="62">
        <v>0.13</v>
      </c>
      <c r="V552" s="62">
        <v>0.25600000000000001</v>
      </c>
      <c r="W552" s="62">
        <v>0.1</v>
      </c>
      <c r="X552" s="121">
        <f>SUM(D552:W552)</f>
        <v>62.025000000000013</v>
      </c>
    </row>
    <row r="553" spans="1:24" ht="10.5" customHeight="1" x14ac:dyDescent="0.2">
      <c r="A553" s="53"/>
      <c r="B553" s="77" t="s">
        <v>10</v>
      </c>
      <c r="C553" s="32" t="s">
        <v>8</v>
      </c>
      <c r="D553" s="75">
        <v>6029</v>
      </c>
      <c r="E553" s="76">
        <v>59</v>
      </c>
      <c r="F553" s="76">
        <v>7</v>
      </c>
      <c r="G553" s="76">
        <v>42</v>
      </c>
      <c r="H553" s="76">
        <v>58</v>
      </c>
      <c r="I553" s="76">
        <v>24</v>
      </c>
      <c r="J553" s="76">
        <v>1</v>
      </c>
      <c r="K553" s="76">
        <v>71</v>
      </c>
      <c r="L553" s="76">
        <v>89</v>
      </c>
      <c r="M553" s="76">
        <v>75</v>
      </c>
      <c r="N553" s="76">
        <v>4</v>
      </c>
      <c r="O553" s="76">
        <v>54</v>
      </c>
      <c r="P553" s="76">
        <v>20</v>
      </c>
      <c r="Q553" s="76">
        <v>92</v>
      </c>
      <c r="R553" s="76">
        <v>23</v>
      </c>
      <c r="S553" s="76">
        <v>26</v>
      </c>
      <c r="T553" s="76">
        <v>107</v>
      </c>
      <c r="U553" s="76">
        <v>26</v>
      </c>
      <c r="V553" s="76">
        <v>32</v>
      </c>
      <c r="W553" s="76">
        <v>11</v>
      </c>
      <c r="X553" s="73">
        <f>SUM(D553:W553)</f>
        <v>6850</v>
      </c>
    </row>
    <row r="554" spans="1:24" ht="10.5" customHeight="1" x14ac:dyDescent="0.2">
      <c r="A554" s="53"/>
      <c r="B554" s="72"/>
      <c r="C554" s="27" t="s">
        <v>7</v>
      </c>
      <c r="D554" s="73">
        <v>476</v>
      </c>
      <c r="E554" s="74">
        <v>2</v>
      </c>
      <c r="F554" s="74">
        <v>1</v>
      </c>
      <c r="G554" s="74">
        <v>14</v>
      </c>
      <c r="H554" s="74">
        <v>2</v>
      </c>
      <c r="I554" s="74" t="s">
        <v>47</v>
      </c>
      <c r="J554" s="74" t="s">
        <v>47</v>
      </c>
      <c r="K554" s="74">
        <v>1</v>
      </c>
      <c r="L554" s="74">
        <v>3</v>
      </c>
      <c r="M554" s="74">
        <v>6</v>
      </c>
      <c r="N554" s="74">
        <v>1</v>
      </c>
      <c r="O554" s="74">
        <v>6</v>
      </c>
      <c r="P554" s="74" t="s">
        <v>47</v>
      </c>
      <c r="Q554" s="74" t="s">
        <v>47</v>
      </c>
      <c r="R554" s="74">
        <v>2</v>
      </c>
      <c r="S554" s="74"/>
      <c r="T554" s="74">
        <v>13</v>
      </c>
      <c r="U554" s="74"/>
      <c r="V554" s="74"/>
      <c r="W554" s="74">
        <v>2</v>
      </c>
      <c r="X554" s="73">
        <f>SUM(D554:W554)</f>
        <v>529</v>
      </c>
    </row>
    <row r="555" spans="1:24" ht="10.5" customHeight="1" x14ac:dyDescent="0.2">
      <c r="A555" s="53"/>
      <c r="B555" s="72"/>
      <c r="C555" s="27" t="s">
        <v>6</v>
      </c>
      <c r="D555" s="73">
        <v>57</v>
      </c>
      <c r="E555" s="74"/>
      <c r="F555" s="74" t="s">
        <v>47</v>
      </c>
      <c r="G555" s="74" t="s">
        <v>47</v>
      </c>
      <c r="H555" s="74" t="s">
        <v>47</v>
      </c>
      <c r="I555" s="74" t="s">
        <v>47</v>
      </c>
      <c r="J555" s="74" t="s">
        <v>47</v>
      </c>
      <c r="K555" s="74" t="s">
        <v>47</v>
      </c>
      <c r="L555" s="74" t="s">
        <v>47</v>
      </c>
      <c r="M555" s="74">
        <v>1</v>
      </c>
      <c r="N555" s="74" t="s">
        <v>47</v>
      </c>
      <c r="O555" s="74" t="s">
        <v>47</v>
      </c>
      <c r="P555" s="74" t="s">
        <v>47</v>
      </c>
      <c r="Q555" s="74" t="s">
        <v>47</v>
      </c>
      <c r="R555" s="74"/>
      <c r="S555" s="74"/>
      <c r="T555" s="74"/>
      <c r="U555" s="74"/>
      <c r="V555" s="74"/>
      <c r="W555" s="74"/>
      <c r="X555" s="73">
        <f>SUM(D555:W555)</f>
        <v>58</v>
      </c>
    </row>
    <row r="556" spans="1:24" ht="10.5" customHeight="1" x14ac:dyDescent="0.2">
      <c r="A556" s="53"/>
      <c r="B556" s="72"/>
      <c r="C556" s="20" t="s">
        <v>5</v>
      </c>
      <c r="D556" s="69"/>
      <c r="E556" s="70"/>
      <c r="F556" s="70" t="s">
        <v>47</v>
      </c>
      <c r="G556" s="70" t="s">
        <v>47</v>
      </c>
      <c r="H556" s="70" t="s">
        <v>47</v>
      </c>
      <c r="I556" s="70" t="s">
        <v>47</v>
      </c>
      <c r="J556" s="70" t="s">
        <v>47</v>
      </c>
      <c r="K556" s="70" t="s">
        <v>47</v>
      </c>
      <c r="L556" s="70" t="s">
        <v>47</v>
      </c>
      <c r="M556" s="70" t="s">
        <v>47</v>
      </c>
      <c r="N556" s="70" t="s">
        <v>47</v>
      </c>
      <c r="O556" s="70" t="s">
        <v>47</v>
      </c>
      <c r="P556" s="70" t="s">
        <v>47</v>
      </c>
      <c r="Q556" s="70" t="s">
        <v>47</v>
      </c>
      <c r="R556" s="70" t="s">
        <v>47</v>
      </c>
      <c r="S556" s="70"/>
      <c r="T556" s="70"/>
      <c r="U556" s="70"/>
      <c r="V556" s="70"/>
      <c r="W556" s="70"/>
      <c r="X556" s="69"/>
    </row>
    <row r="557" spans="1:24" ht="10.5" customHeight="1" x14ac:dyDescent="0.2">
      <c r="A557" s="53"/>
      <c r="B557" s="71"/>
      <c r="C557" s="20" t="s">
        <v>4</v>
      </c>
      <c r="D557" s="69">
        <v>6562</v>
      </c>
      <c r="E557" s="70">
        <v>61</v>
      </c>
      <c r="F557" s="70">
        <v>8</v>
      </c>
      <c r="G557" s="70">
        <v>56</v>
      </c>
      <c r="H557" s="70">
        <v>60</v>
      </c>
      <c r="I557" s="70">
        <v>24</v>
      </c>
      <c r="J557" s="70">
        <v>1</v>
      </c>
      <c r="K557" s="70">
        <v>72</v>
      </c>
      <c r="L557" s="70">
        <v>92</v>
      </c>
      <c r="M557" s="70">
        <v>82</v>
      </c>
      <c r="N557" s="70">
        <v>5</v>
      </c>
      <c r="O557" s="70">
        <v>60</v>
      </c>
      <c r="P557" s="70">
        <v>20</v>
      </c>
      <c r="Q557" s="70">
        <v>92</v>
      </c>
      <c r="R557" s="70">
        <v>25</v>
      </c>
      <c r="S557" s="70">
        <v>26</v>
      </c>
      <c r="T557" s="70">
        <v>120</v>
      </c>
      <c r="U557" s="70">
        <v>26</v>
      </c>
      <c r="V557" s="70">
        <v>32</v>
      </c>
      <c r="W557" s="70">
        <v>13</v>
      </c>
      <c r="X557" s="120">
        <f>SUM(D557:W557)</f>
        <v>7437</v>
      </c>
    </row>
    <row r="558" spans="1:24" x14ac:dyDescent="0.2">
      <c r="A558" s="53"/>
      <c r="B558" s="110" t="s">
        <v>9</v>
      </c>
      <c r="C558" s="41" t="s">
        <v>8</v>
      </c>
      <c r="D558" s="99"/>
      <c r="E558" s="94"/>
      <c r="F558" s="94"/>
      <c r="G558" s="65">
        <v>48.441000000000003</v>
      </c>
      <c r="H558" s="94"/>
      <c r="I558" s="65">
        <v>90</v>
      </c>
      <c r="J558" s="65">
        <v>0.13800000000000001</v>
      </c>
      <c r="K558" s="94"/>
      <c r="L558" s="94"/>
      <c r="M558" s="65">
        <v>3.7829999999999999</v>
      </c>
      <c r="N558" s="94"/>
      <c r="O558" s="94"/>
      <c r="P558" s="94"/>
      <c r="Q558" s="94"/>
      <c r="R558" s="94"/>
      <c r="S558" s="65"/>
      <c r="T558" s="94"/>
      <c r="U558" s="94"/>
      <c r="V558" s="94"/>
      <c r="W558" s="94"/>
      <c r="X558" s="64">
        <f>SUM(D558:W558)</f>
        <v>142.36199999999999</v>
      </c>
    </row>
    <row r="559" spans="1:24" x14ac:dyDescent="0.2">
      <c r="A559" s="53"/>
      <c r="B559" s="63"/>
      <c r="C559" s="41" t="s">
        <v>7</v>
      </c>
      <c r="D559" s="99"/>
      <c r="E559" s="94"/>
      <c r="F559" s="94"/>
      <c r="G559" s="65">
        <v>787.46500000000003</v>
      </c>
      <c r="H559" s="94"/>
      <c r="I559" s="65" t="s">
        <v>47</v>
      </c>
      <c r="J559" s="65" t="s">
        <v>47</v>
      </c>
      <c r="K559" s="94"/>
      <c r="L559" s="94"/>
      <c r="M559" s="65">
        <v>3.8</v>
      </c>
      <c r="N559" s="94"/>
      <c r="O559" s="94"/>
      <c r="P559" s="94"/>
      <c r="Q559" s="94"/>
      <c r="R559" s="94"/>
      <c r="S559" s="65"/>
      <c r="T559" s="94"/>
      <c r="U559" s="94"/>
      <c r="V559" s="94"/>
      <c r="W559" s="94"/>
      <c r="X559" s="64">
        <f>SUM(D559:W559)</f>
        <v>791.26499999999999</v>
      </c>
    </row>
    <row r="560" spans="1:24" ht="10.5" customHeight="1" x14ac:dyDescent="0.2">
      <c r="A560" s="53"/>
      <c r="B560" s="63"/>
      <c r="C560" s="41" t="s">
        <v>6</v>
      </c>
      <c r="D560" s="99"/>
      <c r="E560" s="94"/>
      <c r="F560" s="94"/>
      <c r="G560" s="65" t="s">
        <v>47</v>
      </c>
      <c r="H560" s="94"/>
      <c r="I560" s="65" t="s">
        <v>47</v>
      </c>
      <c r="J560" s="65" t="s">
        <v>47</v>
      </c>
      <c r="K560" s="94"/>
      <c r="L560" s="94"/>
      <c r="M560" s="65">
        <v>34.645000000000003</v>
      </c>
      <c r="N560" s="94"/>
      <c r="O560" s="94"/>
      <c r="P560" s="94"/>
      <c r="Q560" s="94"/>
      <c r="R560" s="94"/>
      <c r="S560" s="65"/>
      <c r="T560" s="94"/>
      <c r="U560" s="94"/>
      <c r="V560" s="94"/>
      <c r="W560" s="94"/>
      <c r="X560" s="64">
        <f>SUM(D560:W560)</f>
        <v>34.645000000000003</v>
      </c>
    </row>
    <row r="561" spans="1:24" ht="10.5" customHeight="1" x14ac:dyDescent="0.2">
      <c r="A561" s="53"/>
      <c r="B561" s="63"/>
      <c r="C561" s="36" t="s">
        <v>5</v>
      </c>
      <c r="D561" s="98"/>
      <c r="E561" s="93"/>
      <c r="F561" s="93"/>
      <c r="G561" s="62" t="s">
        <v>47</v>
      </c>
      <c r="H561" s="93"/>
      <c r="I561" s="62" t="s">
        <v>47</v>
      </c>
      <c r="J561" s="62" t="s">
        <v>47</v>
      </c>
      <c r="K561" s="93"/>
      <c r="L561" s="93"/>
      <c r="M561" s="62" t="s">
        <v>47</v>
      </c>
      <c r="N561" s="93"/>
      <c r="O561" s="93"/>
      <c r="P561" s="93"/>
      <c r="Q561" s="93"/>
      <c r="R561" s="93"/>
      <c r="S561" s="62"/>
      <c r="T561" s="93"/>
      <c r="U561" s="93"/>
      <c r="V561" s="93"/>
      <c r="W561" s="93"/>
      <c r="X561" s="61"/>
    </row>
    <row r="562" spans="1:24" ht="10.5" customHeight="1" thickBot="1" x14ac:dyDescent="0.25">
      <c r="A562" s="60"/>
      <c r="B562" s="59"/>
      <c r="C562" s="51" t="s">
        <v>4</v>
      </c>
      <c r="D562" s="97"/>
      <c r="E562" s="96"/>
      <c r="F562" s="96"/>
      <c r="G562" s="58">
        <v>835.90599999999995</v>
      </c>
      <c r="H562" s="96"/>
      <c r="I562" s="58">
        <v>90</v>
      </c>
      <c r="J562" s="58">
        <v>0.13800000000000001</v>
      </c>
      <c r="K562" s="96"/>
      <c r="L562" s="96"/>
      <c r="M562" s="58">
        <v>42.228000000000002</v>
      </c>
      <c r="N562" s="96"/>
      <c r="O562" s="96"/>
      <c r="P562" s="96"/>
      <c r="Q562" s="96"/>
      <c r="R562" s="96"/>
      <c r="S562" s="58"/>
      <c r="T562" s="96"/>
      <c r="U562" s="96"/>
      <c r="V562" s="96"/>
      <c r="W562" s="96"/>
      <c r="X562" s="57">
        <f>SUM(D562:W562)</f>
        <v>968.27199999999993</v>
      </c>
    </row>
    <row r="563" spans="1:24" ht="10.5" customHeight="1" x14ac:dyDescent="0.2">
      <c r="A563" s="48" t="s">
        <v>13</v>
      </c>
      <c r="B563" s="47" t="s">
        <v>11</v>
      </c>
      <c r="C563" s="27" t="s">
        <v>8</v>
      </c>
      <c r="D563" s="23">
        <v>0.14499999999999999</v>
      </c>
      <c r="E563" s="24"/>
      <c r="F563" s="24"/>
      <c r="G563" s="24">
        <v>4.0000000000000001E-3</v>
      </c>
      <c r="H563" s="24"/>
      <c r="I563" s="24"/>
      <c r="J563" s="24"/>
      <c r="K563" s="24"/>
      <c r="L563" s="24"/>
      <c r="M563" s="24"/>
      <c r="N563" s="24"/>
      <c r="O563" s="24"/>
      <c r="P563" s="24">
        <v>2E-3</v>
      </c>
      <c r="Q563" s="24"/>
      <c r="R563" s="24"/>
      <c r="S563" s="24">
        <v>5.0000000000000001E-3</v>
      </c>
      <c r="T563" s="24"/>
      <c r="U563" s="24">
        <v>6.5000000000000002E-2</v>
      </c>
      <c r="V563" s="24"/>
      <c r="W563" s="25"/>
      <c r="X563" s="23">
        <f>SUM(D563:W563)</f>
        <v>0.221</v>
      </c>
    </row>
    <row r="564" spans="1:24" ht="10.5" customHeight="1" x14ac:dyDescent="0.2">
      <c r="A564" s="22"/>
      <c r="B564" s="21"/>
      <c r="C564" s="27" t="s">
        <v>7</v>
      </c>
      <c r="D564" s="23">
        <v>3.1E-2</v>
      </c>
      <c r="E564" s="24"/>
      <c r="F564" s="24"/>
      <c r="G564" s="24">
        <v>2E-3</v>
      </c>
      <c r="H564" s="24"/>
      <c r="I564" s="24"/>
      <c r="J564" s="24"/>
      <c r="K564" s="24"/>
      <c r="L564" s="24"/>
      <c r="M564" s="24"/>
      <c r="N564" s="24"/>
      <c r="O564" s="24"/>
      <c r="P564" s="24" t="s">
        <v>47</v>
      </c>
      <c r="Q564" s="24"/>
      <c r="R564" s="24"/>
      <c r="S564" s="24" t="s">
        <v>47</v>
      </c>
      <c r="T564" s="24"/>
      <c r="U564" s="24" t="s">
        <v>47</v>
      </c>
      <c r="V564" s="24"/>
      <c r="W564" s="25"/>
      <c r="X564" s="125">
        <f>SUM(D564:W564)</f>
        <v>3.3000000000000002E-2</v>
      </c>
    </row>
    <row r="565" spans="1:24" ht="10.5" customHeight="1" x14ac:dyDescent="0.2">
      <c r="A565" s="22"/>
      <c r="B565" s="21"/>
      <c r="C565" s="27" t="s">
        <v>6</v>
      </c>
      <c r="D565" s="23"/>
      <c r="E565" s="24"/>
      <c r="F565" s="24"/>
      <c r="G565" s="24" t="s">
        <v>47</v>
      </c>
      <c r="H565" s="24"/>
      <c r="I565" s="24"/>
      <c r="J565" s="24"/>
      <c r="K565" s="24"/>
      <c r="L565" s="24"/>
      <c r="M565" s="24"/>
      <c r="N565" s="24"/>
      <c r="O565" s="24"/>
      <c r="P565" s="24" t="s">
        <v>47</v>
      </c>
      <c r="Q565" s="24"/>
      <c r="R565" s="24"/>
      <c r="S565" s="24" t="s">
        <v>47</v>
      </c>
      <c r="T565" s="24"/>
      <c r="U565" s="24" t="s">
        <v>47</v>
      </c>
      <c r="V565" s="24"/>
      <c r="W565" s="25"/>
      <c r="X565" s="23"/>
    </row>
    <row r="566" spans="1:24" ht="10.5" customHeight="1" x14ac:dyDescent="0.2">
      <c r="A566" s="22"/>
      <c r="B566" s="21"/>
      <c r="C566" s="20" t="s">
        <v>5</v>
      </c>
      <c r="D566" s="16"/>
      <c r="E566" s="17"/>
      <c r="F566" s="17"/>
      <c r="G566" s="17" t="s">
        <v>47</v>
      </c>
      <c r="H566" s="17"/>
      <c r="I566" s="17"/>
      <c r="J566" s="17"/>
      <c r="K566" s="17"/>
      <c r="L566" s="17"/>
      <c r="M566" s="17"/>
      <c r="N566" s="17"/>
      <c r="O566" s="17"/>
      <c r="P566" s="17" t="s">
        <v>47</v>
      </c>
      <c r="Q566" s="17"/>
      <c r="R566" s="17"/>
      <c r="S566" s="17" t="s">
        <v>47</v>
      </c>
      <c r="T566" s="17"/>
      <c r="U566" s="17" t="s">
        <v>47</v>
      </c>
      <c r="V566" s="17"/>
      <c r="W566" s="18"/>
      <c r="X566" s="16"/>
    </row>
    <row r="567" spans="1:24" ht="10.5" customHeight="1" x14ac:dyDescent="0.2">
      <c r="A567" s="22"/>
      <c r="B567" s="46"/>
      <c r="C567" s="20" t="s">
        <v>4</v>
      </c>
      <c r="D567" s="16">
        <v>0.17599999999999999</v>
      </c>
      <c r="E567" s="17"/>
      <c r="F567" s="17"/>
      <c r="G567" s="17">
        <v>6.0000000000000001E-3</v>
      </c>
      <c r="H567" s="17"/>
      <c r="I567" s="17"/>
      <c r="J567" s="17"/>
      <c r="K567" s="17"/>
      <c r="L567" s="17"/>
      <c r="M567" s="17"/>
      <c r="N567" s="17"/>
      <c r="O567" s="17"/>
      <c r="P567" s="17">
        <v>2E-3</v>
      </c>
      <c r="Q567" s="17"/>
      <c r="R567" s="17"/>
      <c r="S567" s="17">
        <v>5.0000000000000001E-3</v>
      </c>
      <c r="T567" s="17"/>
      <c r="U567" s="17">
        <v>6.5000000000000002E-2</v>
      </c>
      <c r="V567" s="17"/>
      <c r="W567" s="18"/>
      <c r="X567" s="119">
        <f>SUM(D567:W567)</f>
        <v>0.254</v>
      </c>
    </row>
    <row r="568" spans="1:24" ht="10.5" customHeight="1" x14ac:dyDescent="0.2">
      <c r="A568" s="22"/>
      <c r="B568" s="45" t="s">
        <v>10</v>
      </c>
      <c r="C568" s="44" t="s">
        <v>8</v>
      </c>
      <c r="D568" s="42">
        <v>44</v>
      </c>
      <c r="E568" s="43"/>
      <c r="F568" s="43"/>
      <c r="G568" s="43">
        <v>3</v>
      </c>
      <c r="H568" s="43"/>
      <c r="I568" s="43"/>
      <c r="J568" s="43"/>
      <c r="K568" s="43"/>
      <c r="L568" s="43"/>
      <c r="M568" s="43"/>
      <c r="N568" s="43"/>
      <c r="O568" s="43"/>
      <c r="P568" s="43">
        <v>2</v>
      </c>
      <c r="Q568" s="43"/>
      <c r="R568" s="43"/>
      <c r="S568" s="43">
        <v>2</v>
      </c>
      <c r="T568" s="43"/>
      <c r="U568" s="43">
        <v>13</v>
      </c>
      <c r="V568" s="43"/>
      <c r="W568" s="43"/>
      <c r="X568" s="39">
        <f>SUM(D568:W568)</f>
        <v>64</v>
      </c>
    </row>
    <row r="569" spans="1:24" ht="10.5" customHeight="1" x14ac:dyDescent="0.2">
      <c r="A569" s="22"/>
      <c r="B569" s="38"/>
      <c r="C569" s="41" t="s">
        <v>7</v>
      </c>
      <c r="D569" s="39">
        <v>9</v>
      </c>
      <c r="E569" s="40"/>
      <c r="F569" s="40"/>
      <c r="G569" s="40">
        <v>1</v>
      </c>
      <c r="H569" s="40"/>
      <c r="I569" s="40"/>
      <c r="J569" s="40"/>
      <c r="K569" s="40"/>
      <c r="L569" s="40"/>
      <c r="M569" s="40"/>
      <c r="N569" s="40"/>
      <c r="O569" s="40"/>
      <c r="P569" s="40" t="s">
        <v>47</v>
      </c>
      <c r="Q569" s="40"/>
      <c r="R569" s="40"/>
      <c r="S569" s="40" t="s">
        <v>47</v>
      </c>
      <c r="T569" s="40"/>
      <c r="U569" s="40" t="s">
        <v>47</v>
      </c>
      <c r="V569" s="40"/>
      <c r="W569" s="40"/>
      <c r="X569" s="39">
        <f>SUM(D569:W569)</f>
        <v>10</v>
      </c>
    </row>
    <row r="570" spans="1:24" ht="10.5" customHeight="1" x14ac:dyDescent="0.2">
      <c r="A570" s="22"/>
      <c r="B570" s="38"/>
      <c r="C570" s="41" t="s">
        <v>6</v>
      </c>
      <c r="D570" s="39"/>
      <c r="E570" s="40"/>
      <c r="F570" s="40"/>
      <c r="G570" s="40" t="s">
        <v>47</v>
      </c>
      <c r="H570" s="40"/>
      <c r="I570" s="40"/>
      <c r="J570" s="40"/>
      <c r="K570" s="40"/>
      <c r="L570" s="40"/>
      <c r="M570" s="40"/>
      <c r="N570" s="40"/>
      <c r="O570" s="40"/>
      <c r="P570" s="40" t="s">
        <v>47</v>
      </c>
      <c r="Q570" s="40"/>
      <c r="R570" s="40"/>
      <c r="S570" s="40" t="s">
        <v>47</v>
      </c>
      <c r="T570" s="40"/>
      <c r="U570" s="40" t="s">
        <v>47</v>
      </c>
      <c r="V570" s="40"/>
      <c r="W570" s="40"/>
      <c r="X570" s="39"/>
    </row>
    <row r="571" spans="1:24" ht="10.5" customHeight="1" x14ac:dyDescent="0.2">
      <c r="A571" s="22"/>
      <c r="B571" s="38"/>
      <c r="C571" s="36" t="s">
        <v>5</v>
      </c>
      <c r="D571" s="34"/>
      <c r="E571" s="35"/>
      <c r="F571" s="35"/>
      <c r="G571" s="35" t="s">
        <v>47</v>
      </c>
      <c r="H571" s="35"/>
      <c r="I571" s="35"/>
      <c r="J571" s="35"/>
      <c r="K571" s="35"/>
      <c r="L571" s="35"/>
      <c r="M571" s="35"/>
      <c r="N571" s="35"/>
      <c r="O571" s="35"/>
      <c r="P571" s="35" t="s">
        <v>47</v>
      </c>
      <c r="Q571" s="35"/>
      <c r="R571" s="35"/>
      <c r="S571" s="35" t="s">
        <v>47</v>
      </c>
      <c r="T571" s="35"/>
      <c r="U571" s="35" t="s">
        <v>47</v>
      </c>
      <c r="V571" s="35"/>
      <c r="W571" s="35"/>
      <c r="X571" s="34"/>
    </row>
    <row r="572" spans="1:24" ht="10.5" customHeight="1" x14ac:dyDescent="0.2">
      <c r="A572" s="22"/>
      <c r="B572" s="37"/>
      <c r="C572" s="36" t="s">
        <v>4</v>
      </c>
      <c r="D572" s="34">
        <v>53</v>
      </c>
      <c r="E572" s="35"/>
      <c r="F572" s="35"/>
      <c r="G572" s="35">
        <v>4</v>
      </c>
      <c r="H572" s="35"/>
      <c r="I572" s="35"/>
      <c r="J572" s="35"/>
      <c r="K572" s="35"/>
      <c r="L572" s="35"/>
      <c r="M572" s="35"/>
      <c r="N572" s="35"/>
      <c r="O572" s="35"/>
      <c r="P572" s="35">
        <v>2</v>
      </c>
      <c r="Q572" s="35"/>
      <c r="R572" s="35"/>
      <c r="S572" s="35">
        <v>2</v>
      </c>
      <c r="T572" s="35"/>
      <c r="U572" s="35">
        <v>13</v>
      </c>
      <c r="V572" s="35"/>
      <c r="W572" s="35"/>
      <c r="X572" s="118">
        <f>SUM(D572:W572)</f>
        <v>74</v>
      </c>
    </row>
    <row r="573" spans="1:24" ht="10.5" customHeight="1" x14ac:dyDescent="0.2">
      <c r="A573" s="22"/>
      <c r="B573" s="47" t="s">
        <v>9</v>
      </c>
      <c r="C573" s="27" t="s">
        <v>8</v>
      </c>
      <c r="D573" s="26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4"/>
      <c r="T573" s="25"/>
      <c r="U573" s="25"/>
      <c r="V573" s="25"/>
      <c r="W573" s="25"/>
      <c r="X573" s="23"/>
    </row>
    <row r="574" spans="1:24" ht="10.5" customHeight="1" x14ac:dyDescent="0.2">
      <c r="A574" s="22"/>
      <c r="B574" s="21"/>
      <c r="C574" s="27" t="s">
        <v>7</v>
      </c>
      <c r="D574" s="26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4"/>
      <c r="T574" s="25"/>
      <c r="U574" s="25"/>
      <c r="V574" s="25"/>
      <c r="W574" s="25"/>
      <c r="X574" s="23"/>
    </row>
    <row r="575" spans="1:24" ht="10.5" customHeight="1" x14ac:dyDescent="0.2">
      <c r="A575" s="22"/>
      <c r="B575" s="21"/>
      <c r="C575" s="27" t="s">
        <v>6</v>
      </c>
      <c r="D575" s="26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4"/>
      <c r="T575" s="25"/>
      <c r="U575" s="25"/>
      <c r="V575" s="25"/>
      <c r="W575" s="25"/>
      <c r="X575" s="23"/>
    </row>
    <row r="576" spans="1:24" ht="10.5" customHeight="1" x14ac:dyDescent="0.2">
      <c r="A576" s="22"/>
      <c r="B576" s="21"/>
      <c r="C576" s="20" t="s">
        <v>5</v>
      </c>
      <c r="D576" s="19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7"/>
      <c r="T576" s="18"/>
      <c r="U576" s="18"/>
      <c r="V576" s="18"/>
      <c r="W576" s="18"/>
      <c r="X576" s="16"/>
    </row>
    <row r="577" spans="1:24" ht="10.5" customHeight="1" thickBot="1" x14ac:dyDescent="0.25">
      <c r="A577" s="15"/>
      <c r="B577" s="14"/>
      <c r="C577" s="13" t="s">
        <v>4</v>
      </c>
      <c r="D577" s="12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0"/>
      <c r="T577" s="11"/>
      <c r="U577" s="11"/>
      <c r="V577" s="11"/>
      <c r="W577" s="122"/>
      <c r="X577" s="9"/>
    </row>
    <row r="578" spans="1:24" ht="10.5" customHeight="1" x14ac:dyDescent="0.2">
      <c r="A578" s="95" t="s">
        <v>12</v>
      </c>
      <c r="B578" s="79" t="s">
        <v>11</v>
      </c>
      <c r="C578" s="114" t="s">
        <v>8</v>
      </c>
      <c r="D578" s="111">
        <v>7.3999999999999996E-2</v>
      </c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 t="s">
        <v>47</v>
      </c>
      <c r="T578" s="112"/>
      <c r="U578" s="112"/>
      <c r="V578" s="112"/>
      <c r="W578" s="112"/>
      <c r="X578" s="64">
        <f>SUM(D578:W578)</f>
        <v>7.3999999999999996E-2</v>
      </c>
    </row>
    <row r="579" spans="1:24" ht="10.5" customHeight="1" x14ac:dyDescent="0.2">
      <c r="A579" s="92"/>
      <c r="B579" s="63"/>
      <c r="C579" s="41" t="s">
        <v>7</v>
      </c>
      <c r="D579" s="64">
        <v>0.22600000000000001</v>
      </c>
      <c r="E579" s="65"/>
      <c r="F579" s="65"/>
      <c r="G579" s="65">
        <v>0.11</v>
      </c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>
        <v>6.0000000000000001E-3</v>
      </c>
      <c r="T579" s="94"/>
      <c r="U579" s="94"/>
      <c r="V579" s="94"/>
      <c r="W579" s="94"/>
      <c r="X579" s="64">
        <f>SUM(D579:W579)</f>
        <v>0.34200000000000003</v>
      </c>
    </row>
    <row r="580" spans="1:24" ht="10.5" customHeight="1" x14ac:dyDescent="0.2">
      <c r="A580" s="92"/>
      <c r="B580" s="63"/>
      <c r="C580" s="41" t="s">
        <v>6</v>
      </c>
      <c r="D580" s="64"/>
      <c r="E580" s="65"/>
      <c r="F580" s="65"/>
      <c r="G580" s="65" t="s">
        <v>47</v>
      </c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 t="s">
        <v>47</v>
      </c>
      <c r="T580" s="94"/>
      <c r="U580" s="94"/>
      <c r="V580" s="94"/>
      <c r="W580" s="94"/>
      <c r="X580" s="64"/>
    </row>
    <row r="581" spans="1:24" ht="10.5" customHeight="1" x14ac:dyDescent="0.2">
      <c r="A581" s="92"/>
      <c r="B581" s="63"/>
      <c r="C581" s="36" t="s">
        <v>5</v>
      </c>
      <c r="D581" s="61"/>
      <c r="E581" s="62"/>
      <c r="F581" s="62"/>
      <c r="G581" s="62" t="s">
        <v>47</v>
      </c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 t="s">
        <v>47</v>
      </c>
      <c r="T581" s="93"/>
      <c r="U581" s="93"/>
      <c r="V581" s="93"/>
      <c r="W581" s="93"/>
      <c r="X581" s="61"/>
    </row>
    <row r="582" spans="1:24" ht="10.5" customHeight="1" x14ac:dyDescent="0.2">
      <c r="A582" s="92"/>
      <c r="B582" s="78"/>
      <c r="C582" s="36" t="s">
        <v>4</v>
      </c>
      <c r="D582" s="61">
        <v>0.3</v>
      </c>
      <c r="E582" s="62"/>
      <c r="F582" s="62"/>
      <c r="G582" s="62">
        <v>0.11</v>
      </c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>
        <v>6.0000000000000001E-3</v>
      </c>
      <c r="T582" s="93"/>
      <c r="U582" s="93"/>
      <c r="V582" s="93"/>
      <c r="W582" s="93"/>
      <c r="X582" s="121">
        <f>SUM(D582:W582)</f>
        <v>0.41599999999999998</v>
      </c>
    </row>
    <row r="583" spans="1:24" ht="10.5" customHeight="1" x14ac:dyDescent="0.2">
      <c r="A583" s="92"/>
      <c r="B583" s="77" t="s">
        <v>10</v>
      </c>
      <c r="C583" s="32" t="s">
        <v>8</v>
      </c>
      <c r="D583" s="75">
        <v>14</v>
      </c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 t="s">
        <v>47</v>
      </c>
      <c r="T583" s="76"/>
      <c r="U583" s="76"/>
      <c r="V583" s="76"/>
      <c r="W583" s="76"/>
      <c r="X583" s="73">
        <f>SUM(D583:W583)</f>
        <v>14</v>
      </c>
    </row>
    <row r="584" spans="1:24" ht="10.5" customHeight="1" x14ac:dyDescent="0.2">
      <c r="A584" s="92"/>
      <c r="B584" s="72"/>
      <c r="C584" s="27" t="s">
        <v>7</v>
      </c>
      <c r="D584" s="73">
        <v>8</v>
      </c>
      <c r="E584" s="74"/>
      <c r="F584" s="74"/>
      <c r="G584" s="74">
        <v>2</v>
      </c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>
        <v>1</v>
      </c>
      <c r="T584" s="74"/>
      <c r="U584" s="74"/>
      <c r="V584" s="74"/>
      <c r="W584" s="74"/>
      <c r="X584" s="73">
        <f>SUM(D584:W584)</f>
        <v>11</v>
      </c>
    </row>
    <row r="585" spans="1:24" ht="10.5" customHeight="1" x14ac:dyDescent="0.2">
      <c r="A585" s="92"/>
      <c r="B585" s="72"/>
      <c r="C585" s="27" t="s">
        <v>6</v>
      </c>
      <c r="D585" s="73"/>
      <c r="E585" s="74"/>
      <c r="F585" s="74"/>
      <c r="G585" s="74" t="s">
        <v>47</v>
      </c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 t="s">
        <v>47</v>
      </c>
      <c r="T585" s="74"/>
      <c r="U585" s="74"/>
      <c r="V585" s="74"/>
      <c r="W585" s="74"/>
      <c r="X585" s="73"/>
    </row>
    <row r="586" spans="1:24" ht="10.5" customHeight="1" x14ac:dyDescent="0.2">
      <c r="A586" s="92"/>
      <c r="B586" s="72"/>
      <c r="C586" s="20" t="s">
        <v>5</v>
      </c>
      <c r="D586" s="69"/>
      <c r="E586" s="70"/>
      <c r="F586" s="70"/>
      <c r="G586" s="70" t="s">
        <v>47</v>
      </c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 t="s">
        <v>47</v>
      </c>
      <c r="T586" s="70"/>
      <c r="U586" s="70"/>
      <c r="V586" s="70"/>
      <c r="W586" s="70"/>
      <c r="X586" s="69"/>
    </row>
    <row r="587" spans="1:24" ht="10.5" customHeight="1" x14ac:dyDescent="0.2">
      <c r="A587" s="92"/>
      <c r="B587" s="71"/>
      <c r="C587" s="20" t="s">
        <v>4</v>
      </c>
      <c r="D587" s="69">
        <v>22</v>
      </c>
      <c r="E587" s="70"/>
      <c r="F587" s="70"/>
      <c r="G587" s="70">
        <v>2</v>
      </c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>
        <v>1</v>
      </c>
      <c r="T587" s="70"/>
      <c r="U587" s="70"/>
      <c r="V587" s="70"/>
      <c r="W587" s="70"/>
      <c r="X587" s="120">
        <f>SUM(D587:W587)</f>
        <v>25</v>
      </c>
    </row>
    <row r="588" spans="1:24" ht="10.5" customHeight="1" x14ac:dyDescent="0.2">
      <c r="A588" s="92"/>
      <c r="B588" s="110" t="s">
        <v>9</v>
      </c>
      <c r="C588" s="41" t="s">
        <v>8</v>
      </c>
      <c r="D588" s="99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64"/>
    </row>
    <row r="589" spans="1:24" ht="10.5" customHeight="1" x14ac:dyDescent="0.2">
      <c r="A589" s="92"/>
      <c r="B589" s="63"/>
      <c r="C589" s="41" t="s">
        <v>7</v>
      </c>
      <c r="D589" s="99"/>
      <c r="E589" s="94"/>
      <c r="F589" s="94"/>
      <c r="G589" s="65">
        <v>28.36</v>
      </c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64">
        <f>SUM(D589:W589)</f>
        <v>28.36</v>
      </c>
    </row>
    <row r="590" spans="1:24" ht="10.5" customHeight="1" x14ac:dyDescent="0.2">
      <c r="A590" s="92"/>
      <c r="B590" s="63"/>
      <c r="C590" s="41" t="s">
        <v>6</v>
      </c>
      <c r="D590" s="99"/>
      <c r="E590" s="94"/>
      <c r="F590" s="94"/>
      <c r="G590" s="65" t="s">
        <v>47</v>
      </c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64"/>
    </row>
    <row r="591" spans="1:24" ht="10.5" customHeight="1" x14ac:dyDescent="0.2">
      <c r="A591" s="92"/>
      <c r="B591" s="63"/>
      <c r="C591" s="36" t="s">
        <v>5</v>
      </c>
      <c r="D591" s="98"/>
      <c r="E591" s="93"/>
      <c r="F591" s="93"/>
      <c r="G591" s="62" t="s">
        <v>47</v>
      </c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61"/>
    </row>
    <row r="592" spans="1:24" ht="10.5" customHeight="1" thickBot="1" x14ac:dyDescent="0.25">
      <c r="A592" s="91"/>
      <c r="B592" s="59"/>
      <c r="C592" s="109" t="s">
        <v>4</v>
      </c>
      <c r="D592" s="108"/>
      <c r="E592" s="107"/>
      <c r="F592" s="107"/>
      <c r="G592" s="124">
        <v>28.36</v>
      </c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57">
        <f>SUM(D592:W592)</f>
        <v>28.36</v>
      </c>
    </row>
    <row r="593" spans="1:24" ht="10.5" customHeight="1" x14ac:dyDescent="0.2">
      <c r="A593" s="48" t="s">
        <v>4</v>
      </c>
      <c r="B593" s="47" t="s">
        <v>11</v>
      </c>
      <c r="C593" s="104" t="s">
        <v>8</v>
      </c>
      <c r="D593" s="102">
        <v>31.609000000000002</v>
      </c>
      <c r="E593" s="103">
        <v>0.36099999999999999</v>
      </c>
      <c r="F593" s="103">
        <v>4.5999999999999999E-2</v>
      </c>
      <c r="G593" s="103">
        <v>0.52100000000000002</v>
      </c>
      <c r="H593" s="103">
        <v>0.33200000000000002</v>
      </c>
      <c r="I593" s="103">
        <v>0.13100000000000001</v>
      </c>
      <c r="J593" s="103">
        <v>6.0000000000000001E-3</v>
      </c>
      <c r="K593" s="103">
        <v>0.41199999999999998</v>
      </c>
      <c r="L593" s="103">
        <v>0.40699999999999997</v>
      </c>
      <c r="M593" s="103">
        <v>0.64300000000000002</v>
      </c>
      <c r="N593" s="103">
        <v>6.0000000000000001E-3</v>
      </c>
      <c r="O593" s="103">
        <v>0.22800000000000001</v>
      </c>
      <c r="P593" s="103">
        <v>0.10199999999999999</v>
      </c>
      <c r="Q593" s="103">
        <v>0.55500000000000005</v>
      </c>
      <c r="R593" s="103">
        <v>7.9000000000000001E-2</v>
      </c>
      <c r="S593" s="103">
        <v>0.13900000000000001</v>
      </c>
      <c r="T593" s="103">
        <v>0.59799999999999998</v>
      </c>
      <c r="U593" s="103">
        <v>0.19500000000000001</v>
      </c>
      <c r="V593" s="103">
        <v>0.25600000000000001</v>
      </c>
      <c r="W593" s="103">
        <v>0.06</v>
      </c>
      <c r="X593" s="23">
        <f>SUM(D593:W593)</f>
        <v>36.686000000000007</v>
      </c>
    </row>
    <row r="594" spans="1:24" ht="10.5" customHeight="1" x14ac:dyDescent="0.2">
      <c r="A594" s="22"/>
      <c r="B594" s="21"/>
      <c r="C594" s="27" t="s">
        <v>7</v>
      </c>
      <c r="D594" s="23">
        <v>20.274999999999999</v>
      </c>
      <c r="E594" s="24">
        <v>3.4000000000000002E-2</v>
      </c>
      <c r="F594" s="24">
        <v>0.06</v>
      </c>
      <c r="G594" s="24">
        <v>0.58099999999999996</v>
      </c>
      <c r="H594" s="24">
        <v>1.2999999999999999E-2</v>
      </c>
      <c r="I594" s="24"/>
      <c r="J594" s="24"/>
      <c r="K594" s="24">
        <v>0.06</v>
      </c>
      <c r="L594" s="24">
        <v>0.05</v>
      </c>
      <c r="M594" s="24">
        <v>0.10100000000000001</v>
      </c>
      <c r="N594" s="24">
        <v>0.02</v>
      </c>
      <c r="O594" s="24">
        <v>5.1999999999999998E-2</v>
      </c>
      <c r="P594" s="24"/>
      <c r="Q594" s="24"/>
      <c r="R594" s="24">
        <v>1E-3</v>
      </c>
      <c r="S594" s="24">
        <v>6.0000000000000001E-3</v>
      </c>
      <c r="T594" s="24">
        <v>0.72299999999999998</v>
      </c>
      <c r="U594" s="24"/>
      <c r="V594" s="24"/>
      <c r="W594" s="24">
        <v>0.04</v>
      </c>
      <c r="X594" s="23">
        <f>SUM(D594:W594)</f>
        <v>22.015999999999995</v>
      </c>
    </row>
    <row r="595" spans="1:24" ht="10.5" customHeight="1" x14ac:dyDescent="0.2">
      <c r="A595" s="22"/>
      <c r="B595" s="21"/>
      <c r="C595" s="27" t="s">
        <v>6</v>
      </c>
      <c r="D595" s="23">
        <v>3.9329999999999998</v>
      </c>
      <c r="E595" s="24"/>
      <c r="F595" s="24"/>
      <c r="G595" s="24"/>
      <c r="H595" s="24"/>
      <c r="I595" s="24"/>
      <c r="J595" s="24"/>
      <c r="K595" s="24"/>
      <c r="L595" s="24"/>
      <c r="M595" s="24">
        <v>0.06</v>
      </c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3">
        <f>SUM(D595:W595)</f>
        <v>3.9929999999999999</v>
      </c>
    </row>
    <row r="596" spans="1:24" ht="10.5" customHeight="1" x14ac:dyDescent="0.2">
      <c r="A596" s="22"/>
      <c r="B596" s="21"/>
      <c r="C596" s="20" t="s">
        <v>5</v>
      </c>
      <c r="D596" s="16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6"/>
    </row>
    <row r="597" spans="1:24" ht="10.5" customHeight="1" x14ac:dyDescent="0.2">
      <c r="A597" s="22"/>
      <c r="B597" s="46"/>
      <c r="C597" s="20" t="s">
        <v>4</v>
      </c>
      <c r="D597" s="16">
        <v>55.817</v>
      </c>
      <c r="E597" s="17">
        <v>0.39500000000000002</v>
      </c>
      <c r="F597" s="17">
        <v>0.106</v>
      </c>
      <c r="G597" s="17">
        <v>1.1020000000000001</v>
      </c>
      <c r="H597" s="17">
        <v>0.34499999999999997</v>
      </c>
      <c r="I597" s="17">
        <v>0.13100000000000001</v>
      </c>
      <c r="J597" s="17">
        <v>6.0000000000000001E-3</v>
      </c>
      <c r="K597" s="17">
        <v>0.47199999999999998</v>
      </c>
      <c r="L597" s="17">
        <v>0.45700000000000002</v>
      </c>
      <c r="M597" s="17">
        <v>0.80400000000000005</v>
      </c>
      <c r="N597" s="17">
        <v>2.5999999999999999E-2</v>
      </c>
      <c r="O597" s="17">
        <v>0.28000000000000003</v>
      </c>
      <c r="P597" s="17">
        <v>0.10199999999999999</v>
      </c>
      <c r="Q597" s="17">
        <v>0.55500000000000005</v>
      </c>
      <c r="R597" s="17">
        <v>0.08</v>
      </c>
      <c r="S597" s="17">
        <v>0.14499999999999999</v>
      </c>
      <c r="T597" s="17">
        <v>1.321</v>
      </c>
      <c r="U597" s="17">
        <v>0.19500000000000001</v>
      </c>
      <c r="V597" s="17">
        <v>0.25600000000000001</v>
      </c>
      <c r="W597" s="17">
        <v>0.1</v>
      </c>
      <c r="X597" s="119">
        <f>SUM(D597:W597)</f>
        <v>62.695000000000007</v>
      </c>
    </row>
    <row r="598" spans="1:24" ht="10.5" customHeight="1" x14ac:dyDescent="0.2">
      <c r="A598" s="22"/>
      <c r="B598" s="45" t="s">
        <v>10</v>
      </c>
      <c r="C598" s="44" t="s">
        <v>8</v>
      </c>
      <c r="D598" s="42">
        <v>6087</v>
      </c>
      <c r="E598" s="43">
        <v>59</v>
      </c>
      <c r="F598" s="43">
        <v>7</v>
      </c>
      <c r="G598" s="43">
        <v>45</v>
      </c>
      <c r="H598" s="43">
        <v>58</v>
      </c>
      <c r="I598" s="43">
        <v>24</v>
      </c>
      <c r="J598" s="43">
        <v>1</v>
      </c>
      <c r="K598" s="43">
        <v>71</v>
      </c>
      <c r="L598" s="43">
        <v>89</v>
      </c>
      <c r="M598" s="43">
        <v>75</v>
      </c>
      <c r="N598" s="43">
        <v>4</v>
      </c>
      <c r="O598" s="43">
        <v>54</v>
      </c>
      <c r="P598" s="43">
        <v>22</v>
      </c>
      <c r="Q598" s="43">
        <v>92</v>
      </c>
      <c r="R598" s="43">
        <v>23</v>
      </c>
      <c r="S598" s="43">
        <v>28</v>
      </c>
      <c r="T598" s="43">
        <v>107</v>
      </c>
      <c r="U598" s="43">
        <v>39</v>
      </c>
      <c r="V598" s="43">
        <v>32</v>
      </c>
      <c r="W598" s="43">
        <v>11</v>
      </c>
      <c r="X598" s="39">
        <f>SUM(D598:W598)</f>
        <v>6928</v>
      </c>
    </row>
    <row r="599" spans="1:24" ht="10.5" customHeight="1" x14ac:dyDescent="0.2">
      <c r="A599" s="22"/>
      <c r="B599" s="38"/>
      <c r="C599" s="41" t="s">
        <v>7</v>
      </c>
      <c r="D599" s="39">
        <v>493</v>
      </c>
      <c r="E599" s="40">
        <v>2</v>
      </c>
      <c r="F599" s="40">
        <v>1</v>
      </c>
      <c r="G599" s="40">
        <v>17</v>
      </c>
      <c r="H599" s="40">
        <v>2</v>
      </c>
      <c r="I599" s="40"/>
      <c r="J599" s="40"/>
      <c r="K599" s="40">
        <v>1</v>
      </c>
      <c r="L599" s="40">
        <v>3</v>
      </c>
      <c r="M599" s="40">
        <v>6</v>
      </c>
      <c r="N599" s="40">
        <v>1</v>
      </c>
      <c r="O599" s="40">
        <v>6</v>
      </c>
      <c r="P599" s="40"/>
      <c r="Q599" s="40"/>
      <c r="R599" s="40">
        <v>2</v>
      </c>
      <c r="S599" s="40">
        <v>1</v>
      </c>
      <c r="T599" s="40">
        <v>13</v>
      </c>
      <c r="U599" s="40"/>
      <c r="V599" s="40"/>
      <c r="W599" s="40">
        <v>2</v>
      </c>
      <c r="X599" s="39">
        <f>SUM(D599:W599)</f>
        <v>550</v>
      </c>
    </row>
    <row r="600" spans="1:24" ht="10.5" customHeight="1" x14ac:dyDescent="0.2">
      <c r="A600" s="22"/>
      <c r="B600" s="38"/>
      <c r="C600" s="41" t="s">
        <v>6</v>
      </c>
      <c r="D600" s="39">
        <v>57</v>
      </c>
      <c r="E600" s="40"/>
      <c r="F600" s="40"/>
      <c r="G600" s="40"/>
      <c r="H600" s="40"/>
      <c r="I600" s="40"/>
      <c r="J600" s="40"/>
      <c r="K600" s="40"/>
      <c r="L600" s="40"/>
      <c r="M600" s="40">
        <v>1</v>
      </c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39">
        <f>SUM(D600:W600)</f>
        <v>58</v>
      </c>
    </row>
    <row r="601" spans="1:24" ht="10.5" customHeight="1" x14ac:dyDescent="0.2">
      <c r="A601" s="22"/>
      <c r="B601" s="38"/>
      <c r="C601" s="36" t="s">
        <v>5</v>
      </c>
      <c r="D601" s="34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4"/>
    </row>
    <row r="602" spans="1:24" ht="10.5" customHeight="1" x14ac:dyDescent="0.2">
      <c r="A602" s="22"/>
      <c r="B602" s="37"/>
      <c r="C602" s="36" t="s">
        <v>4</v>
      </c>
      <c r="D602" s="34">
        <v>6637</v>
      </c>
      <c r="E602" s="35">
        <v>61</v>
      </c>
      <c r="F602" s="35">
        <v>8</v>
      </c>
      <c r="G602" s="35">
        <v>62</v>
      </c>
      <c r="H602" s="35">
        <v>60</v>
      </c>
      <c r="I602" s="35">
        <v>24</v>
      </c>
      <c r="J602" s="35">
        <v>1</v>
      </c>
      <c r="K602" s="35">
        <v>72</v>
      </c>
      <c r="L602" s="35">
        <v>92</v>
      </c>
      <c r="M602" s="35">
        <v>82</v>
      </c>
      <c r="N602" s="35">
        <v>5</v>
      </c>
      <c r="O602" s="35">
        <v>60</v>
      </c>
      <c r="P602" s="35">
        <v>22</v>
      </c>
      <c r="Q602" s="35">
        <v>92</v>
      </c>
      <c r="R602" s="35">
        <v>25</v>
      </c>
      <c r="S602" s="35">
        <v>29</v>
      </c>
      <c r="T602" s="35">
        <v>120</v>
      </c>
      <c r="U602" s="35">
        <v>39</v>
      </c>
      <c r="V602" s="35">
        <v>32</v>
      </c>
      <c r="W602" s="35">
        <v>13</v>
      </c>
      <c r="X602" s="118">
        <f>SUM(D602:W602)</f>
        <v>7536</v>
      </c>
    </row>
    <row r="603" spans="1:24" ht="10.5" customHeight="1" x14ac:dyDescent="0.2">
      <c r="A603" s="22"/>
      <c r="B603" s="47" t="s">
        <v>9</v>
      </c>
      <c r="C603" s="27" t="s">
        <v>8</v>
      </c>
      <c r="D603" s="26"/>
      <c r="E603" s="25"/>
      <c r="F603" s="25"/>
      <c r="G603" s="24">
        <v>48.441000000000003</v>
      </c>
      <c r="H603" s="25"/>
      <c r="I603" s="24">
        <v>90</v>
      </c>
      <c r="J603" s="24"/>
      <c r="K603" s="25"/>
      <c r="L603" s="25"/>
      <c r="M603" s="24">
        <v>3.7829999999999999</v>
      </c>
      <c r="N603" s="25"/>
      <c r="O603" s="25"/>
      <c r="P603" s="25"/>
      <c r="Q603" s="25"/>
      <c r="R603" s="25"/>
      <c r="S603" s="24"/>
      <c r="T603" s="25"/>
      <c r="U603" s="25"/>
      <c r="V603" s="25"/>
      <c r="W603" s="25"/>
      <c r="X603" s="23">
        <f>SUM(D603:W603)</f>
        <v>142.22399999999999</v>
      </c>
    </row>
    <row r="604" spans="1:24" ht="10.5" customHeight="1" x14ac:dyDescent="0.2">
      <c r="A604" s="22"/>
      <c r="B604" s="21"/>
      <c r="C604" s="27" t="s">
        <v>7</v>
      </c>
      <c r="D604" s="26"/>
      <c r="E604" s="25"/>
      <c r="F604" s="25"/>
      <c r="G604" s="24">
        <v>815.82500000000005</v>
      </c>
      <c r="H604" s="25"/>
      <c r="I604" s="24"/>
      <c r="J604" s="24"/>
      <c r="K604" s="25"/>
      <c r="L604" s="25"/>
      <c r="M604" s="24">
        <v>3.8</v>
      </c>
      <c r="N604" s="25"/>
      <c r="O604" s="25"/>
      <c r="P604" s="25"/>
      <c r="Q604" s="25"/>
      <c r="R604" s="25"/>
      <c r="S604" s="24"/>
      <c r="T604" s="25"/>
      <c r="U604" s="25"/>
      <c r="V604" s="25"/>
      <c r="W604" s="25"/>
      <c r="X604" s="23">
        <f>SUM(D604:W604)</f>
        <v>819.625</v>
      </c>
    </row>
    <row r="605" spans="1:24" ht="10.5" customHeight="1" x14ac:dyDescent="0.2">
      <c r="A605" s="22"/>
      <c r="B605" s="21"/>
      <c r="C605" s="27" t="s">
        <v>6</v>
      </c>
      <c r="D605" s="26"/>
      <c r="E605" s="25"/>
      <c r="F605" s="25"/>
      <c r="G605" s="24"/>
      <c r="H605" s="25"/>
      <c r="I605" s="24"/>
      <c r="J605" s="24"/>
      <c r="K605" s="25"/>
      <c r="L605" s="25"/>
      <c r="M605" s="24">
        <v>34.645000000000003</v>
      </c>
      <c r="N605" s="25"/>
      <c r="O605" s="25"/>
      <c r="P605" s="25"/>
      <c r="Q605" s="25"/>
      <c r="R605" s="25"/>
      <c r="S605" s="24"/>
      <c r="T605" s="25"/>
      <c r="U605" s="25"/>
      <c r="V605" s="25"/>
      <c r="W605" s="25"/>
      <c r="X605" s="23">
        <f>SUM(D605:W605)</f>
        <v>34.645000000000003</v>
      </c>
    </row>
    <row r="606" spans="1:24" ht="10.5" customHeight="1" x14ac:dyDescent="0.2">
      <c r="A606" s="22"/>
      <c r="B606" s="21"/>
      <c r="C606" s="20" t="s">
        <v>5</v>
      </c>
      <c r="D606" s="19"/>
      <c r="E606" s="18"/>
      <c r="F606" s="18"/>
      <c r="G606" s="17"/>
      <c r="H606" s="18"/>
      <c r="I606" s="17"/>
      <c r="J606" s="17"/>
      <c r="K606" s="18"/>
      <c r="L606" s="18"/>
      <c r="M606" s="17"/>
      <c r="N606" s="18"/>
      <c r="O606" s="18"/>
      <c r="P606" s="18"/>
      <c r="Q606" s="18"/>
      <c r="R606" s="18"/>
      <c r="S606" s="17"/>
      <c r="T606" s="18"/>
      <c r="U606" s="18"/>
      <c r="V606" s="18"/>
      <c r="W606" s="18"/>
      <c r="X606" s="16"/>
    </row>
    <row r="607" spans="1:24" ht="10.5" customHeight="1" thickBot="1" x14ac:dyDescent="0.25">
      <c r="A607" s="15"/>
      <c r="B607" s="14"/>
      <c r="C607" s="13" t="s">
        <v>4</v>
      </c>
      <c r="D607" s="12"/>
      <c r="E607" s="11"/>
      <c r="F607" s="11"/>
      <c r="G607" s="10">
        <v>864.26599999999996</v>
      </c>
      <c r="H607" s="11"/>
      <c r="I607" s="10">
        <v>90</v>
      </c>
      <c r="J607" s="10"/>
      <c r="K607" s="11"/>
      <c r="L607" s="11"/>
      <c r="M607" s="10">
        <v>42.228000000000002</v>
      </c>
      <c r="N607" s="11"/>
      <c r="O607" s="11"/>
      <c r="P607" s="11"/>
      <c r="Q607" s="11"/>
      <c r="R607" s="11"/>
      <c r="S607" s="10"/>
      <c r="T607" s="11"/>
      <c r="U607" s="11"/>
      <c r="V607" s="11"/>
      <c r="W607" s="11"/>
      <c r="X607" s="9">
        <f>SUM(D607:W607)</f>
        <v>996.49399999999991</v>
      </c>
    </row>
    <row r="608" spans="1:24" ht="7.5" customHeight="1" x14ac:dyDescent="0.2">
      <c r="G608" s="7"/>
    </row>
    <row r="609" spans="1:24" ht="11.25" customHeight="1" x14ac:dyDescent="0.2">
      <c r="A609" s="3" t="s">
        <v>3</v>
      </c>
      <c r="B609" s="8" t="s">
        <v>2</v>
      </c>
      <c r="G609" s="7"/>
    </row>
    <row r="610" spans="1:24" ht="7.5" customHeight="1" x14ac:dyDescent="0.2">
      <c r="A610" s="2"/>
      <c r="G610" s="7"/>
    </row>
    <row r="611" spans="1:24" ht="11.25" customHeight="1" x14ac:dyDescent="0.2">
      <c r="A611" s="3" t="s">
        <v>1</v>
      </c>
      <c r="B611" s="6" t="s">
        <v>0</v>
      </c>
      <c r="C611" s="6"/>
      <c r="D611" s="5"/>
      <c r="E611" s="5"/>
      <c r="F611" s="5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5" spans="1:24" ht="15.75" x14ac:dyDescent="0.2">
      <c r="A615" s="89" t="s">
        <v>32</v>
      </c>
      <c r="B615" s="88" t="s">
        <v>46</v>
      </c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</row>
    <row r="616" spans="1:24" ht="7.5" customHeight="1" thickBot="1" x14ac:dyDescent="0.25">
      <c r="A616" s="116"/>
      <c r="B616" s="86"/>
      <c r="C616" s="86"/>
      <c r="D616" s="86"/>
      <c r="E616" s="86"/>
      <c r="F616" s="86"/>
      <c r="G616" s="86"/>
      <c r="Q616" s="86"/>
    </row>
    <row r="617" spans="1:24" s="80" customFormat="1" ht="32.25" thickBot="1" x14ac:dyDescent="0.25">
      <c r="A617" s="85" t="s">
        <v>30</v>
      </c>
      <c r="B617" s="84" t="s">
        <v>29</v>
      </c>
      <c r="C617" s="84" t="s">
        <v>28</v>
      </c>
      <c r="D617" s="82" t="s">
        <v>27</v>
      </c>
      <c r="E617" s="83" t="s">
        <v>26</v>
      </c>
      <c r="F617" s="83" t="s">
        <v>34</v>
      </c>
      <c r="G617" s="83" t="s">
        <v>37</v>
      </c>
      <c r="H617" s="83" t="s">
        <v>43</v>
      </c>
      <c r="I617" s="83" t="s">
        <v>25</v>
      </c>
      <c r="J617" s="83" t="s">
        <v>24</v>
      </c>
      <c r="K617" s="83" t="s">
        <v>42</v>
      </c>
      <c r="L617" s="83" t="s">
        <v>41</v>
      </c>
      <c r="M617" s="83" t="s">
        <v>23</v>
      </c>
      <c r="N617" s="83" t="s">
        <v>22</v>
      </c>
      <c r="O617" s="83" t="s">
        <v>21</v>
      </c>
      <c r="P617" s="83" t="s">
        <v>20</v>
      </c>
      <c r="Q617" s="83" t="s">
        <v>19</v>
      </c>
      <c r="R617" s="83" t="s">
        <v>45</v>
      </c>
      <c r="S617" s="83" t="s">
        <v>18</v>
      </c>
      <c r="T617" s="83" t="s">
        <v>17</v>
      </c>
      <c r="U617" s="83" t="s">
        <v>40</v>
      </c>
      <c r="V617" s="83" t="s">
        <v>16</v>
      </c>
      <c r="W617" s="83" t="s">
        <v>39</v>
      </c>
      <c r="X617" s="82" t="s">
        <v>15</v>
      </c>
    </row>
    <row r="618" spans="1:24" ht="10.5" customHeight="1" x14ac:dyDescent="0.2">
      <c r="A618" s="54" t="s">
        <v>14</v>
      </c>
      <c r="B618" s="79" t="s">
        <v>11</v>
      </c>
      <c r="C618" s="114" t="s">
        <v>8</v>
      </c>
      <c r="D618" s="111">
        <v>12.933999999999999</v>
      </c>
      <c r="E618" s="113">
        <v>0.217</v>
      </c>
      <c r="F618" s="113">
        <v>0.01</v>
      </c>
      <c r="G618" s="113">
        <v>0.16800000000000001</v>
      </c>
      <c r="H618" s="113">
        <v>0.12</v>
      </c>
      <c r="I618" s="113">
        <v>7.9000000000000001E-2</v>
      </c>
      <c r="J618" s="113">
        <v>6.0000000000000001E-3</v>
      </c>
      <c r="K618" s="113">
        <v>0.23899999999999999</v>
      </c>
      <c r="L618" s="113">
        <v>0.25700000000000001</v>
      </c>
      <c r="M618" s="113">
        <v>6.6000000000000003E-2</v>
      </c>
      <c r="N618" s="113">
        <v>6.0000000000000001E-3</v>
      </c>
      <c r="O618" s="113">
        <v>0.16</v>
      </c>
      <c r="P618" s="113">
        <v>0.1</v>
      </c>
      <c r="Q618" s="113">
        <v>0.31900000000000001</v>
      </c>
      <c r="R618" s="113">
        <v>1.9E-2</v>
      </c>
      <c r="S618" s="113">
        <v>4.2000000000000003E-2</v>
      </c>
      <c r="T618" s="113">
        <v>0.246</v>
      </c>
      <c r="U618" s="113">
        <v>7.0000000000000007E-2</v>
      </c>
      <c r="V618" s="113">
        <v>0.192</v>
      </c>
      <c r="W618" s="113">
        <v>1.0999999999999999E-2</v>
      </c>
      <c r="X618" s="64">
        <f>SUM(D618:W618)</f>
        <v>15.261000000000001</v>
      </c>
    </row>
    <row r="619" spans="1:24" ht="10.5" customHeight="1" x14ac:dyDescent="0.2">
      <c r="A619" s="53"/>
      <c r="B619" s="63"/>
      <c r="C619" s="41" t="s">
        <v>7</v>
      </c>
      <c r="D619" s="64">
        <v>12.824</v>
      </c>
      <c r="E619" s="65">
        <v>2.7E-2</v>
      </c>
      <c r="F619" s="65">
        <v>0.06</v>
      </c>
      <c r="G619" s="65">
        <v>0.68799999999999994</v>
      </c>
      <c r="H619" s="65">
        <v>1.2E-2</v>
      </c>
      <c r="I619" s="65"/>
      <c r="J619" s="65"/>
      <c r="K619" s="65">
        <v>0.06</v>
      </c>
      <c r="L619" s="65"/>
      <c r="M619" s="65">
        <v>3.6999999999999998E-2</v>
      </c>
      <c r="N619" s="65">
        <v>0.02</v>
      </c>
      <c r="O619" s="65">
        <v>5.1999999999999998E-2</v>
      </c>
      <c r="P619" s="65"/>
      <c r="Q619" s="65"/>
      <c r="R619" s="65">
        <v>1E-3</v>
      </c>
      <c r="S619" s="65"/>
      <c r="T619" s="65">
        <v>0.38600000000000001</v>
      </c>
      <c r="U619" s="65"/>
      <c r="V619" s="65"/>
      <c r="W619" s="65">
        <v>1.7999999999999999E-2</v>
      </c>
      <c r="X619" s="64">
        <f>SUM(D619:W619)</f>
        <v>14.185</v>
      </c>
    </row>
    <row r="620" spans="1:24" ht="10.5" customHeight="1" x14ac:dyDescent="0.2">
      <c r="A620" s="53"/>
      <c r="B620" s="63"/>
      <c r="C620" s="41" t="s">
        <v>6</v>
      </c>
      <c r="D620" s="64">
        <v>2.0859999999999999</v>
      </c>
      <c r="E620" s="65"/>
      <c r="F620" s="65"/>
      <c r="G620" s="65"/>
      <c r="H620" s="65"/>
      <c r="I620" s="65"/>
      <c r="J620" s="65"/>
      <c r="K620" s="65"/>
      <c r="L620" s="65"/>
      <c r="M620" s="65">
        <v>0.02</v>
      </c>
      <c r="N620" s="65"/>
      <c r="O620" s="65"/>
      <c r="P620" s="65"/>
      <c r="Q620" s="65"/>
      <c r="R620" s="65">
        <v>1.0999999999999999E-2</v>
      </c>
      <c r="S620" s="65"/>
      <c r="T620" s="65">
        <v>0.26</v>
      </c>
      <c r="U620" s="65"/>
      <c r="V620" s="65"/>
      <c r="W620" s="65"/>
      <c r="X620" s="64">
        <f>SUM(D620:W620)</f>
        <v>2.3769999999999998</v>
      </c>
    </row>
    <row r="621" spans="1:24" ht="10.5" customHeight="1" x14ac:dyDescent="0.2">
      <c r="A621" s="53"/>
      <c r="B621" s="63"/>
      <c r="C621" s="36" t="s">
        <v>5</v>
      </c>
      <c r="D621" s="61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1"/>
    </row>
    <row r="622" spans="1:24" ht="10.5" customHeight="1" x14ac:dyDescent="0.2">
      <c r="A622" s="53"/>
      <c r="B622" s="78"/>
      <c r="C622" s="36" t="s">
        <v>4</v>
      </c>
      <c r="D622" s="61">
        <v>27.844000000000001</v>
      </c>
      <c r="E622" s="62">
        <v>0.24399999999999999</v>
      </c>
      <c r="F622" s="62">
        <v>7.0000000000000007E-2</v>
      </c>
      <c r="G622" s="62">
        <v>0.85599999999999998</v>
      </c>
      <c r="H622" s="62">
        <v>0.13200000000000001</v>
      </c>
      <c r="I622" s="62">
        <v>7.9000000000000001E-2</v>
      </c>
      <c r="J622" s="62">
        <v>6.0000000000000001E-3</v>
      </c>
      <c r="K622" s="62">
        <v>0.29899999999999999</v>
      </c>
      <c r="L622" s="62">
        <v>0.25700000000000001</v>
      </c>
      <c r="M622" s="62">
        <v>0.123</v>
      </c>
      <c r="N622" s="62">
        <v>2.5999999999999999E-2</v>
      </c>
      <c r="O622" s="62">
        <v>0.21199999999999999</v>
      </c>
      <c r="P622" s="65">
        <v>0.1</v>
      </c>
      <c r="Q622" s="65">
        <v>0.31900000000000001</v>
      </c>
      <c r="R622" s="65">
        <v>3.1E-2</v>
      </c>
      <c r="S622" s="62">
        <v>4.2000000000000003E-2</v>
      </c>
      <c r="T622" s="62">
        <v>0.89200000000000002</v>
      </c>
      <c r="U622" s="62">
        <v>7.0000000000000007E-2</v>
      </c>
      <c r="V622" s="62">
        <v>0.192</v>
      </c>
      <c r="W622" s="62">
        <v>2.9000000000000001E-2</v>
      </c>
      <c r="X622" s="121">
        <f>SUM(D622:W622)</f>
        <v>31.823000000000008</v>
      </c>
    </row>
    <row r="623" spans="1:24" ht="10.5" customHeight="1" x14ac:dyDescent="0.2">
      <c r="A623" s="53"/>
      <c r="B623" s="77" t="s">
        <v>10</v>
      </c>
      <c r="C623" s="32" t="s">
        <v>8</v>
      </c>
      <c r="D623" s="75">
        <v>3131</v>
      </c>
      <c r="E623" s="76">
        <v>37</v>
      </c>
      <c r="F623" s="76">
        <v>2</v>
      </c>
      <c r="G623" s="76">
        <v>31</v>
      </c>
      <c r="H623" s="76">
        <v>27</v>
      </c>
      <c r="I623" s="76">
        <v>13</v>
      </c>
      <c r="J623" s="76">
        <v>1</v>
      </c>
      <c r="K623" s="76">
        <v>39</v>
      </c>
      <c r="L623" s="76">
        <v>34</v>
      </c>
      <c r="M623" s="76">
        <v>23</v>
      </c>
      <c r="N623" s="76">
        <v>4</v>
      </c>
      <c r="O623" s="76">
        <v>42</v>
      </c>
      <c r="P623" s="76">
        <v>11</v>
      </c>
      <c r="Q623" s="76">
        <v>58</v>
      </c>
      <c r="R623" s="76">
        <v>6</v>
      </c>
      <c r="S623" s="76">
        <v>8</v>
      </c>
      <c r="T623" s="76">
        <v>52</v>
      </c>
      <c r="U623" s="76">
        <v>14</v>
      </c>
      <c r="V623" s="76">
        <v>26</v>
      </c>
      <c r="W623" s="76">
        <v>2</v>
      </c>
      <c r="X623" s="73">
        <f>SUM(D623:W623)</f>
        <v>3561</v>
      </c>
    </row>
    <row r="624" spans="1:24" ht="10.5" customHeight="1" x14ac:dyDescent="0.2">
      <c r="A624" s="53"/>
      <c r="B624" s="72"/>
      <c r="C624" s="27" t="s">
        <v>7</v>
      </c>
      <c r="D624" s="73">
        <v>359</v>
      </c>
      <c r="E624" s="74">
        <v>2</v>
      </c>
      <c r="F624" s="74">
        <v>1</v>
      </c>
      <c r="G624" s="74">
        <v>19</v>
      </c>
      <c r="H624" s="74">
        <v>2</v>
      </c>
      <c r="I624" s="74"/>
      <c r="J624" s="74"/>
      <c r="K624" s="74">
        <v>1</v>
      </c>
      <c r="L624" s="74"/>
      <c r="M624" s="74">
        <v>3</v>
      </c>
      <c r="N624" s="74">
        <v>1</v>
      </c>
      <c r="O624" s="74">
        <v>6</v>
      </c>
      <c r="P624" s="74"/>
      <c r="Q624" s="74"/>
      <c r="R624" s="74">
        <v>1</v>
      </c>
      <c r="S624" s="74"/>
      <c r="T624" s="74">
        <v>10</v>
      </c>
      <c r="U624" s="74"/>
      <c r="V624" s="74"/>
      <c r="W624" s="74">
        <v>1</v>
      </c>
      <c r="X624" s="73">
        <f>SUM(D624:W624)</f>
        <v>406</v>
      </c>
    </row>
    <row r="625" spans="1:24" ht="10.5" customHeight="1" x14ac:dyDescent="0.2">
      <c r="A625" s="53"/>
      <c r="B625" s="72"/>
      <c r="C625" s="27" t="s">
        <v>6</v>
      </c>
      <c r="D625" s="73">
        <v>27</v>
      </c>
      <c r="E625" s="74"/>
      <c r="F625" s="74"/>
      <c r="G625" s="74"/>
      <c r="H625" s="74"/>
      <c r="I625" s="74"/>
      <c r="J625" s="74"/>
      <c r="K625" s="74"/>
      <c r="L625" s="74"/>
      <c r="M625" s="74">
        <v>1</v>
      </c>
      <c r="N625" s="74"/>
      <c r="O625" s="74"/>
      <c r="P625" s="74"/>
      <c r="Q625" s="74"/>
      <c r="R625" s="74">
        <v>1</v>
      </c>
      <c r="S625" s="74"/>
      <c r="T625" s="74">
        <v>1</v>
      </c>
      <c r="U625" s="74"/>
      <c r="V625" s="74"/>
      <c r="W625" s="74"/>
      <c r="X625" s="73">
        <f>SUM(D625:W625)</f>
        <v>30</v>
      </c>
    </row>
    <row r="626" spans="1:24" ht="10.5" customHeight="1" x14ac:dyDescent="0.2">
      <c r="A626" s="53"/>
      <c r="B626" s="72"/>
      <c r="C626" s="20" t="s">
        <v>5</v>
      </c>
      <c r="D626" s="69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69"/>
    </row>
    <row r="627" spans="1:24" ht="10.5" customHeight="1" x14ac:dyDescent="0.2">
      <c r="A627" s="53"/>
      <c r="B627" s="71"/>
      <c r="C627" s="20" t="s">
        <v>4</v>
      </c>
      <c r="D627" s="69">
        <v>3517</v>
      </c>
      <c r="E627" s="70">
        <v>39</v>
      </c>
      <c r="F627" s="70">
        <v>3</v>
      </c>
      <c r="G627" s="70">
        <v>50</v>
      </c>
      <c r="H627" s="70">
        <v>29</v>
      </c>
      <c r="I627" s="70">
        <v>13</v>
      </c>
      <c r="J627" s="70">
        <v>1</v>
      </c>
      <c r="K627" s="70">
        <v>40</v>
      </c>
      <c r="L627" s="70">
        <v>34</v>
      </c>
      <c r="M627" s="70">
        <v>27</v>
      </c>
      <c r="N627" s="70">
        <v>5</v>
      </c>
      <c r="O627" s="70">
        <v>48</v>
      </c>
      <c r="P627" s="70">
        <v>11</v>
      </c>
      <c r="Q627" s="70">
        <v>58</v>
      </c>
      <c r="R627" s="70">
        <v>8</v>
      </c>
      <c r="S627" s="70">
        <v>8</v>
      </c>
      <c r="T627" s="70">
        <v>63</v>
      </c>
      <c r="U627" s="70">
        <v>14</v>
      </c>
      <c r="V627" s="70">
        <v>26</v>
      </c>
      <c r="W627" s="70">
        <v>3</v>
      </c>
      <c r="X627" s="120">
        <f>SUM(D627:W627)</f>
        <v>3997</v>
      </c>
    </row>
    <row r="628" spans="1:24" x14ac:dyDescent="0.2">
      <c r="A628" s="53"/>
      <c r="B628" s="110" t="s">
        <v>9</v>
      </c>
      <c r="C628" s="41" t="s">
        <v>8</v>
      </c>
      <c r="D628" s="99"/>
      <c r="E628" s="94"/>
      <c r="F628" s="94"/>
      <c r="G628" s="65">
        <v>78.385000000000005</v>
      </c>
      <c r="H628" s="94"/>
      <c r="I628" s="94">
        <v>1.7999999999999999E-2</v>
      </c>
      <c r="J628" s="65">
        <v>0.26800000000000002</v>
      </c>
      <c r="K628" s="94"/>
      <c r="L628" s="94"/>
      <c r="M628" s="65">
        <v>5.718</v>
      </c>
      <c r="N628" s="94"/>
      <c r="O628" s="94"/>
      <c r="P628" s="94"/>
      <c r="Q628" s="94"/>
      <c r="R628" s="94"/>
      <c r="S628" s="65">
        <v>33.299999999999997</v>
      </c>
      <c r="T628" s="94"/>
      <c r="U628" s="94"/>
      <c r="V628" s="94"/>
      <c r="W628" s="94"/>
      <c r="X628" s="64">
        <f>SUM(D628:W628)</f>
        <v>117.68900000000001</v>
      </c>
    </row>
    <row r="629" spans="1:24" x14ac:dyDescent="0.2">
      <c r="A629" s="53"/>
      <c r="B629" s="63"/>
      <c r="C629" s="41" t="s">
        <v>7</v>
      </c>
      <c r="D629" s="99"/>
      <c r="E629" s="94"/>
      <c r="F629" s="94"/>
      <c r="G629" s="65">
        <v>1129.7809999999999</v>
      </c>
      <c r="H629" s="94"/>
      <c r="I629" s="94"/>
      <c r="J629" s="65"/>
      <c r="K629" s="94"/>
      <c r="L629" s="94"/>
      <c r="M629" s="65">
        <v>1.7150000000000001</v>
      </c>
      <c r="N629" s="94"/>
      <c r="O629" s="94"/>
      <c r="P629" s="94"/>
      <c r="Q629" s="94"/>
      <c r="R629" s="94"/>
      <c r="S629" s="65"/>
      <c r="T629" s="94"/>
      <c r="U629" s="94"/>
      <c r="V629" s="94"/>
      <c r="W629" s="94"/>
      <c r="X629" s="64">
        <f>SUM(D629:W629)</f>
        <v>1131.4959999999999</v>
      </c>
    </row>
    <row r="630" spans="1:24" ht="10.5" customHeight="1" x14ac:dyDescent="0.2">
      <c r="A630" s="53"/>
      <c r="B630" s="63"/>
      <c r="C630" s="41" t="s">
        <v>6</v>
      </c>
      <c r="D630" s="99"/>
      <c r="E630" s="94"/>
      <c r="F630" s="94"/>
      <c r="G630" s="65"/>
      <c r="H630" s="94"/>
      <c r="I630" s="94"/>
      <c r="J630" s="65"/>
      <c r="K630" s="94"/>
      <c r="L630" s="94"/>
      <c r="M630" s="65">
        <v>31.405000000000001</v>
      </c>
      <c r="N630" s="94"/>
      <c r="O630" s="94"/>
      <c r="P630" s="94"/>
      <c r="Q630" s="94"/>
      <c r="R630" s="94"/>
      <c r="S630" s="65"/>
      <c r="T630" s="94"/>
      <c r="U630" s="94"/>
      <c r="V630" s="94"/>
      <c r="W630" s="94"/>
      <c r="X630" s="64">
        <f>SUM(D630:W630)</f>
        <v>31.405000000000001</v>
      </c>
    </row>
    <row r="631" spans="1:24" ht="10.5" customHeight="1" x14ac:dyDescent="0.2">
      <c r="A631" s="53"/>
      <c r="B631" s="63"/>
      <c r="C631" s="36" t="s">
        <v>5</v>
      </c>
      <c r="D631" s="98"/>
      <c r="E631" s="93"/>
      <c r="F631" s="93"/>
      <c r="G631" s="62"/>
      <c r="H631" s="93"/>
      <c r="I631" s="93"/>
      <c r="J631" s="62"/>
      <c r="K631" s="93"/>
      <c r="L631" s="93"/>
      <c r="M631" s="62"/>
      <c r="N631" s="93"/>
      <c r="O631" s="93"/>
      <c r="P631" s="93"/>
      <c r="Q631" s="93"/>
      <c r="R631" s="93"/>
      <c r="S631" s="62"/>
      <c r="T631" s="93"/>
      <c r="U631" s="93"/>
      <c r="V631" s="93"/>
      <c r="W631" s="93"/>
      <c r="X631" s="61"/>
    </row>
    <row r="632" spans="1:24" ht="10.5" customHeight="1" thickBot="1" x14ac:dyDescent="0.25">
      <c r="A632" s="60"/>
      <c r="B632" s="59"/>
      <c r="C632" s="51" t="s">
        <v>4</v>
      </c>
      <c r="D632" s="97"/>
      <c r="E632" s="96"/>
      <c r="F632" s="96"/>
      <c r="G632" s="58">
        <v>1208.1659999999999</v>
      </c>
      <c r="H632" s="96"/>
      <c r="I632" s="96">
        <v>1.7999999999999999E-2</v>
      </c>
      <c r="J632" s="58">
        <v>0.26800000000000002</v>
      </c>
      <c r="K632" s="96"/>
      <c r="L632" s="96"/>
      <c r="M632" s="58">
        <v>38.838000000000001</v>
      </c>
      <c r="N632" s="96"/>
      <c r="O632" s="96"/>
      <c r="P632" s="96"/>
      <c r="Q632" s="96"/>
      <c r="R632" s="96"/>
      <c r="S632" s="58">
        <v>33.299999999999997</v>
      </c>
      <c r="T632" s="96"/>
      <c r="U632" s="96"/>
      <c r="V632" s="96"/>
      <c r="W632" s="96"/>
      <c r="X632" s="105">
        <f>SUM(D632:W632)</f>
        <v>1280.5899999999999</v>
      </c>
    </row>
    <row r="633" spans="1:24" ht="10.5" customHeight="1" x14ac:dyDescent="0.2">
      <c r="A633" s="48" t="s">
        <v>13</v>
      </c>
      <c r="B633" s="47" t="s">
        <v>11</v>
      </c>
      <c r="C633" s="27" t="s">
        <v>8</v>
      </c>
      <c r="D633" s="23">
        <v>0.13800000000000001</v>
      </c>
      <c r="E633" s="24"/>
      <c r="F633" s="24"/>
      <c r="G633" s="24"/>
      <c r="H633" s="24">
        <v>4.0000000000000001E-3</v>
      </c>
      <c r="I633" s="24"/>
      <c r="J633" s="24"/>
      <c r="K633" s="24"/>
      <c r="L633" s="24"/>
      <c r="M633" s="24"/>
      <c r="N633" s="24"/>
      <c r="O633" s="24"/>
      <c r="P633" s="24">
        <v>2E-3</v>
      </c>
      <c r="Q633" s="24"/>
      <c r="R633" s="24"/>
      <c r="S633" s="24">
        <v>5.0000000000000001E-3</v>
      </c>
      <c r="T633" s="24"/>
      <c r="U633" s="24">
        <v>6.5000000000000002E-2</v>
      </c>
      <c r="V633" s="24"/>
      <c r="W633" s="24"/>
      <c r="X633" s="23">
        <f>SUM(D633:W633)</f>
        <v>0.21400000000000002</v>
      </c>
    </row>
    <row r="634" spans="1:24" ht="10.5" customHeight="1" x14ac:dyDescent="0.2">
      <c r="A634" s="22"/>
      <c r="B634" s="21"/>
      <c r="C634" s="27" t="s">
        <v>7</v>
      </c>
      <c r="D634" s="23">
        <v>2.5999999999999999E-2</v>
      </c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3"/>
    </row>
    <row r="635" spans="1:24" ht="10.5" customHeight="1" x14ac:dyDescent="0.2">
      <c r="A635" s="22"/>
      <c r="B635" s="21"/>
      <c r="C635" s="27" t="s">
        <v>6</v>
      </c>
      <c r="D635" s="23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3"/>
    </row>
    <row r="636" spans="1:24" ht="10.5" customHeight="1" x14ac:dyDescent="0.2">
      <c r="A636" s="22"/>
      <c r="B636" s="21"/>
      <c r="C636" s="20" t="s">
        <v>5</v>
      </c>
      <c r="D636" s="16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6"/>
    </row>
    <row r="637" spans="1:24" ht="10.5" customHeight="1" x14ac:dyDescent="0.2">
      <c r="A637" s="22"/>
      <c r="B637" s="46"/>
      <c r="C637" s="20" t="s">
        <v>4</v>
      </c>
      <c r="D637" s="16">
        <v>0.16400000000000001</v>
      </c>
      <c r="E637" s="17"/>
      <c r="F637" s="17"/>
      <c r="G637" s="17"/>
      <c r="H637" s="17">
        <v>4.0000000000000001E-3</v>
      </c>
      <c r="I637" s="17"/>
      <c r="J637" s="17"/>
      <c r="K637" s="17"/>
      <c r="L637" s="17"/>
      <c r="M637" s="17"/>
      <c r="N637" s="17"/>
      <c r="O637" s="17"/>
      <c r="P637" s="17">
        <v>2E-3</v>
      </c>
      <c r="Q637" s="17"/>
      <c r="R637" s="17"/>
      <c r="S637" s="17">
        <v>5.0000000000000001E-3</v>
      </c>
      <c r="T637" s="17"/>
      <c r="U637" s="17">
        <v>6.5000000000000002E-2</v>
      </c>
      <c r="V637" s="17"/>
      <c r="W637" s="17"/>
      <c r="X637" s="119">
        <f>SUM(D637:W637)</f>
        <v>0.24000000000000002</v>
      </c>
    </row>
    <row r="638" spans="1:24" ht="10.5" customHeight="1" x14ac:dyDescent="0.2">
      <c r="A638" s="22"/>
      <c r="B638" s="45" t="s">
        <v>10</v>
      </c>
      <c r="C638" s="44" t="s">
        <v>8</v>
      </c>
      <c r="D638" s="42">
        <v>41</v>
      </c>
      <c r="E638" s="43"/>
      <c r="F638" s="43"/>
      <c r="G638" s="43"/>
      <c r="H638" s="43">
        <v>2</v>
      </c>
      <c r="I638" s="43"/>
      <c r="J638" s="43"/>
      <c r="K638" s="43"/>
      <c r="L638" s="43"/>
      <c r="M638" s="43"/>
      <c r="N638" s="43"/>
      <c r="O638" s="43"/>
      <c r="P638" s="43">
        <v>2</v>
      </c>
      <c r="Q638" s="43"/>
      <c r="R638" s="43"/>
      <c r="S638" s="43">
        <v>2</v>
      </c>
      <c r="T638" s="43"/>
      <c r="U638" s="43">
        <v>13</v>
      </c>
      <c r="V638" s="43"/>
      <c r="W638" s="43"/>
      <c r="X638" s="39">
        <f>SUM(D638:W638)</f>
        <v>60</v>
      </c>
    </row>
    <row r="639" spans="1:24" ht="10.5" customHeight="1" x14ac:dyDescent="0.2">
      <c r="A639" s="22"/>
      <c r="B639" s="38"/>
      <c r="C639" s="41" t="s">
        <v>7</v>
      </c>
      <c r="D639" s="39">
        <v>8</v>
      </c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39">
        <f>SUM(D639:W639)</f>
        <v>8</v>
      </c>
    </row>
    <row r="640" spans="1:24" ht="10.5" customHeight="1" x14ac:dyDescent="0.2">
      <c r="A640" s="22"/>
      <c r="B640" s="38"/>
      <c r="C640" s="41" t="s">
        <v>6</v>
      </c>
      <c r="D640" s="39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39"/>
    </row>
    <row r="641" spans="1:24" ht="10.5" customHeight="1" x14ac:dyDescent="0.2">
      <c r="A641" s="22"/>
      <c r="B641" s="38"/>
      <c r="C641" s="36" t="s">
        <v>5</v>
      </c>
      <c r="D641" s="34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4"/>
    </row>
    <row r="642" spans="1:24" ht="10.5" customHeight="1" x14ac:dyDescent="0.2">
      <c r="A642" s="22"/>
      <c r="B642" s="37"/>
      <c r="C642" s="36" t="s">
        <v>4</v>
      </c>
      <c r="D642" s="34">
        <v>49</v>
      </c>
      <c r="E642" s="35"/>
      <c r="F642" s="35"/>
      <c r="G642" s="35"/>
      <c r="H642" s="35">
        <v>2</v>
      </c>
      <c r="I642" s="35"/>
      <c r="J642" s="35"/>
      <c r="K642" s="35"/>
      <c r="L642" s="35"/>
      <c r="M642" s="35"/>
      <c r="N642" s="35"/>
      <c r="O642" s="35"/>
      <c r="P642" s="35">
        <v>2</v>
      </c>
      <c r="Q642" s="35"/>
      <c r="R642" s="35"/>
      <c r="S642" s="35">
        <v>2</v>
      </c>
      <c r="T642" s="35"/>
      <c r="U642" s="35">
        <v>13</v>
      </c>
      <c r="V642" s="35"/>
      <c r="W642" s="35"/>
      <c r="X642" s="118">
        <f>SUM(D642:W642)</f>
        <v>68</v>
      </c>
    </row>
    <row r="643" spans="1:24" ht="10.5" customHeight="1" x14ac:dyDescent="0.2">
      <c r="A643" s="22"/>
      <c r="B643" s="47" t="s">
        <v>9</v>
      </c>
      <c r="C643" s="27" t="s">
        <v>8</v>
      </c>
      <c r="D643" s="26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4">
        <v>4.218</v>
      </c>
      <c r="T643" s="25"/>
      <c r="U643" s="25"/>
      <c r="V643" s="25"/>
      <c r="W643" s="25"/>
      <c r="X643" s="23">
        <f>SUM(D643:W643)</f>
        <v>4.218</v>
      </c>
    </row>
    <row r="644" spans="1:24" ht="10.5" customHeight="1" x14ac:dyDescent="0.2">
      <c r="A644" s="22"/>
      <c r="B644" s="21"/>
      <c r="C644" s="27" t="s">
        <v>7</v>
      </c>
      <c r="D644" s="26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4"/>
      <c r="T644" s="25"/>
      <c r="U644" s="25"/>
      <c r="V644" s="25"/>
      <c r="W644" s="25"/>
      <c r="X644" s="23"/>
    </row>
    <row r="645" spans="1:24" ht="10.5" customHeight="1" x14ac:dyDescent="0.2">
      <c r="A645" s="22"/>
      <c r="B645" s="21"/>
      <c r="C645" s="27" t="s">
        <v>6</v>
      </c>
      <c r="D645" s="26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4"/>
      <c r="T645" s="25"/>
      <c r="U645" s="25"/>
      <c r="V645" s="25"/>
      <c r="W645" s="25"/>
      <c r="X645" s="23"/>
    </row>
    <row r="646" spans="1:24" ht="10.5" customHeight="1" x14ac:dyDescent="0.2">
      <c r="A646" s="22"/>
      <c r="B646" s="21"/>
      <c r="C646" s="20" t="s">
        <v>5</v>
      </c>
      <c r="D646" s="19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7"/>
      <c r="T646" s="18"/>
      <c r="U646" s="18"/>
      <c r="V646" s="18"/>
      <c r="W646" s="18"/>
      <c r="X646" s="16"/>
    </row>
    <row r="647" spans="1:24" ht="10.5" customHeight="1" thickBot="1" x14ac:dyDescent="0.25">
      <c r="A647" s="15"/>
      <c r="B647" s="14"/>
      <c r="C647" s="13" t="s">
        <v>4</v>
      </c>
      <c r="D647" s="12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0">
        <v>4.218</v>
      </c>
      <c r="T647" s="11"/>
      <c r="U647" s="11"/>
      <c r="V647" s="11"/>
      <c r="W647" s="122"/>
      <c r="X647" s="117">
        <f>SUM(D647:W647)</f>
        <v>4.218</v>
      </c>
    </row>
    <row r="648" spans="1:24" ht="10.5" customHeight="1" x14ac:dyDescent="0.2">
      <c r="A648" s="95" t="s">
        <v>12</v>
      </c>
      <c r="B648" s="79" t="s">
        <v>11</v>
      </c>
      <c r="C648" s="114" t="s">
        <v>8</v>
      </c>
      <c r="D648" s="111">
        <v>7.3999999999999996E-2</v>
      </c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2"/>
      <c r="X648" s="64">
        <f>SUM(D648:W648)</f>
        <v>7.3999999999999996E-2</v>
      </c>
    </row>
    <row r="649" spans="1:24" ht="10.5" customHeight="1" x14ac:dyDescent="0.2">
      <c r="A649" s="92"/>
      <c r="B649" s="63"/>
      <c r="C649" s="41" t="s">
        <v>7</v>
      </c>
      <c r="D649" s="64">
        <v>0.22600000000000001</v>
      </c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>
        <v>6.0000000000000001E-3</v>
      </c>
      <c r="T649" s="65"/>
      <c r="U649" s="65"/>
      <c r="V649" s="65"/>
      <c r="W649" s="94"/>
      <c r="X649" s="64">
        <f>SUM(D649:W649)</f>
        <v>0.23200000000000001</v>
      </c>
    </row>
    <row r="650" spans="1:24" ht="10.5" customHeight="1" x14ac:dyDescent="0.2">
      <c r="A650" s="92"/>
      <c r="B650" s="63"/>
      <c r="C650" s="41" t="s">
        <v>6</v>
      </c>
      <c r="D650" s="64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94"/>
      <c r="X650" s="64"/>
    </row>
    <row r="651" spans="1:24" ht="10.5" customHeight="1" x14ac:dyDescent="0.2">
      <c r="A651" s="92"/>
      <c r="B651" s="63"/>
      <c r="C651" s="36" t="s">
        <v>5</v>
      </c>
      <c r="D651" s="61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93"/>
      <c r="X651" s="61"/>
    </row>
    <row r="652" spans="1:24" ht="10.5" customHeight="1" x14ac:dyDescent="0.2">
      <c r="A652" s="92"/>
      <c r="B652" s="78"/>
      <c r="C652" s="36" t="s">
        <v>4</v>
      </c>
      <c r="D652" s="61">
        <v>0.3</v>
      </c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>
        <v>6.0000000000000001E-3</v>
      </c>
      <c r="T652" s="62"/>
      <c r="U652" s="62"/>
      <c r="V652" s="62"/>
      <c r="W652" s="93"/>
      <c r="X652" s="121">
        <f>SUM(D652:W652)</f>
        <v>0.30599999999999999</v>
      </c>
    </row>
    <row r="653" spans="1:24" ht="10.5" customHeight="1" x14ac:dyDescent="0.2">
      <c r="A653" s="92"/>
      <c r="B653" s="77" t="s">
        <v>10</v>
      </c>
      <c r="C653" s="32" t="s">
        <v>8</v>
      </c>
      <c r="D653" s="75">
        <v>14</v>
      </c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3">
        <f>SUM(D653:W653)</f>
        <v>14</v>
      </c>
    </row>
    <row r="654" spans="1:24" ht="10.5" customHeight="1" x14ac:dyDescent="0.2">
      <c r="A654" s="92"/>
      <c r="B654" s="72"/>
      <c r="C654" s="27" t="s">
        <v>7</v>
      </c>
      <c r="D654" s="73">
        <v>8</v>
      </c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>
        <v>1</v>
      </c>
      <c r="T654" s="74"/>
      <c r="U654" s="74"/>
      <c r="V654" s="74"/>
      <c r="W654" s="74"/>
      <c r="X654" s="73">
        <f>SUM(D654:W654)</f>
        <v>9</v>
      </c>
    </row>
    <row r="655" spans="1:24" ht="10.5" customHeight="1" x14ac:dyDescent="0.2">
      <c r="A655" s="92"/>
      <c r="B655" s="72"/>
      <c r="C655" s="27" t="s">
        <v>6</v>
      </c>
      <c r="D655" s="73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3"/>
    </row>
    <row r="656" spans="1:24" ht="10.5" customHeight="1" x14ac:dyDescent="0.2">
      <c r="A656" s="92"/>
      <c r="B656" s="72"/>
      <c r="C656" s="20" t="s">
        <v>5</v>
      </c>
      <c r="D656" s="69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69"/>
    </row>
    <row r="657" spans="1:24" ht="10.5" customHeight="1" x14ac:dyDescent="0.2">
      <c r="A657" s="92"/>
      <c r="B657" s="71"/>
      <c r="C657" s="20" t="s">
        <v>4</v>
      </c>
      <c r="D657" s="69">
        <v>22</v>
      </c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>
        <v>1</v>
      </c>
      <c r="T657" s="70"/>
      <c r="U657" s="70"/>
      <c r="V657" s="70"/>
      <c r="W657" s="70"/>
      <c r="X657" s="120">
        <f>SUM(D657:W657)</f>
        <v>23</v>
      </c>
    </row>
    <row r="658" spans="1:24" ht="10.5" customHeight="1" x14ac:dyDescent="0.2">
      <c r="A658" s="92"/>
      <c r="B658" s="110" t="s">
        <v>9</v>
      </c>
      <c r="C658" s="41" t="s">
        <v>8</v>
      </c>
      <c r="D658" s="99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64"/>
    </row>
    <row r="659" spans="1:24" ht="10.5" customHeight="1" x14ac:dyDescent="0.2">
      <c r="A659" s="92"/>
      <c r="B659" s="63"/>
      <c r="C659" s="41" t="s">
        <v>7</v>
      </c>
      <c r="D659" s="99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>
        <v>2.931</v>
      </c>
      <c r="T659" s="94"/>
      <c r="U659" s="94"/>
      <c r="V659" s="94"/>
      <c r="W659" s="94"/>
      <c r="X659" s="64">
        <f>SUM(D659:W659)</f>
        <v>2.931</v>
      </c>
    </row>
    <row r="660" spans="1:24" ht="10.5" customHeight="1" x14ac:dyDescent="0.2">
      <c r="A660" s="92"/>
      <c r="B660" s="63"/>
      <c r="C660" s="41" t="s">
        <v>6</v>
      </c>
      <c r="D660" s="99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64"/>
    </row>
    <row r="661" spans="1:24" ht="10.5" customHeight="1" x14ac:dyDescent="0.2">
      <c r="A661" s="92"/>
      <c r="B661" s="63"/>
      <c r="C661" s="36" t="s">
        <v>5</v>
      </c>
      <c r="D661" s="98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61"/>
    </row>
    <row r="662" spans="1:24" ht="10.5" customHeight="1" thickBot="1" x14ac:dyDescent="0.25">
      <c r="A662" s="91"/>
      <c r="B662" s="59"/>
      <c r="C662" s="109" t="s">
        <v>4</v>
      </c>
      <c r="D662" s="108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>
        <v>2.931</v>
      </c>
      <c r="T662" s="107"/>
      <c r="U662" s="107"/>
      <c r="V662" s="107"/>
      <c r="W662" s="107"/>
      <c r="X662" s="105">
        <f>SUM(D662:W662)</f>
        <v>2.931</v>
      </c>
    </row>
    <row r="663" spans="1:24" ht="10.5" customHeight="1" x14ac:dyDescent="0.2">
      <c r="A663" s="48" t="s">
        <v>4</v>
      </c>
      <c r="B663" s="47" t="s">
        <v>11</v>
      </c>
      <c r="C663" s="104" t="s">
        <v>8</v>
      </c>
      <c r="D663" s="102">
        <v>13.146000000000001</v>
      </c>
      <c r="E663" s="103">
        <v>0.217</v>
      </c>
      <c r="F663" s="103">
        <v>0.01</v>
      </c>
      <c r="G663" s="103">
        <v>0.16800000000000001</v>
      </c>
      <c r="H663" s="103">
        <v>0.124</v>
      </c>
      <c r="I663" s="103">
        <v>7.9000000000000001E-2</v>
      </c>
      <c r="J663" s="103">
        <v>6.0000000000000001E-3</v>
      </c>
      <c r="K663" s="103">
        <v>0.23899999999999999</v>
      </c>
      <c r="L663" s="103">
        <v>0.25700000000000001</v>
      </c>
      <c r="M663" s="103">
        <v>6.6000000000000003E-2</v>
      </c>
      <c r="N663" s="103">
        <v>6.0000000000000001E-3</v>
      </c>
      <c r="O663" s="103">
        <v>0.16</v>
      </c>
      <c r="P663" s="103">
        <v>0.10199999999999999</v>
      </c>
      <c r="Q663" s="103">
        <v>0.31900000000000001</v>
      </c>
      <c r="R663" s="103">
        <v>1.9E-2</v>
      </c>
      <c r="S663" s="103">
        <v>4.7E-2</v>
      </c>
      <c r="T663" s="103">
        <v>0.246</v>
      </c>
      <c r="U663" s="103">
        <v>0.13500000000000001</v>
      </c>
      <c r="V663" s="103">
        <v>0.192</v>
      </c>
      <c r="W663" s="103">
        <v>1.0999999999999999E-2</v>
      </c>
      <c r="X663" s="23">
        <f>SUM(D663:W663)</f>
        <v>15.549000000000005</v>
      </c>
    </row>
    <row r="664" spans="1:24" ht="10.5" customHeight="1" x14ac:dyDescent="0.2">
      <c r="A664" s="22"/>
      <c r="B664" s="21"/>
      <c r="C664" s="27" t="s">
        <v>7</v>
      </c>
      <c r="D664" s="23">
        <v>13.076000000000001</v>
      </c>
      <c r="E664" s="24">
        <v>2.7E-2</v>
      </c>
      <c r="F664" s="24">
        <v>0.06</v>
      </c>
      <c r="G664" s="24">
        <v>0.68799999999999994</v>
      </c>
      <c r="H664" s="24">
        <v>1.2E-2</v>
      </c>
      <c r="I664" s="24"/>
      <c r="J664" s="24"/>
      <c r="K664" s="24">
        <v>0.06</v>
      </c>
      <c r="L664" s="24"/>
      <c r="M664" s="24">
        <v>3.6999999999999998E-2</v>
      </c>
      <c r="N664" s="24">
        <v>0.02</v>
      </c>
      <c r="O664" s="24">
        <v>5.1999999999999998E-2</v>
      </c>
      <c r="P664" s="24"/>
      <c r="Q664" s="24"/>
      <c r="R664" s="24">
        <v>1E-3</v>
      </c>
      <c r="S664" s="24">
        <v>6.0000000000000001E-3</v>
      </c>
      <c r="T664" s="24">
        <v>0.38600000000000001</v>
      </c>
      <c r="U664" s="24"/>
      <c r="V664" s="24"/>
      <c r="W664" s="24">
        <v>1.7999999999999999E-2</v>
      </c>
      <c r="X664" s="23">
        <f>SUM(D664:W664)</f>
        <v>14.443000000000001</v>
      </c>
    </row>
    <row r="665" spans="1:24" ht="10.5" customHeight="1" x14ac:dyDescent="0.2">
      <c r="A665" s="22"/>
      <c r="B665" s="21"/>
      <c r="C665" s="27" t="s">
        <v>6</v>
      </c>
      <c r="D665" s="23">
        <v>2.0859999999999999</v>
      </c>
      <c r="E665" s="24"/>
      <c r="F665" s="24"/>
      <c r="G665" s="24"/>
      <c r="H665" s="24"/>
      <c r="I665" s="24"/>
      <c r="J665" s="24"/>
      <c r="K665" s="24"/>
      <c r="L665" s="24"/>
      <c r="M665" s="24">
        <v>0.02</v>
      </c>
      <c r="N665" s="24"/>
      <c r="O665" s="24"/>
      <c r="P665" s="24"/>
      <c r="Q665" s="24"/>
      <c r="R665" s="24">
        <v>1.0999999999999999E-2</v>
      </c>
      <c r="S665" s="24"/>
      <c r="T665" s="24">
        <v>0.26</v>
      </c>
      <c r="U665" s="24"/>
      <c r="V665" s="24"/>
      <c r="W665" s="24"/>
      <c r="X665" s="23">
        <f>SUM(D665:W665)</f>
        <v>2.3769999999999998</v>
      </c>
    </row>
    <row r="666" spans="1:24" ht="10.5" customHeight="1" x14ac:dyDescent="0.2">
      <c r="A666" s="22"/>
      <c r="B666" s="21"/>
      <c r="C666" s="20" t="s">
        <v>5</v>
      </c>
      <c r="D666" s="16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6"/>
    </row>
    <row r="667" spans="1:24" ht="10.5" customHeight="1" x14ac:dyDescent="0.2">
      <c r="A667" s="22"/>
      <c r="B667" s="46"/>
      <c r="C667" s="20" t="s">
        <v>4</v>
      </c>
      <c r="D667" s="16">
        <v>28.308</v>
      </c>
      <c r="E667" s="17">
        <v>0.24399999999999999</v>
      </c>
      <c r="F667" s="17">
        <v>7.0000000000000007E-2</v>
      </c>
      <c r="G667" s="17">
        <v>0.85599999999999998</v>
      </c>
      <c r="H667" s="17">
        <v>0.13600000000000001</v>
      </c>
      <c r="I667" s="17">
        <v>7.9000000000000001E-2</v>
      </c>
      <c r="J667" s="17">
        <v>6.0000000000000001E-3</v>
      </c>
      <c r="K667" s="17">
        <v>0.29899999999999999</v>
      </c>
      <c r="L667" s="17">
        <v>0.25700000000000001</v>
      </c>
      <c r="M667" s="17">
        <v>0.123</v>
      </c>
      <c r="N667" s="17">
        <v>2.5999999999999999E-2</v>
      </c>
      <c r="O667" s="17">
        <v>0.21199999999999999</v>
      </c>
      <c r="P667" s="17">
        <v>0.10199999999999999</v>
      </c>
      <c r="Q667" s="17">
        <v>0.31900000000000001</v>
      </c>
      <c r="R667" s="17">
        <v>3.1E-2</v>
      </c>
      <c r="S667" s="17">
        <v>5.2999999999999999E-2</v>
      </c>
      <c r="T667" s="17">
        <v>0.89200000000000002</v>
      </c>
      <c r="U667" s="17">
        <v>0.13500000000000001</v>
      </c>
      <c r="V667" s="17">
        <v>0.192</v>
      </c>
      <c r="W667" s="17">
        <v>2.9000000000000001E-2</v>
      </c>
      <c r="X667" s="119">
        <f>SUM(D667:W667)</f>
        <v>32.369000000000007</v>
      </c>
    </row>
    <row r="668" spans="1:24" ht="10.5" customHeight="1" x14ac:dyDescent="0.2">
      <c r="A668" s="22"/>
      <c r="B668" s="45" t="s">
        <v>10</v>
      </c>
      <c r="C668" s="44" t="s">
        <v>8</v>
      </c>
      <c r="D668" s="42">
        <v>3186</v>
      </c>
      <c r="E668" s="43">
        <v>37</v>
      </c>
      <c r="F668" s="43">
        <v>2</v>
      </c>
      <c r="G668" s="43">
        <v>31</v>
      </c>
      <c r="H668" s="43">
        <v>29</v>
      </c>
      <c r="I668" s="43">
        <v>13</v>
      </c>
      <c r="J668" s="43">
        <v>1</v>
      </c>
      <c r="K668" s="43">
        <v>39</v>
      </c>
      <c r="L668" s="43">
        <v>34</v>
      </c>
      <c r="M668" s="43">
        <v>23</v>
      </c>
      <c r="N668" s="43">
        <v>4</v>
      </c>
      <c r="O668" s="43">
        <v>42</v>
      </c>
      <c r="P668" s="43">
        <v>13</v>
      </c>
      <c r="Q668" s="43">
        <v>58</v>
      </c>
      <c r="R668" s="43">
        <v>6</v>
      </c>
      <c r="S668" s="43">
        <v>10</v>
      </c>
      <c r="T668" s="43">
        <v>52</v>
      </c>
      <c r="U668" s="43">
        <v>27</v>
      </c>
      <c r="V668" s="43">
        <v>26</v>
      </c>
      <c r="W668" s="43">
        <v>2</v>
      </c>
      <c r="X668" s="39">
        <f>SUM(D668:W668)</f>
        <v>3635</v>
      </c>
    </row>
    <row r="669" spans="1:24" ht="10.5" customHeight="1" x14ac:dyDescent="0.2">
      <c r="A669" s="22"/>
      <c r="B669" s="38"/>
      <c r="C669" s="41" t="s">
        <v>7</v>
      </c>
      <c r="D669" s="39">
        <v>375</v>
      </c>
      <c r="E669" s="40">
        <v>2</v>
      </c>
      <c r="F669" s="40">
        <v>1</v>
      </c>
      <c r="G669" s="40">
        <v>19</v>
      </c>
      <c r="H669" s="40">
        <v>2</v>
      </c>
      <c r="I669" s="40"/>
      <c r="J669" s="40"/>
      <c r="K669" s="40">
        <v>1</v>
      </c>
      <c r="L669" s="40"/>
      <c r="M669" s="40">
        <v>3</v>
      </c>
      <c r="N669" s="40">
        <v>1</v>
      </c>
      <c r="O669" s="40">
        <v>6</v>
      </c>
      <c r="P669" s="40"/>
      <c r="Q669" s="40"/>
      <c r="R669" s="40">
        <v>1</v>
      </c>
      <c r="S669" s="40">
        <v>1</v>
      </c>
      <c r="T669" s="40">
        <v>10</v>
      </c>
      <c r="U669" s="40"/>
      <c r="V669" s="40"/>
      <c r="W669" s="40">
        <v>1</v>
      </c>
      <c r="X669" s="39">
        <f>SUM(D669:W669)</f>
        <v>423</v>
      </c>
    </row>
    <row r="670" spans="1:24" ht="10.5" customHeight="1" x14ac:dyDescent="0.2">
      <c r="A670" s="22"/>
      <c r="B670" s="38"/>
      <c r="C670" s="41" t="s">
        <v>6</v>
      </c>
      <c r="D670" s="39">
        <v>27</v>
      </c>
      <c r="E670" s="40"/>
      <c r="F670" s="40"/>
      <c r="G670" s="40"/>
      <c r="H670" s="40"/>
      <c r="I670" s="40"/>
      <c r="J670" s="40"/>
      <c r="K670" s="40"/>
      <c r="L670" s="40"/>
      <c r="M670" s="40">
        <v>1</v>
      </c>
      <c r="N670" s="40"/>
      <c r="O670" s="40"/>
      <c r="P670" s="40"/>
      <c r="Q670" s="40"/>
      <c r="R670" s="40">
        <v>1</v>
      </c>
      <c r="S670" s="40"/>
      <c r="T670" s="40">
        <v>1</v>
      </c>
      <c r="U670" s="40"/>
      <c r="V670" s="40"/>
      <c r="W670" s="40"/>
      <c r="X670" s="39">
        <f>SUM(D670:W670)</f>
        <v>30</v>
      </c>
    </row>
    <row r="671" spans="1:24" ht="10.5" customHeight="1" x14ac:dyDescent="0.2">
      <c r="A671" s="22"/>
      <c r="B671" s="38"/>
      <c r="C671" s="36" t="s">
        <v>5</v>
      </c>
      <c r="D671" s="34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4"/>
    </row>
    <row r="672" spans="1:24" ht="10.5" customHeight="1" x14ac:dyDescent="0.2">
      <c r="A672" s="22"/>
      <c r="B672" s="37"/>
      <c r="C672" s="36" t="s">
        <v>4</v>
      </c>
      <c r="D672" s="34">
        <v>3588</v>
      </c>
      <c r="E672" s="35">
        <v>39</v>
      </c>
      <c r="F672" s="35">
        <v>3</v>
      </c>
      <c r="G672" s="35">
        <v>50</v>
      </c>
      <c r="H672" s="35">
        <v>31</v>
      </c>
      <c r="I672" s="35">
        <v>13</v>
      </c>
      <c r="J672" s="35">
        <v>1</v>
      </c>
      <c r="K672" s="35">
        <v>40</v>
      </c>
      <c r="L672" s="35">
        <v>34</v>
      </c>
      <c r="M672" s="35">
        <v>27</v>
      </c>
      <c r="N672" s="35">
        <v>5</v>
      </c>
      <c r="O672" s="35">
        <v>48</v>
      </c>
      <c r="P672" s="35">
        <v>13</v>
      </c>
      <c r="Q672" s="35">
        <v>58</v>
      </c>
      <c r="R672" s="35">
        <v>8</v>
      </c>
      <c r="S672" s="35">
        <v>11</v>
      </c>
      <c r="T672" s="35">
        <v>63</v>
      </c>
      <c r="U672" s="35">
        <v>27</v>
      </c>
      <c r="V672" s="35">
        <v>26</v>
      </c>
      <c r="W672" s="35">
        <v>3</v>
      </c>
      <c r="X672" s="118">
        <f>SUM(D672:W672)</f>
        <v>4088</v>
      </c>
    </row>
    <row r="673" spans="1:24" ht="10.5" customHeight="1" x14ac:dyDescent="0.2">
      <c r="A673" s="22"/>
      <c r="B673" s="47" t="s">
        <v>9</v>
      </c>
      <c r="C673" s="27" t="s">
        <v>8</v>
      </c>
      <c r="D673" s="26"/>
      <c r="E673" s="25"/>
      <c r="F673" s="25"/>
      <c r="G673" s="24">
        <v>78</v>
      </c>
      <c r="H673" s="25"/>
      <c r="I673" s="25"/>
      <c r="J673" s="24"/>
      <c r="K673" s="25"/>
      <c r="L673" s="25"/>
      <c r="M673" s="24">
        <v>6</v>
      </c>
      <c r="N673" s="25"/>
      <c r="O673" s="25"/>
      <c r="P673" s="25"/>
      <c r="Q673" s="25"/>
      <c r="R673" s="25"/>
      <c r="S673" s="24">
        <v>38</v>
      </c>
      <c r="T673" s="25"/>
      <c r="U673" s="25"/>
      <c r="V673" s="25"/>
      <c r="W673" s="25"/>
      <c r="X673" s="23">
        <f>SUM(D673:W673)</f>
        <v>122</v>
      </c>
    </row>
    <row r="674" spans="1:24" ht="10.5" customHeight="1" x14ac:dyDescent="0.2">
      <c r="A674" s="22"/>
      <c r="B674" s="21"/>
      <c r="C674" s="27" t="s">
        <v>7</v>
      </c>
      <c r="D674" s="26"/>
      <c r="E674" s="25"/>
      <c r="F674" s="25"/>
      <c r="G674" s="24">
        <v>1130</v>
      </c>
      <c r="H674" s="25"/>
      <c r="I674" s="25"/>
      <c r="J674" s="24"/>
      <c r="K674" s="25"/>
      <c r="L674" s="25"/>
      <c r="M674" s="24">
        <v>2</v>
      </c>
      <c r="N674" s="25"/>
      <c r="O674" s="25"/>
      <c r="P674" s="25"/>
      <c r="Q674" s="25"/>
      <c r="R674" s="25"/>
      <c r="S674" s="24">
        <v>3</v>
      </c>
      <c r="T674" s="25"/>
      <c r="U674" s="25"/>
      <c r="V674" s="25"/>
      <c r="W674" s="25"/>
      <c r="X674" s="23">
        <f>SUM(D674:W674)</f>
        <v>1135</v>
      </c>
    </row>
    <row r="675" spans="1:24" ht="10.5" customHeight="1" x14ac:dyDescent="0.2">
      <c r="A675" s="22"/>
      <c r="B675" s="21"/>
      <c r="C675" s="27" t="s">
        <v>6</v>
      </c>
      <c r="D675" s="26"/>
      <c r="E675" s="25"/>
      <c r="F675" s="25"/>
      <c r="G675" s="24"/>
      <c r="H675" s="25"/>
      <c r="I675" s="25"/>
      <c r="J675" s="24"/>
      <c r="K675" s="25"/>
      <c r="L675" s="25"/>
      <c r="M675" s="24">
        <v>31</v>
      </c>
      <c r="N675" s="25"/>
      <c r="O675" s="25"/>
      <c r="P675" s="25"/>
      <c r="Q675" s="25"/>
      <c r="R675" s="25"/>
      <c r="S675" s="24"/>
      <c r="T675" s="25"/>
      <c r="U675" s="25"/>
      <c r="V675" s="25"/>
      <c r="W675" s="25"/>
      <c r="X675" s="23">
        <f>SUM(D675:W675)</f>
        <v>31</v>
      </c>
    </row>
    <row r="676" spans="1:24" ht="10.5" customHeight="1" x14ac:dyDescent="0.2">
      <c r="A676" s="22"/>
      <c r="B676" s="21"/>
      <c r="C676" s="20" t="s">
        <v>5</v>
      </c>
      <c r="D676" s="19"/>
      <c r="E676" s="18"/>
      <c r="F676" s="18"/>
      <c r="G676" s="17"/>
      <c r="H676" s="18"/>
      <c r="I676" s="18"/>
      <c r="J676" s="17"/>
      <c r="K676" s="18"/>
      <c r="L676" s="18"/>
      <c r="M676" s="17"/>
      <c r="N676" s="18"/>
      <c r="O676" s="18"/>
      <c r="P676" s="18"/>
      <c r="Q676" s="18"/>
      <c r="R676" s="18"/>
      <c r="S676" s="17"/>
      <c r="T676" s="18"/>
      <c r="U676" s="18"/>
      <c r="V676" s="18"/>
      <c r="W676" s="18"/>
      <c r="X676" s="16"/>
    </row>
    <row r="677" spans="1:24" ht="10.5" customHeight="1" thickBot="1" x14ac:dyDescent="0.25">
      <c r="A677" s="15"/>
      <c r="B677" s="14"/>
      <c r="C677" s="13" t="s">
        <v>4</v>
      </c>
      <c r="D677" s="12"/>
      <c r="E677" s="11"/>
      <c r="F677" s="11"/>
      <c r="G677" s="10">
        <v>1208</v>
      </c>
      <c r="H677" s="11"/>
      <c r="I677" s="11"/>
      <c r="J677" s="10"/>
      <c r="K677" s="11"/>
      <c r="L677" s="11"/>
      <c r="M677" s="10">
        <v>39</v>
      </c>
      <c r="N677" s="11"/>
      <c r="O677" s="11"/>
      <c r="P677" s="11"/>
      <c r="Q677" s="11"/>
      <c r="R677" s="11"/>
      <c r="S677" s="10">
        <v>40</v>
      </c>
      <c r="T677" s="11"/>
      <c r="U677" s="11"/>
      <c r="V677" s="11"/>
      <c r="W677" s="11"/>
      <c r="X677" s="117">
        <f>SUM(D677:W677)</f>
        <v>1287</v>
      </c>
    </row>
    <row r="678" spans="1:24" ht="7.5" customHeight="1" x14ac:dyDescent="0.2">
      <c r="G678" s="7"/>
    </row>
    <row r="679" spans="1:24" ht="11.25" customHeight="1" x14ac:dyDescent="0.2">
      <c r="A679" s="3" t="s">
        <v>3</v>
      </c>
      <c r="B679" s="8" t="s">
        <v>2</v>
      </c>
      <c r="G679" s="7"/>
    </row>
    <row r="680" spans="1:24" ht="7.5" customHeight="1" x14ac:dyDescent="0.2">
      <c r="A680" s="2"/>
      <c r="G680" s="7"/>
    </row>
    <row r="681" spans="1:24" ht="11.25" customHeight="1" x14ac:dyDescent="0.2">
      <c r="A681" s="3" t="s">
        <v>1</v>
      </c>
      <c r="B681" s="6" t="s">
        <v>0</v>
      </c>
      <c r="C681" s="6"/>
      <c r="D681" s="5"/>
      <c r="E681" s="5"/>
      <c r="F681" s="5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5" spans="1:24" ht="15.75" x14ac:dyDescent="0.2">
      <c r="A685" s="89" t="s">
        <v>32</v>
      </c>
      <c r="B685" s="88" t="s">
        <v>44</v>
      </c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</row>
    <row r="686" spans="1:24" ht="7.5" customHeight="1" thickBot="1" x14ac:dyDescent="0.25">
      <c r="A686" s="116"/>
      <c r="B686" s="86"/>
      <c r="C686" s="86"/>
      <c r="D686" s="86"/>
      <c r="E686" s="86"/>
      <c r="F686" s="86"/>
      <c r="G686" s="86"/>
      <c r="Q686" s="86"/>
    </row>
    <row r="687" spans="1:24" s="80" customFormat="1" ht="32.25" thickBot="1" x14ac:dyDescent="0.25">
      <c r="A687" s="85" t="s">
        <v>30</v>
      </c>
      <c r="B687" s="84" t="s">
        <v>29</v>
      </c>
      <c r="C687" s="84" t="s">
        <v>28</v>
      </c>
      <c r="D687" s="82" t="s">
        <v>27</v>
      </c>
      <c r="E687" s="83" t="s">
        <v>26</v>
      </c>
      <c r="F687" s="83" t="s">
        <v>34</v>
      </c>
      <c r="G687" s="83" t="s">
        <v>37</v>
      </c>
      <c r="H687" s="83" t="s">
        <v>43</v>
      </c>
      <c r="I687" s="83" t="s">
        <v>25</v>
      </c>
      <c r="J687" s="83" t="s">
        <v>24</v>
      </c>
      <c r="K687" s="83" t="s">
        <v>42</v>
      </c>
      <c r="L687" s="83" t="s">
        <v>41</v>
      </c>
      <c r="M687" s="83" t="s">
        <v>23</v>
      </c>
      <c r="N687" s="83" t="s">
        <v>22</v>
      </c>
      <c r="O687" s="83" t="s">
        <v>21</v>
      </c>
      <c r="P687" s="83" t="s">
        <v>20</v>
      </c>
      <c r="Q687" s="83" t="s">
        <v>19</v>
      </c>
      <c r="R687" s="83" t="s">
        <v>18</v>
      </c>
      <c r="S687" s="83" t="s">
        <v>17</v>
      </c>
      <c r="T687" s="83" t="s">
        <v>40</v>
      </c>
      <c r="U687" s="83" t="s">
        <v>16</v>
      </c>
      <c r="V687" s="83" t="s">
        <v>39</v>
      </c>
      <c r="W687" s="82" t="s">
        <v>15</v>
      </c>
    </row>
    <row r="688" spans="1:24" ht="10.5" customHeight="1" x14ac:dyDescent="0.2">
      <c r="A688" s="54" t="s">
        <v>14</v>
      </c>
      <c r="B688" s="79" t="s">
        <v>11</v>
      </c>
      <c r="C688" s="114" t="s">
        <v>8</v>
      </c>
      <c r="D688" s="111">
        <v>5.8920000000000003</v>
      </c>
      <c r="E688" s="113">
        <v>0.1</v>
      </c>
      <c r="F688" s="113">
        <v>0.01</v>
      </c>
      <c r="G688" s="113">
        <v>0.16800000000000001</v>
      </c>
      <c r="H688" s="113">
        <v>7.4999999999999997E-2</v>
      </c>
      <c r="I688" s="113">
        <v>0.06</v>
      </c>
      <c r="J688" s="113">
        <v>6.0000000000000001E-3</v>
      </c>
      <c r="K688" s="113">
        <v>0.17499999999999999</v>
      </c>
      <c r="L688" s="113">
        <v>0.1</v>
      </c>
      <c r="M688" s="113">
        <v>4.5999999999999999E-2</v>
      </c>
      <c r="N688" s="113">
        <v>6.0000000000000001E-3</v>
      </c>
      <c r="O688" s="113">
        <v>5.0000000000000001E-3</v>
      </c>
      <c r="P688" s="113">
        <v>6.4000000000000001E-2</v>
      </c>
      <c r="Q688" s="113">
        <v>0.156</v>
      </c>
      <c r="R688" s="113">
        <v>2.7E-2</v>
      </c>
      <c r="S688" s="113">
        <v>0.17199999999999999</v>
      </c>
      <c r="T688" s="113">
        <v>5.5E-2</v>
      </c>
      <c r="U688" s="113">
        <v>0.2</v>
      </c>
      <c r="V688" s="113">
        <v>1.0999999999999999E-2</v>
      </c>
      <c r="W688" s="111">
        <f>SUM(D688:V688)</f>
        <v>7.3279999999999994</v>
      </c>
    </row>
    <row r="689" spans="1:23" ht="10.5" customHeight="1" x14ac:dyDescent="0.2">
      <c r="A689" s="53"/>
      <c r="B689" s="63"/>
      <c r="C689" s="41" t="s">
        <v>7</v>
      </c>
      <c r="D689" s="64">
        <v>7.835</v>
      </c>
      <c r="E689" s="65">
        <v>2.5999999999999999E-2</v>
      </c>
      <c r="F689" s="65">
        <v>0.06</v>
      </c>
      <c r="G689" s="65">
        <v>0.68799999999999994</v>
      </c>
      <c r="H689" s="65">
        <v>1.2E-2</v>
      </c>
      <c r="I689" s="65"/>
      <c r="J689" s="65"/>
      <c r="K689" s="65"/>
      <c r="L689" s="65"/>
      <c r="M689" s="65">
        <v>2.8000000000000001E-2</v>
      </c>
      <c r="N689" s="65">
        <v>0.02</v>
      </c>
      <c r="O689" s="65">
        <v>5.0000000000000001E-3</v>
      </c>
      <c r="P689" s="65"/>
      <c r="Q689" s="65"/>
      <c r="R689" s="65"/>
      <c r="S689" s="65">
        <v>0.38100000000000001</v>
      </c>
      <c r="T689" s="65"/>
      <c r="U689" s="65"/>
      <c r="V689" s="65">
        <v>1.7999999999999999E-2</v>
      </c>
      <c r="W689" s="64">
        <f>SUM(D689:V689)</f>
        <v>9.0730000000000022</v>
      </c>
    </row>
    <row r="690" spans="1:23" ht="10.5" customHeight="1" x14ac:dyDescent="0.2">
      <c r="A690" s="53"/>
      <c r="B690" s="63"/>
      <c r="C690" s="41" t="s">
        <v>6</v>
      </c>
      <c r="D690" s="64">
        <v>0.49</v>
      </c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>
        <v>0.26</v>
      </c>
      <c r="T690" s="65"/>
      <c r="U690" s="65"/>
      <c r="V690" s="65"/>
      <c r="W690" s="64">
        <f>SUM(D690:V690)</f>
        <v>0.75</v>
      </c>
    </row>
    <row r="691" spans="1:23" ht="10.5" customHeight="1" x14ac:dyDescent="0.2">
      <c r="A691" s="53"/>
      <c r="B691" s="63"/>
      <c r="C691" s="36" t="s">
        <v>5</v>
      </c>
      <c r="D691" s="61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1"/>
    </row>
    <row r="692" spans="1:23" ht="10.5" customHeight="1" x14ac:dyDescent="0.2">
      <c r="A692" s="53"/>
      <c r="B692" s="78"/>
      <c r="C692" s="36" t="s">
        <v>4</v>
      </c>
      <c r="D692" s="61">
        <v>14.217000000000001</v>
      </c>
      <c r="E692" s="62">
        <v>0.126</v>
      </c>
      <c r="F692" s="62">
        <v>7.0000000000000007E-2</v>
      </c>
      <c r="G692" s="62">
        <v>0.85599999999999998</v>
      </c>
      <c r="H692" s="62">
        <v>8.6999999999999994E-2</v>
      </c>
      <c r="I692" s="62">
        <v>0.06</v>
      </c>
      <c r="J692" s="62">
        <v>6.0000000000000001E-3</v>
      </c>
      <c r="K692" s="62">
        <v>0.17499999999999999</v>
      </c>
      <c r="L692" s="62">
        <v>0.1</v>
      </c>
      <c r="M692" s="62">
        <v>7.3999999999999996E-2</v>
      </c>
      <c r="N692" s="62">
        <v>2.5999999999999999E-2</v>
      </c>
      <c r="O692" s="62">
        <v>0.01</v>
      </c>
      <c r="P692" s="65">
        <v>6.4000000000000001E-2</v>
      </c>
      <c r="Q692" s="65">
        <v>0.156</v>
      </c>
      <c r="R692" s="62">
        <v>2.7E-2</v>
      </c>
      <c r="S692" s="62">
        <v>0.81299999999999994</v>
      </c>
      <c r="T692" s="62">
        <v>5.5E-2</v>
      </c>
      <c r="U692" s="62">
        <v>0.2</v>
      </c>
      <c r="V692" s="62">
        <v>2.9000000000000001E-2</v>
      </c>
      <c r="W692" s="61">
        <f>SUM(D692:V692)</f>
        <v>17.151</v>
      </c>
    </row>
    <row r="693" spans="1:23" ht="10.5" customHeight="1" x14ac:dyDescent="0.2">
      <c r="A693" s="53"/>
      <c r="B693" s="77" t="s">
        <v>10</v>
      </c>
      <c r="C693" s="32" t="s">
        <v>8</v>
      </c>
      <c r="D693" s="75">
        <v>1896</v>
      </c>
      <c r="E693" s="76">
        <v>21</v>
      </c>
      <c r="F693" s="76">
        <v>2</v>
      </c>
      <c r="G693" s="76">
        <v>28</v>
      </c>
      <c r="H693" s="76">
        <v>17</v>
      </c>
      <c r="I693" s="76">
        <v>10</v>
      </c>
      <c r="J693" s="76">
        <v>1</v>
      </c>
      <c r="K693" s="76">
        <v>22</v>
      </c>
      <c r="L693" s="76">
        <v>17</v>
      </c>
      <c r="M693" s="76">
        <v>18</v>
      </c>
      <c r="N693" s="76">
        <v>3</v>
      </c>
      <c r="O693" s="76">
        <v>11</v>
      </c>
      <c r="P693" s="76">
        <v>10</v>
      </c>
      <c r="Q693" s="76">
        <v>35</v>
      </c>
      <c r="R693" s="76">
        <v>6</v>
      </c>
      <c r="S693" s="76">
        <v>39</v>
      </c>
      <c r="T693" s="76">
        <v>11</v>
      </c>
      <c r="U693" s="76">
        <v>21</v>
      </c>
      <c r="V693" s="76">
        <v>2</v>
      </c>
      <c r="W693" s="75">
        <f>SUM(D693:V693)</f>
        <v>2170</v>
      </c>
    </row>
    <row r="694" spans="1:23" ht="10.5" customHeight="1" x14ac:dyDescent="0.2">
      <c r="A694" s="53"/>
      <c r="B694" s="72"/>
      <c r="C694" s="27" t="s">
        <v>7</v>
      </c>
      <c r="D694" s="73">
        <v>258</v>
      </c>
      <c r="E694" s="74">
        <v>1</v>
      </c>
      <c r="F694" s="74">
        <v>1</v>
      </c>
      <c r="G694" s="74">
        <v>16</v>
      </c>
      <c r="H694" s="74">
        <v>2</v>
      </c>
      <c r="I694" s="74"/>
      <c r="J694" s="74"/>
      <c r="K694" s="74"/>
      <c r="L694" s="74"/>
      <c r="M694" s="74">
        <v>2</v>
      </c>
      <c r="N694" s="74">
        <v>1</v>
      </c>
      <c r="O694" s="74">
        <v>6</v>
      </c>
      <c r="P694" s="74"/>
      <c r="Q694" s="74"/>
      <c r="R694" s="74"/>
      <c r="S694" s="74">
        <v>9</v>
      </c>
      <c r="T694" s="74"/>
      <c r="U694" s="74"/>
      <c r="V694" s="74">
        <v>1</v>
      </c>
      <c r="W694" s="73">
        <f>SUM(D694:V694)</f>
        <v>297</v>
      </c>
    </row>
    <row r="695" spans="1:23" ht="10.5" customHeight="1" x14ac:dyDescent="0.2">
      <c r="A695" s="53"/>
      <c r="B695" s="72"/>
      <c r="C695" s="27" t="s">
        <v>6</v>
      </c>
      <c r="D695" s="73">
        <v>15</v>
      </c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>
        <v>1</v>
      </c>
      <c r="T695" s="74"/>
      <c r="U695" s="74"/>
      <c r="V695" s="74"/>
      <c r="W695" s="73">
        <f>SUM(D695:V695)</f>
        <v>16</v>
      </c>
    </row>
    <row r="696" spans="1:23" ht="10.5" customHeight="1" x14ac:dyDescent="0.2">
      <c r="A696" s="53"/>
      <c r="B696" s="72"/>
      <c r="C696" s="20" t="s">
        <v>5</v>
      </c>
      <c r="D696" s="69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69"/>
    </row>
    <row r="697" spans="1:23" ht="10.5" customHeight="1" x14ac:dyDescent="0.2">
      <c r="A697" s="53"/>
      <c r="B697" s="71"/>
      <c r="C697" s="20" t="s">
        <v>4</v>
      </c>
      <c r="D697" s="69">
        <v>2169</v>
      </c>
      <c r="E697" s="70">
        <v>22</v>
      </c>
      <c r="F697" s="70">
        <v>3</v>
      </c>
      <c r="G697" s="70">
        <v>44</v>
      </c>
      <c r="H697" s="70">
        <v>19</v>
      </c>
      <c r="I697" s="70">
        <v>10</v>
      </c>
      <c r="J697" s="70">
        <v>1</v>
      </c>
      <c r="K697" s="70">
        <v>22</v>
      </c>
      <c r="L697" s="70">
        <v>17</v>
      </c>
      <c r="M697" s="70">
        <v>20</v>
      </c>
      <c r="N697" s="70">
        <v>4</v>
      </c>
      <c r="O697" s="70">
        <v>17</v>
      </c>
      <c r="P697" s="70">
        <v>10</v>
      </c>
      <c r="Q697" s="70">
        <v>35</v>
      </c>
      <c r="R697" s="70">
        <v>6</v>
      </c>
      <c r="S697" s="70">
        <v>49</v>
      </c>
      <c r="T697" s="70">
        <v>11</v>
      </c>
      <c r="U697" s="70">
        <v>21</v>
      </c>
      <c r="V697" s="70">
        <v>3</v>
      </c>
      <c r="W697" s="69">
        <f>SUM(D697:V697)</f>
        <v>2483</v>
      </c>
    </row>
    <row r="698" spans="1:23" ht="12.75" customHeight="1" x14ac:dyDescent="0.2">
      <c r="A698" s="53"/>
      <c r="B698" s="110" t="s">
        <v>9</v>
      </c>
      <c r="C698" s="41" t="s">
        <v>8</v>
      </c>
      <c r="D698" s="99"/>
      <c r="E698" s="94"/>
      <c r="F698" s="94"/>
      <c r="G698" s="65">
        <v>23</v>
      </c>
      <c r="H698" s="65"/>
      <c r="I698" s="65"/>
      <c r="J698" s="65">
        <v>0.61</v>
      </c>
      <c r="K698" s="65"/>
      <c r="L698" s="65"/>
      <c r="M698" s="65">
        <v>4.5410000000000004</v>
      </c>
      <c r="N698" s="65"/>
      <c r="O698" s="65"/>
      <c r="P698" s="65"/>
      <c r="Q698" s="65"/>
      <c r="R698" s="65">
        <v>14.776</v>
      </c>
      <c r="S698" s="94"/>
      <c r="T698" s="94"/>
      <c r="U698" s="94"/>
      <c r="V698" s="94"/>
      <c r="W698" s="64">
        <f>SUM(D698:V698)</f>
        <v>42.927</v>
      </c>
    </row>
    <row r="699" spans="1:23" ht="12.75" customHeight="1" x14ac:dyDescent="0.2">
      <c r="A699" s="53"/>
      <c r="B699" s="63"/>
      <c r="C699" s="41" t="s">
        <v>7</v>
      </c>
      <c r="D699" s="99"/>
      <c r="E699" s="94"/>
      <c r="F699" s="94"/>
      <c r="G699" s="65">
        <v>136</v>
      </c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94"/>
      <c r="T699" s="94"/>
      <c r="U699" s="94"/>
      <c r="V699" s="94"/>
      <c r="W699" s="64">
        <f>SUM(D699:V699)</f>
        <v>136</v>
      </c>
    </row>
    <row r="700" spans="1:23" ht="10.5" customHeight="1" x14ac:dyDescent="0.2">
      <c r="A700" s="53"/>
      <c r="B700" s="63"/>
      <c r="C700" s="41" t="s">
        <v>6</v>
      </c>
      <c r="D700" s="99"/>
      <c r="E700" s="94"/>
      <c r="F700" s="94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94"/>
      <c r="T700" s="94"/>
      <c r="U700" s="94"/>
      <c r="V700" s="94"/>
      <c r="W700" s="64"/>
    </row>
    <row r="701" spans="1:23" ht="10.5" customHeight="1" x14ac:dyDescent="0.2">
      <c r="A701" s="53"/>
      <c r="B701" s="63"/>
      <c r="C701" s="36" t="s">
        <v>5</v>
      </c>
      <c r="D701" s="98"/>
      <c r="E701" s="93"/>
      <c r="F701" s="93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93"/>
      <c r="T701" s="93"/>
      <c r="U701" s="93"/>
      <c r="V701" s="93"/>
      <c r="W701" s="61"/>
    </row>
    <row r="702" spans="1:23" ht="10.5" customHeight="1" thickBot="1" x14ac:dyDescent="0.25">
      <c r="A702" s="60"/>
      <c r="B702" s="59"/>
      <c r="C702" s="51" t="s">
        <v>4</v>
      </c>
      <c r="D702" s="97"/>
      <c r="E702" s="96"/>
      <c r="F702" s="96"/>
      <c r="G702" s="58">
        <v>159</v>
      </c>
      <c r="H702" s="58"/>
      <c r="I702" s="58"/>
      <c r="J702" s="58">
        <v>0.61</v>
      </c>
      <c r="K702" s="58"/>
      <c r="L702" s="58"/>
      <c r="M702" s="58">
        <v>4.5410000000000004</v>
      </c>
      <c r="N702" s="58"/>
      <c r="O702" s="58"/>
      <c r="P702" s="58"/>
      <c r="Q702" s="58"/>
      <c r="R702" s="58">
        <v>14.776</v>
      </c>
      <c r="S702" s="96"/>
      <c r="T702" s="96"/>
      <c r="U702" s="96"/>
      <c r="V702" s="96"/>
      <c r="W702" s="57">
        <f>SUM(D702:V702)</f>
        <v>178.92700000000002</v>
      </c>
    </row>
    <row r="703" spans="1:23" ht="10.5" customHeight="1" x14ac:dyDescent="0.2">
      <c r="A703" s="48" t="s">
        <v>13</v>
      </c>
      <c r="B703" s="47" t="s">
        <v>11</v>
      </c>
      <c r="C703" s="27" t="s">
        <v>8</v>
      </c>
      <c r="D703" s="23">
        <v>0.13300000000000001</v>
      </c>
      <c r="E703" s="24"/>
      <c r="F703" s="24"/>
      <c r="G703" s="24"/>
      <c r="H703" s="24">
        <v>2E-3</v>
      </c>
      <c r="I703" s="24"/>
      <c r="J703" s="24"/>
      <c r="K703" s="24"/>
      <c r="L703" s="24"/>
      <c r="M703" s="24"/>
      <c r="N703" s="24"/>
      <c r="O703" s="24"/>
      <c r="P703" s="24">
        <v>0.05</v>
      </c>
      <c r="Q703" s="24"/>
      <c r="R703" s="24">
        <v>5.0000000000000001E-3</v>
      </c>
      <c r="S703" s="24"/>
      <c r="T703" s="24">
        <v>6.5000000000000002E-2</v>
      </c>
      <c r="U703" s="24"/>
      <c r="V703" s="25"/>
      <c r="W703" s="23">
        <f>SUM(D703:V703)</f>
        <v>0.255</v>
      </c>
    </row>
    <row r="704" spans="1:23" ht="10.5" customHeight="1" x14ac:dyDescent="0.2">
      <c r="A704" s="22"/>
      <c r="B704" s="21"/>
      <c r="C704" s="27" t="s">
        <v>7</v>
      </c>
      <c r="D704" s="23">
        <v>2.3E-2</v>
      </c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5"/>
      <c r="W704" s="23"/>
    </row>
    <row r="705" spans="1:23" ht="10.5" customHeight="1" x14ac:dyDescent="0.2">
      <c r="A705" s="22"/>
      <c r="B705" s="21"/>
      <c r="C705" s="27" t="s">
        <v>6</v>
      </c>
      <c r="D705" s="23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5"/>
      <c r="W705" s="23"/>
    </row>
    <row r="706" spans="1:23" ht="10.5" customHeight="1" x14ac:dyDescent="0.2">
      <c r="A706" s="22"/>
      <c r="B706" s="21"/>
      <c r="C706" s="20" t="s">
        <v>5</v>
      </c>
      <c r="D706" s="16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8"/>
      <c r="W706" s="16"/>
    </row>
    <row r="707" spans="1:23" ht="10.5" customHeight="1" x14ac:dyDescent="0.2">
      <c r="A707" s="22"/>
      <c r="B707" s="46"/>
      <c r="C707" s="20" t="s">
        <v>4</v>
      </c>
      <c r="D707" s="16">
        <v>0.156</v>
      </c>
      <c r="E707" s="17"/>
      <c r="F707" s="17"/>
      <c r="G707" s="17"/>
      <c r="H707" s="17">
        <v>2E-3</v>
      </c>
      <c r="I707" s="17"/>
      <c r="J707" s="17"/>
      <c r="K707" s="17"/>
      <c r="L707" s="17"/>
      <c r="M707" s="17"/>
      <c r="N707" s="17"/>
      <c r="O707" s="17"/>
      <c r="P707" s="17">
        <v>0.05</v>
      </c>
      <c r="Q707" s="17"/>
      <c r="R707" s="17">
        <v>5.0000000000000001E-3</v>
      </c>
      <c r="S707" s="17"/>
      <c r="T707" s="17">
        <v>6.5000000000000002E-2</v>
      </c>
      <c r="U707" s="17"/>
      <c r="V707" s="18"/>
      <c r="W707" s="16">
        <f>SUM(D707:V707)</f>
        <v>0.27800000000000002</v>
      </c>
    </row>
    <row r="708" spans="1:23" ht="10.5" customHeight="1" x14ac:dyDescent="0.2">
      <c r="A708" s="22"/>
      <c r="B708" s="45" t="s">
        <v>10</v>
      </c>
      <c r="C708" s="44" t="s">
        <v>8</v>
      </c>
      <c r="D708" s="42">
        <v>40</v>
      </c>
      <c r="E708" s="43"/>
      <c r="F708" s="43"/>
      <c r="G708" s="43"/>
      <c r="H708" s="43">
        <v>2</v>
      </c>
      <c r="I708" s="43"/>
      <c r="J708" s="43"/>
      <c r="K708" s="43"/>
      <c r="L708" s="43"/>
      <c r="M708" s="43"/>
      <c r="N708" s="43"/>
      <c r="O708" s="43"/>
      <c r="P708" s="43">
        <v>2</v>
      </c>
      <c r="Q708" s="43"/>
      <c r="R708" s="43">
        <v>2</v>
      </c>
      <c r="S708" s="43"/>
      <c r="T708" s="43">
        <v>13</v>
      </c>
      <c r="U708" s="43"/>
      <c r="V708" s="43"/>
      <c r="W708" s="42">
        <f>SUM(D708:V708)</f>
        <v>59</v>
      </c>
    </row>
    <row r="709" spans="1:23" ht="10.5" customHeight="1" x14ac:dyDescent="0.2">
      <c r="A709" s="22"/>
      <c r="B709" s="38"/>
      <c r="C709" s="41" t="s">
        <v>7</v>
      </c>
      <c r="D709" s="39">
        <v>7</v>
      </c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39">
        <f>SUM(D709:V709)</f>
        <v>7</v>
      </c>
    </row>
    <row r="710" spans="1:23" ht="10.5" customHeight="1" x14ac:dyDescent="0.2">
      <c r="A710" s="22"/>
      <c r="B710" s="38"/>
      <c r="C710" s="41" t="s">
        <v>6</v>
      </c>
      <c r="D710" s="39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39"/>
    </row>
    <row r="711" spans="1:23" ht="10.5" customHeight="1" x14ac:dyDescent="0.2">
      <c r="A711" s="22"/>
      <c r="B711" s="38"/>
      <c r="C711" s="36" t="s">
        <v>5</v>
      </c>
      <c r="D711" s="34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4"/>
    </row>
    <row r="712" spans="1:23" ht="10.5" customHeight="1" x14ac:dyDescent="0.2">
      <c r="A712" s="22"/>
      <c r="B712" s="37"/>
      <c r="C712" s="36" t="s">
        <v>4</v>
      </c>
      <c r="D712" s="34">
        <v>47</v>
      </c>
      <c r="E712" s="35"/>
      <c r="F712" s="35"/>
      <c r="G712" s="35"/>
      <c r="H712" s="35">
        <v>2</v>
      </c>
      <c r="I712" s="35"/>
      <c r="J712" s="35"/>
      <c r="K712" s="35"/>
      <c r="L712" s="35"/>
      <c r="M712" s="35"/>
      <c r="N712" s="35"/>
      <c r="O712" s="35"/>
      <c r="P712" s="35">
        <v>2</v>
      </c>
      <c r="Q712" s="35"/>
      <c r="R712" s="35">
        <v>2</v>
      </c>
      <c r="S712" s="35"/>
      <c r="T712" s="35">
        <v>13</v>
      </c>
      <c r="U712" s="35"/>
      <c r="V712" s="35"/>
      <c r="W712" s="34">
        <f>SUM(D712:V712)</f>
        <v>66</v>
      </c>
    </row>
    <row r="713" spans="1:23" ht="10.5" customHeight="1" x14ac:dyDescent="0.2">
      <c r="A713" s="22"/>
      <c r="B713" s="47" t="s">
        <v>9</v>
      </c>
      <c r="C713" s="27" t="s">
        <v>8</v>
      </c>
      <c r="D713" s="26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>
        <v>3.891</v>
      </c>
      <c r="S713" s="25"/>
      <c r="T713" s="25"/>
      <c r="U713" s="25"/>
      <c r="V713" s="25"/>
      <c r="W713" s="23">
        <f>SUM(D713:V713)</f>
        <v>3.891</v>
      </c>
    </row>
    <row r="714" spans="1:23" ht="10.5" customHeight="1" x14ac:dyDescent="0.2">
      <c r="A714" s="22"/>
      <c r="B714" s="21"/>
      <c r="C714" s="27" t="s">
        <v>7</v>
      </c>
      <c r="D714" s="26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3"/>
    </row>
    <row r="715" spans="1:23" ht="10.5" customHeight="1" x14ac:dyDescent="0.2">
      <c r="A715" s="22"/>
      <c r="B715" s="21"/>
      <c r="C715" s="27" t="s">
        <v>6</v>
      </c>
      <c r="D715" s="26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3"/>
    </row>
    <row r="716" spans="1:23" ht="10.5" customHeight="1" x14ac:dyDescent="0.2">
      <c r="A716" s="22"/>
      <c r="B716" s="21"/>
      <c r="C716" s="20" t="s">
        <v>5</v>
      </c>
      <c r="D716" s="19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6"/>
    </row>
    <row r="717" spans="1:23" ht="10.5" customHeight="1" thickBot="1" x14ac:dyDescent="0.25">
      <c r="A717" s="15"/>
      <c r="B717" s="14"/>
      <c r="C717" s="13" t="s">
        <v>4</v>
      </c>
      <c r="D717" s="12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>
        <v>3.891</v>
      </c>
      <c r="S717" s="11"/>
      <c r="T717" s="11"/>
      <c r="U717" s="11"/>
      <c r="V717" s="115"/>
      <c r="W717" s="9">
        <f>SUM(D717:V717)</f>
        <v>3.891</v>
      </c>
    </row>
    <row r="718" spans="1:23" ht="10.5" customHeight="1" x14ac:dyDescent="0.2">
      <c r="A718" s="95" t="s">
        <v>12</v>
      </c>
      <c r="B718" s="79" t="s">
        <v>11</v>
      </c>
      <c r="C718" s="114" t="s">
        <v>8</v>
      </c>
      <c r="D718" s="111">
        <v>5.2999999999999999E-2</v>
      </c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2"/>
      <c r="V718" s="112"/>
      <c r="W718" s="111">
        <f>SUM(D718:V718)</f>
        <v>5.2999999999999999E-2</v>
      </c>
    </row>
    <row r="719" spans="1:23" ht="10.5" customHeight="1" x14ac:dyDescent="0.2">
      <c r="A719" s="92"/>
      <c r="B719" s="63"/>
      <c r="C719" s="41" t="s">
        <v>7</v>
      </c>
      <c r="D719" s="64">
        <v>0.19600000000000001</v>
      </c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>
        <v>6.0000000000000001E-3</v>
      </c>
      <c r="S719" s="65"/>
      <c r="T719" s="65"/>
      <c r="U719" s="94"/>
      <c r="V719" s="94"/>
      <c r="W719" s="64">
        <f>SUM(D719:V719)</f>
        <v>0.20200000000000001</v>
      </c>
    </row>
    <row r="720" spans="1:23" ht="10.5" customHeight="1" x14ac:dyDescent="0.2">
      <c r="A720" s="92"/>
      <c r="B720" s="63"/>
      <c r="C720" s="41" t="s">
        <v>6</v>
      </c>
      <c r="D720" s="64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94"/>
      <c r="V720" s="94"/>
      <c r="W720" s="64"/>
    </row>
    <row r="721" spans="1:23" ht="10.5" customHeight="1" x14ac:dyDescent="0.2">
      <c r="A721" s="92"/>
      <c r="B721" s="63"/>
      <c r="C721" s="36" t="s">
        <v>5</v>
      </c>
      <c r="D721" s="61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93"/>
      <c r="V721" s="93"/>
      <c r="W721" s="61"/>
    </row>
    <row r="722" spans="1:23" ht="10.5" customHeight="1" x14ac:dyDescent="0.2">
      <c r="A722" s="92"/>
      <c r="B722" s="78"/>
      <c r="C722" s="36" t="s">
        <v>4</v>
      </c>
      <c r="D722" s="61">
        <v>0.249</v>
      </c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>
        <v>6.0000000000000001E-3</v>
      </c>
      <c r="S722" s="62"/>
      <c r="T722" s="62"/>
      <c r="U722" s="93"/>
      <c r="V722" s="93"/>
      <c r="W722" s="61">
        <f>SUM(D722:V722)</f>
        <v>0.255</v>
      </c>
    </row>
    <row r="723" spans="1:23" ht="10.5" customHeight="1" x14ac:dyDescent="0.2">
      <c r="A723" s="92"/>
      <c r="B723" s="77" t="s">
        <v>10</v>
      </c>
      <c r="C723" s="32" t="s">
        <v>8</v>
      </c>
      <c r="D723" s="75">
        <v>12</v>
      </c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5">
        <f>SUM(D723:V723)</f>
        <v>12</v>
      </c>
    </row>
    <row r="724" spans="1:23" ht="10.5" customHeight="1" x14ac:dyDescent="0.2">
      <c r="A724" s="92"/>
      <c r="B724" s="72"/>
      <c r="C724" s="27" t="s">
        <v>7</v>
      </c>
      <c r="D724" s="73">
        <v>7</v>
      </c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>
        <v>1</v>
      </c>
      <c r="S724" s="74"/>
      <c r="T724" s="74"/>
      <c r="U724" s="74"/>
      <c r="V724" s="74"/>
      <c r="W724" s="73">
        <f>SUM(D724:V724)</f>
        <v>8</v>
      </c>
    </row>
    <row r="725" spans="1:23" ht="10.5" customHeight="1" x14ac:dyDescent="0.2">
      <c r="A725" s="92"/>
      <c r="B725" s="72"/>
      <c r="C725" s="27" t="s">
        <v>6</v>
      </c>
      <c r="D725" s="73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3"/>
    </row>
    <row r="726" spans="1:23" ht="10.5" customHeight="1" x14ac:dyDescent="0.2">
      <c r="A726" s="92"/>
      <c r="B726" s="72"/>
      <c r="C726" s="20" t="s">
        <v>5</v>
      </c>
      <c r="D726" s="69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69"/>
    </row>
    <row r="727" spans="1:23" ht="10.5" customHeight="1" x14ac:dyDescent="0.2">
      <c r="A727" s="92"/>
      <c r="B727" s="71"/>
      <c r="C727" s="20" t="s">
        <v>4</v>
      </c>
      <c r="D727" s="69">
        <v>19</v>
      </c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>
        <v>1</v>
      </c>
      <c r="S727" s="70"/>
      <c r="T727" s="70"/>
      <c r="U727" s="70"/>
      <c r="V727" s="70"/>
      <c r="W727" s="69">
        <f>SUM(D727:V727)</f>
        <v>20</v>
      </c>
    </row>
    <row r="728" spans="1:23" ht="10.5" customHeight="1" x14ac:dyDescent="0.2">
      <c r="A728" s="92"/>
      <c r="B728" s="110" t="s">
        <v>9</v>
      </c>
      <c r="C728" s="41" t="s">
        <v>8</v>
      </c>
      <c r="D728" s="99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64"/>
    </row>
    <row r="729" spans="1:23" ht="10.5" customHeight="1" x14ac:dyDescent="0.2">
      <c r="A729" s="92"/>
      <c r="B729" s="63"/>
      <c r="C729" s="41" t="s">
        <v>7</v>
      </c>
      <c r="D729" s="99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>
        <v>8.7680000000000007</v>
      </c>
      <c r="S729" s="94"/>
      <c r="T729" s="94"/>
      <c r="U729" s="94"/>
      <c r="V729" s="94"/>
      <c r="W729" s="64">
        <f>SUM(D729:V729)</f>
        <v>8.7680000000000007</v>
      </c>
    </row>
    <row r="730" spans="1:23" ht="10.5" customHeight="1" x14ac:dyDescent="0.2">
      <c r="A730" s="92"/>
      <c r="B730" s="63"/>
      <c r="C730" s="41" t="s">
        <v>6</v>
      </c>
      <c r="D730" s="99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64"/>
    </row>
    <row r="731" spans="1:23" ht="10.5" customHeight="1" x14ac:dyDescent="0.2">
      <c r="A731" s="92"/>
      <c r="B731" s="63"/>
      <c r="C731" s="36" t="s">
        <v>5</v>
      </c>
      <c r="D731" s="98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64"/>
    </row>
    <row r="732" spans="1:23" ht="10.5" customHeight="1" thickBot="1" x14ac:dyDescent="0.25">
      <c r="A732" s="91"/>
      <c r="B732" s="59"/>
      <c r="C732" s="109" t="s">
        <v>4</v>
      </c>
      <c r="D732" s="108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>
        <v>8.7680000000000007</v>
      </c>
      <c r="S732" s="107"/>
      <c r="T732" s="107"/>
      <c r="U732" s="107"/>
      <c r="V732" s="106"/>
      <c r="W732" s="105">
        <f>SUM(D732:V732)</f>
        <v>8.7680000000000007</v>
      </c>
    </row>
    <row r="733" spans="1:23" ht="10.5" customHeight="1" x14ac:dyDescent="0.2">
      <c r="A733" s="48" t="s">
        <v>4</v>
      </c>
      <c r="B733" s="47" t="s">
        <v>11</v>
      </c>
      <c r="C733" s="104" t="s">
        <v>8</v>
      </c>
      <c r="D733" s="102">
        <v>6.0780000000000003</v>
      </c>
      <c r="E733" s="103">
        <v>0.1</v>
      </c>
      <c r="F733" s="103">
        <v>0.01</v>
      </c>
      <c r="G733" s="103">
        <v>0.16800000000000001</v>
      </c>
      <c r="H733" s="103">
        <v>7.6999999999999999E-2</v>
      </c>
      <c r="I733" s="103">
        <v>0.06</v>
      </c>
      <c r="J733" s="103">
        <v>6.0000000000000001E-3</v>
      </c>
      <c r="K733" s="103">
        <v>0.17499999999999999</v>
      </c>
      <c r="L733" s="103">
        <v>0.1</v>
      </c>
      <c r="M733" s="103">
        <v>4.5999999999999999E-2</v>
      </c>
      <c r="N733" s="103">
        <v>6.0000000000000001E-3</v>
      </c>
      <c r="O733" s="103">
        <v>5.0000000000000001E-3</v>
      </c>
      <c r="P733" s="103">
        <v>0.114</v>
      </c>
      <c r="Q733" s="103">
        <v>0.156</v>
      </c>
      <c r="R733" s="103">
        <v>3.2000000000000001E-2</v>
      </c>
      <c r="S733" s="103">
        <v>0.17199999999999999</v>
      </c>
      <c r="T733" s="103">
        <v>0.12</v>
      </c>
      <c r="U733" s="103">
        <v>0.2</v>
      </c>
      <c r="V733" s="103">
        <v>1.0999999999999999E-2</v>
      </c>
      <c r="W733" s="102">
        <f>SUM(D733:V733)</f>
        <v>7.6359999999999992</v>
      </c>
    </row>
    <row r="734" spans="1:23" ht="10.5" customHeight="1" x14ac:dyDescent="0.2">
      <c r="A734" s="22"/>
      <c r="B734" s="21"/>
      <c r="C734" s="27" t="s">
        <v>7</v>
      </c>
      <c r="D734" s="23">
        <v>8.0540000000000003</v>
      </c>
      <c r="E734" s="24">
        <v>2.5999999999999999E-2</v>
      </c>
      <c r="F734" s="24">
        <v>0.06</v>
      </c>
      <c r="G734" s="24">
        <v>0.68799999999999994</v>
      </c>
      <c r="H734" s="24">
        <v>1.2E-2</v>
      </c>
      <c r="I734" s="24"/>
      <c r="J734" s="24"/>
      <c r="K734" s="24"/>
      <c r="L734" s="24"/>
      <c r="M734" s="24">
        <v>2.8000000000000001E-2</v>
      </c>
      <c r="N734" s="24">
        <v>0.02</v>
      </c>
      <c r="O734" s="24">
        <v>5.0000000000000001E-3</v>
      </c>
      <c r="P734" s="24"/>
      <c r="Q734" s="24"/>
      <c r="R734" s="24">
        <v>6.0000000000000001E-3</v>
      </c>
      <c r="S734" s="24">
        <v>0.38100000000000001</v>
      </c>
      <c r="T734" s="24"/>
      <c r="U734" s="24"/>
      <c r="V734" s="24">
        <v>1.7999999999999999E-2</v>
      </c>
      <c r="W734" s="23">
        <f>SUM(D734:V734)</f>
        <v>9.2980000000000036</v>
      </c>
    </row>
    <row r="735" spans="1:23" ht="10.5" customHeight="1" x14ac:dyDescent="0.2">
      <c r="A735" s="22"/>
      <c r="B735" s="21"/>
      <c r="C735" s="27" t="s">
        <v>6</v>
      </c>
      <c r="D735" s="23">
        <v>0.49</v>
      </c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>
        <v>0.26</v>
      </c>
      <c r="T735" s="24"/>
      <c r="U735" s="24"/>
      <c r="V735" s="24"/>
      <c r="W735" s="23">
        <f>SUM(D735:V735)</f>
        <v>0.75</v>
      </c>
    </row>
    <row r="736" spans="1:23" ht="10.5" customHeight="1" x14ac:dyDescent="0.2">
      <c r="A736" s="22"/>
      <c r="B736" s="21"/>
      <c r="C736" s="20" t="s">
        <v>5</v>
      </c>
      <c r="D736" s="16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6"/>
    </row>
    <row r="737" spans="1:23" ht="10.5" customHeight="1" x14ac:dyDescent="0.2">
      <c r="A737" s="22"/>
      <c r="B737" s="46"/>
      <c r="C737" s="20" t="s">
        <v>4</v>
      </c>
      <c r="D737" s="16">
        <v>14.622</v>
      </c>
      <c r="E737" s="17">
        <v>0.126</v>
      </c>
      <c r="F737" s="17">
        <v>7.0000000000000007E-2</v>
      </c>
      <c r="G737" s="17">
        <v>0.85599999999999998</v>
      </c>
      <c r="H737" s="17">
        <v>8.8999999999999996E-2</v>
      </c>
      <c r="I737" s="17">
        <v>0.06</v>
      </c>
      <c r="J737" s="17">
        <v>6.0000000000000001E-3</v>
      </c>
      <c r="K737" s="17">
        <v>0.17499999999999999</v>
      </c>
      <c r="L737" s="17">
        <v>0.1</v>
      </c>
      <c r="M737" s="17">
        <v>7.3999999999999996E-2</v>
      </c>
      <c r="N737" s="17">
        <v>2.5999999999999999E-2</v>
      </c>
      <c r="O737" s="17">
        <v>0.01</v>
      </c>
      <c r="P737" s="17">
        <v>0.114</v>
      </c>
      <c r="Q737" s="17">
        <v>0.156</v>
      </c>
      <c r="R737" s="17">
        <v>3.7999999999999999E-2</v>
      </c>
      <c r="S737" s="17">
        <v>0.81299999999999994</v>
      </c>
      <c r="T737" s="17">
        <v>0.12</v>
      </c>
      <c r="U737" s="17">
        <v>0.2</v>
      </c>
      <c r="V737" s="17">
        <v>2.9000000000000001E-2</v>
      </c>
      <c r="W737" s="16">
        <f>SUM(D737:V737)</f>
        <v>17.684000000000005</v>
      </c>
    </row>
    <row r="738" spans="1:23" ht="10.5" customHeight="1" x14ac:dyDescent="0.2">
      <c r="A738" s="22"/>
      <c r="B738" s="45" t="s">
        <v>10</v>
      </c>
      <c r="C738" s="44" t="s">
        <v>8</v>
      </c>
      <c r="D738" s="42">
        <v>1948</v>
      </c>
      <c r="E738" s="43">
        <v>21</v>
      </c>
      <c r="F738" s="43">
        <v>2</v>
      </c>
      <c r="G738" s="43">
        <v>28</v>
      </c>
      <c r="H738" s="43">
        <v>19</v>
      </c>
      <c r="I738" s="43">
        <v>10</v>
      </c>
      <c r="J738" s="43">
        <v>1</v>
      </c>
      <c r="K738" s="43">
        <v>22</v>
      </c>
      <c r="L738" s="43">
        <v>17</v>
      </c>
      <c r="M738" s="43">
        <v>18</v>
      </c>
      <c r="N738" s="43">
        <v>3</v>
      </c>
      <c r="O738" s="43">
        <v>11</v>
      </c>
      <c r="P738" s="43">
        <v>12</v>
      </c>
      <c r="Q738" s="43">
        <v>35</v>
      </c>
      <c r="R738" s="43">
        <v>8</v>
      </c>
      <c r="S738" s="43">
        <v>39</v>
      </c>
      <c r="T738" s="43">
        <v>24</v>
      </c>
      <c r="U738" s="43">
        <v>21</v>
      </c>
      <c r="V738" s="43">
        <v>2</v>
      </c>
      <c r="W738" s="42">
        <f>SUM(D738:V738)</f>
        <v>2241</v>
      </c>
    </row>
    <row r="739" spans="1:23" ht="10.5" customHeight="1" x14ac:dyDescent="0.2">
      <c r="A739" s="22"/>
      <c r="B739" s="38"/>
      <c r="C739" s="41" t="s">
        <v>7</v>
      </c>
      <c r="D739" s="39">
        <v>272</v>
      </c>
      <c r="E739" s="40">
        <v>1</v>
      </c>
      <c r="F739" s="40">
        <v>1</v>
      </c>
      <c r="G739" s="40">
        <v>16</v>
      </c>
      <c r="H739" s="40">
        <v>2</v>
      </c>
      <c r="I739" s="40"/>
      <c r="J739" s="40"/>
      <c r="K739" s="40"/>
      <c r="L739" s="40"/>
      <c r="M739" s="40">
        <v>2</v>
      </c>
      <c r="N739" s="40">
        <v>1</v>
      </c>
      <c r="O739" s="40">
        <v>6</v>
      </c>
      <c r="P739" s="40"/>
      <c r="Q739" s="40"/>
      <c r="R739" s="40">
        <v>1</v>
      </c>
      <c r="S739" s="40">
        <v>9</v>
      </c>
      <c r="T739" s="40"/>
      <c r="U739" s="40"/>
      <c r="V739" s="40">
        <v>1</v>
      </c>
      <c r="W739" s="39">
        <f>SUM(D739:V739)</f>
        <v>312</v>
      </c>
    </row>
    <row r="740" spans="1:23" ht="10.5" customHeight="1" x14ac:dyDescent="0.2">
      <c r="A740" s="22"/>
      <c r="B740" s="38"/>
      <c r="C740" s="41" t="s">
        <v>6</v>
      </c>
      <c r="D740" s="39">
        <v>15</v>
      </c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>
        <v>1</v>
      </c>
      <c r="T740" s="40"/>
      <c r="U740" s="40"/>
      <c r="V740" s="40"/>
      <c r="W740" s="39">
        <f>SUM(D740:V740)</f>
        <v>16</v>
      </c>
    </row>
    <row r="741" spans="1:23" ht="10.5" customHeight="1" x14ac:dyDescent="0.2">
      <c r="A741" s="22"/>
      <c r="B741" s="38"/>
      <c r="C741" s="36" t="s">
        <v>5</v>
      </c>
      <c r="D741" s="34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4"/>
    </row>
    <row r="742" spans="1:23" ht="10.5" customHeight="1" x14ac:dyDescent="0.2">
      <c r="A742" s="22"/>
      <c r="B742" s="37"/>
      <c r="C742" s="36" t="s">
        <v>4</v>
      </c>
      <c r="D742" s="34">
        <v>2235</v>
      </c>
      <c r="E742" s="35">
        <v>22</v>
      </c>
      <c r="F742" s="35">
        <v>3</v>
      </c>
      <c r="G742" s="35">
        <v>44</v>
      </c>
      <c r="H742" s="35">
        <v>21</v>
      </c>
      <c r="I742" s="35">
        <v>10</v>
      </c>
      <c r="J742" s="35">
        <v>1</v>
      </c>
      <c r="K742" s="35">
        <v>22</v>
      </c>
      <c r="L742" s="35">
        <v>17</v>
      </c>
      <c r="M742" s="35">
        <v>20</v>
      </c>
      <c r="N742" s="35">
        <v>4</v>
      </c>
      <c r="O742" s="35">
        <v>17</v>
      </c>
      <c r="P742" s="35">
        <v>12</v>
      </c>
      <c r="Q742" s="35">
        <v>35</v>
      </c>
      <c r="R742" s="35">
        <v>9</v>
      </c>
      <c r="S742" s="35">
        <v>49</v>
      </c>
      <c r="T742" s="35">
        <v>24</v>
      </c>
      <c r="U742" s="35">
        <v>21</v>
      </c>
      <c r="V742" s="35">
        <v>3</v>
      </c>
      <c r="W742" s="34">
        <f>SUM(D742:V742)</f>
        <v>2569</v>
      </c>
    </row>
    <row r="743" spans="1:23" ht="10.5" customHeight="1" x14ac:dyDescent="0.2">
      <c r="A743" s="22"/>
      <c r="B743" s="47" t="s">
        <v>9</v>
      </c>
      <c r="C743" s="27" t="s">
        <v>8</v>
      </c>
      <c r="D743" s="26"/>
      <c r="E743" s="25"/>
      <c r="F743" s="25"/>
      <c r="G743" s="24">
        <v>23</v>
      </c>
      <c r="H743" s="25"/>
      <c r="I743" s="25"/>
      <c r="J743" s="24">
        <v>1</v>
      </c>
      <c r="K743" s="25"/>
      <c r="L743" s="25"/>
      <c r="M743" s="24">
        <v>5</v>
      </c>
      <c r="N743" s="25"/>
      <c r="O743" s="25"/>
      <c r="P743" s="25"/>
      <c r="Q743" s="25"/>
      <c r="R743" s="24">
        <v>19</v>
      </c>
      <c r="S743" s="25"/>
      <c r="T743" s="25"/>
      <c r="U743" s="25"/>
      <c r="V743" s="25"/>
      <c r="W743" s="23">
        <f>SUM(D743:V743)</f>
        <v>48</v>
      </c>
    </row>
    <row r="744" spans="1:23" ht="10.5" customHeight="1" x14ac:dyDescent="0.2">
      <c r="A744" s="22"/>
      <c r="B744" s="21"/>
      <c r="C744" s="27" t="s">
        <v>7</v>
      </c>
      <c r="D744" s="26"/>
      <c r="E744" s="25"/>
      <c r="F744" s="25"/>
      <c r="G744" s="24">
        <v>136</v>
      </c>
      <c r="H744" s="25"/>
      <c r="I744" s="25"/>
      <c r="J744" s="24"/>
      <c r="K744" s="25"/>
      <c r="L744" s="25"/>
      <c r="M744" s="24"/>
      <c r="N744" s="25"/>
      <c r="O744" s="25"/>
      <c r="P744" s="25"/>
      <c r="Q744" s="25"/>
      <c r="R744" s="24">
        <v>9</v>
      </c>
      <c r="S744" s="25"/>
      <c r="T744" s="25"/>
      <c r="U744" s="25"/>
      <c r="V744" s="25"/>
      <c r="W744" s="23">
        <f>SUM(D744:V744)</f>
        <v>145</v>
      </c>
    </row>
    <row r="745" spans="1:23" ht="10.5" customHeight="1" x14ac:dyDescent="0.2">
      <c r="A745" s="22"/>
      <c r="B745" s="21"/>
      <c r="C745" s="27" t="s">
        <v>6</v>
      </c>
      <c r="D745" s="26"/>
      <c r="E745" s="25"/>
      <c r="F745" s="25"/>
      <c r="G745" s="24"/>
      <c r="H745" s="25"/>
      <c r="I745" s="25"/>
      <c r="J745" s="24"/>
      <c r="K745" s="25"/>
      <c r="L745" s="25"/>
      <c r="M745" s="24"/>
      <c r="N745" s="25"/>
      <c r="O745" s="25"/>
      <c r="P745" s="25"/>
      <c r="Q745" s="25"/>
      <c r="R745" s="24"/>
      <c r="S745" s="25"/>
      <c r="T745" s="25"/>
      <c r="U745" s="25"/>
      <c r="V745" s="25"/>
      <c r="W745" s="23"/>
    </row>
    <row r="746" spans="1:23" ht="10.5" customHeight="1" x14ac:dyDescent="0.2">
      <c r="A746" s="22"/>
      <c r="B746" s="21"/>
      <c r="C746" s="20" t="s">
        <v>5</v>
      </c>
      <c r="D746" s="19"/>
      <c r="E746" s="18"/>
      <c r="F746" s="18"/>
      <c r="G746" s="17"/>
      <c r="H746" s="18"/>
      <c r="I746" s="18"/>
      <c r="J746" s="17"/>
      <c r="K746" s="18"/>
      <c r="L746" s="18"/>
      <c r="M746" s="17"/>
      <c r="N746" s="18"/>
      <c r="O746" s="18"/>
      <c r="P746" s="18"/>
      <c r="Q746" s="18"/>
      <c r="R746" s="17"/>
      <c r="S746" s="18"/>
      <c r="T746" s="18"/>
      <c r="U746" s="18"/>
      <c r="V746" s="18"/>
      <c r="W746" s="16"/>
    </row>
    <row r="747" spans="1:23" ht="10.5" customHeight="1" thickBot="1" x14ac:dyDescent="0.25">
      <c r="A747" s="15"/>
      <c r="B747" s="14"/>
      <c r="C747" s="13" t="s">
        <v>4</v>
      </c>
      <c r="D747" s="12"/>
      <c r="E747" s="11"/>
      <c r="F747" s="11"/>
      <c r="G747" s="10">
        <v>159</v>
      </c>
      <c r="H747" s="11"/>
      <c r="I747" s="11"/>
      <c r="J747" s="10">
        <v>1</v>
      </c>
      <c r="K747" s="11"/>
      <c r="L747" s="11"/>
      <c r="M747" s="10">
        <v>5</v>
      </c>
      <c r="N747" s="11"/>
      <c r="O747" s="11"/>
      <c r="P747" s="11"/>
      <c r="Q747" s="11"/>
      <c r="R747" s="10">
        <v>27</v>
      </c>
      <c r="S747" s="11"/>
      <c r="T747" s="11"/>
      <c r="U747" s="11"/>
      <c r="V747" s="11"/>
      <c r="W747" s="9">
        <f>SUM(D747:V747)</f>
        <v>192</v>
      </c>
    </row>
    <row r="748" spans="1:23" ht="7.5" customHeight="1" x14ac:dyDescent="0.2">
      <c r="G748" s="7"/>
    </row>
    <row r="749" spans="1:23" ht="11.25" customHeight="1" x14ac:dyDescent="0.2">
      <c r="A749" s="3" t="s">
        <v>3</v>
      </c>
      <c r="B749" s="8" t="s">
        <v>2</v>
      </c>
      <c r="G749" s="7"/>
    </row>
    <row r="750" spans="1:23" ht="7.5" customHeight="1" x14ac:dyDescent="0.2">
      <c r="A750" s="2"/>
      <c r="G750" s="7"/>
    </row>
    <row r="751" spans="1:23" ht="11.25" customHeight="1" x14ac:dyDescent="0.2">
      <c r="A751" s="3" t="s">
        <v>1</v>
      </c>
      <c r="B751" s="6" t="s">
        <v>0</v>
      </c>
      <c r="C751" s="6"/>
      <c r="D751" s="5"/>
      <c r="E751" s="5"/>
      <c r="F751" s="5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23" ht="11.25" customHeight="1" x14ac:dyDescent="0.2"/>
    <row r="753" spans="1:18" ht="11.25" customHeight="1" x14ac:dyDescent="0.2"/>
    <row r="754" spans="1:18" ht="11.25" customHeight="1" x14ac:dyDescent="0.2"/>
    <row r="755" spans="1:18" ht="15.75" x14ac:dyDescent="0.2">
      <c r="A755" s="89" t="s">
        <v>32</v>
      </c>
      <c r="B755" s="88" t="s">
        <v>38</v>
      </c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</row>
    <row r="756" spans="1:18" ht="7.5" customHeight="1" thickBot="1" x14ac:dyDescent="0.25">
      <c r="B756" s="86"/>
      <c r="C756" s="86"/>
      <c r="D756" s="86"/>
      <c r="E756" s="86"/>
      <c r="F756" s="86"/>
      <c r="G756" s="86"/>
      <c r="Q756" s="86"/>
    </row>
    <row r="757" spans="1:18" s="80" customFormat="1" ht="32.25" thickBot="1" x14ac:dyDescent="0.25">
      <c r="A757" s="85" t="s">
        <v>30</v>
      </c>
      <c r="B757" s="84" t="s">
        <v>29</v>
      </c>
      <c r="C757" s="84" t="s">
        <v>28</v>
      </c>
      <c r="D757" s="82" t="s">
        <v>27</v>
      </c>
      <c r="E757" s="83" t="s">
        <v>26</v>
      </c>
      <c r="F757" s="83" t="s">
        <v>34</v>
      </c>
      <c r="G757" s="83" t="s">
        <v>37</v>
      </c>
      <c r="H757" s="83" t="s">
        <v>25</v>
      </c>
      <c r="I757" s="83" t="s">
        <v>24</v>
      </c>
      <c r="J757" s="83" t="s">
        <v>23</v>
      </c>
      <c r="K757" s="83" t="s">
        <v>22</v>
      </c>
      <c r="L757" s="83" t="s">
        <v>21</v>
      </c>
      <c r="M757" s="83" t="s">
        <v>20</v>
      </c>
      <c r="N757" s="83" t="s">
        <v>19</v>
      </c>
      <c r="O757" s="83" t="s">
        <v>18</v>
      </c>
      <c r="P757" s="83" t="s">
        <v>17</v>
      </c>
      <c r="Q757" s="83" t="s">
        <v>16</v>
      </c>
      <c r="R757" s="82" t="s">
        <v>15</v>
      </c>
    </row>
    <row r="758" spans="1:18" ht="10.5" customHeight="1" x14ac:dyDescent="0.2">
      <c r="A758" s="54" t="s">
        <v>14</v>
      </c>
      <c r="B758" s="79" t="s">
        <v>11</v>
      </c>
      <c r="C758" s="41" t="s">
        <v>8</v>
      </c>
      <c r="D758" s="64">
        <v>3.2749999999999999</v>
      </c>
      <c r="E758" s="65">
        <v>4.3999999999999997E-2</v>
      </c>
      <c r="F758" s="65">
        <v>5.0000000000000001E-3</v>
      </c>
      <c r="G758" s="65">
        <v>0.14000000000000001</v>
      </c>
      <c r="H758" s="65">
        <v>2.5999999999999999E-2</v>
      </c>
      <c r="I758" s="65">
        <v>6.0000000000000001E-3</v>
      </c>
      <c r="J758" s="65">
        <v>3.2000000000000001E-2</v>
      </c>
      <c r="K758" s="65">
        <v>6.0000000000000001E-3</v>
      </c>
      <c r="L758" s="65">
        <v>3.5999999999999997E-2</v>
      </c>
      <c r="M758" s="65">
        <v>1E-3</v>
      </c>
      <c r="N758" s="65">
        <v>9.5000000000000001E-2</v>
      </c>
      <c r="O758" s="65">
        <v>1.7000000000000001E-2</v>
      </c>
      <c r="P758" s="65">
        <v>0.13</v>
      </c>
      <c r="Q758" s="65">
        <v>0.01</v>
      </c>
      <c r="R758" s="64">
        <f>SUM(D758:Q758)</f>
        <v>3.8229999999999991</v>
      </c>
    </row>
    <row r="759" spans="1:18" ht="10.5" customHeight="1" x14ac:dyDescent="0.2">
      <c r="A759" s="53"/>
      <c r="B759" s="63"/>
      <c r="C759" s="41" t="s">
        <v>7</v>
      </c>
      <c r="D759" s="64">
        <v>5.7169999999999996</v>
      </c>
      <c r="E759" s="65">
        <v>7.0000000000000007E-2</v>
      </c>
      <c r="F759" s="65">
        <v>0.06</v>
      </c>
      <c r="G759" s="65">
        <v>0.32</v>
      </c>
      <c r="H759" s="65"/>
      <c r="I759" s="65"/>
      <c r="J759" s="65"/>
      <c r="K759" s="65">
        <v>0.02</v>
      </c>
      <c r="L759" s="65">
        <v>5.1999999999999998E-2</v>
      </c>
      <c r="M759" s="65"/>
      <c r="N759" s="65"/>
      <c r="O759" s="65"/>
      <c r="P759" s="65">
        <v>0.312</v>
      </c>
      <c r="Q759" s="65"/>
      <c r="R759" s="64">
        <f>SUM(D759:Q759)</f>
        <v>6.5509999999999993</v>
      </c>
    </row>
    <row r="760" spans="1:18" ht="10.5" customHeight="1" x14ac:dyDescent="0.2">
      <c r="A760" s="53"/>
      <c r="B760" s="63"/>
      <c r="C760" s="41" t="s">
        <v>6</v>
      </c>
      <c r="D760" s="64">
        <v>8.3000000000000004E-2</v>
      </c>
      <c r="E760" s="65"/>
      <c r="F760" s="65"/>
      <c r="G760" s="65"/>
      <c r="H760" s="65"/>
      <c r="I760" s="65"/>
      <c r="J760" s="65">
        <v>3.7999999999999999E-2</v>
      </c>
      <c r="K760" s="65"/>
      <c r="L760" s="65"/>
      <c r="M760" s="65"/>
      <c r="N760" s="65"/>
      <c r="O760" s="65"/>
      <c r="P760" s="65">
        <v>0.26</v>
      </c>
      <c r="Q760" s="65"/>
      <c r="R760" s="64">
        <f>SUM(D760:Q760)</f>
        <v>0.38100000000000001</v>
      </c>
    </row>
    <row r="761" spans="1:18" ht="10.5" customHeight="1" x14ac:dyDescent="0.2">
      <c r="A761" s="53"/>
      <c r="B761" s="63"/>
      <c r="C761" s="36" t="s">
        <v>5</v>
      </c>
      <c r="D761" s="61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1"/>
    </row>
    <row r="762" spans="1:18" ht="10.5" customHeight="1" x14ac:dyDescent="0.2">
      <c r="A762" s="53"/>
      <c r="B762" s="78"/>
      <c r="C762" s="36" t="s">
        <v>4</v>
      </c>
      <c r="D762" s="61">
        <v>9.08</v>
      </c>
      <c r="E762" s="62">
        <v>0.11</v>
      </c>
      <c r="F762" s="62">
        <v>7.0000000000000007E-2</v>
      </c>
      <c r="G762" s="62">
        <v>0.46</v>
      </c>
      <c r="H762" s="62">
        <v>0.03</v>
      </c>
      <c r="I762" s="62">
        <v>0.01</v>
      </c>
      <c r="J762" s="62">
        <v>7.0000000000000007E-2</v>
      </c>
      <c r="K762" s="62">
        <v>0.03</v>
      </c>
      <c r="L762" s="62">
        <v>0.09</v>
      </c>
      <c r="M762" s="65">
        <v>1E-3</v>
      </c>
      <c r="N762" s="65">
        <v>9.5000000000000001E-2</v>
      </c>
      <c r="O762" s="62">
        <v>0.02</v>
      </c>
      <c r="P762" s="62">
        <v>0.7</v>
      </c>
      <c r="Q762" s="62">
        <v>0.01</v>
      </c>
      <c r="R762" s="61">
        <f>SUM(D762:Q762)</f>
        <v>10.775999999999998</v>
      </c>
    </row>
    <row r="763" spans="1:18" ht="10.5" customHeight="1" x14ac:dyDescent="0.2">
      <c r="A763" s="53"/>
      <c r="B763" s="77" t="s">
        <v>10</v>
      </c>
      <c r="C763" s="32" t="s">
        <v>8</v>
      </c>
      <c r="D763" s="75">
        <v>1301</v>
      </c>
      <c r="E763" s="76">
        <v>12</v>
      </c>
      <c r="F763" s="76">
        <v>1</v>
      </c>
      <c r="G763" s="76">
        <v>25</v>
      </c>
      <c r="H763" s="76">
        <v>5</v>
      </c>
      <c r="I763" s="76">
        <v>1</v>
      </c>
      <c r="J763" s="76">
        <v>16</v>
      </c>
      <c r="K763" s="76">
        <v>3</v>
      </c>
      <c r="L763" s="76">
        <v>9</v>
      </c>
      <c r="M763" s="76">
        <v>6</v>
      </c>
      <c r="N763" s="76">
        <v>22</v>
      </c>
      <c r="O763" s="76">
        <v>4</v>
      </c>
      <c r="P763" s="76">
        <v>35</v>
      </c>
      <c r="Q763" s="76">
        <v>1</v>
      </c>
      <c r="R763" s="75">
        <f>SUM(D763:Q763)</f>
        <v>1441</v>
      </c>
    </row>
    <row r="764" spans="1:18" ht="10.5" customHeight="1" x14ac:dyDescent="0.2">
      <c r="A764" s="53"/>
      <c r="B764" s="72"/>
      <c r="C764" s="27" t="s">
        <v>7</v>
      </c>
      <c r="D764" s="73">
        <v>196</v>
      </c>
      <c r="E764" s="74">
        <v>1</v>
      </c>
      <c r="F764" s="74">
        <v>1</v>
      </c>
      <c r="G764" s="74">
        <v>6</v>
      </c>
      <c r="H764" s="74"/>
      <c r="I764" s="74"/>
      <c r="J764" s="74"/>
      <c r="K764" s="74">
        <v>1</v>
      </c>
      <c r="L764" s="74">
        <v>6</v>
      </c>
      <c r="M764" s="74"/>
      <c r="N764" s="74"/>
      <c r="O764" s="74"/>
      <c r="P764" s="74">
        <v>7</v>
      </c>
      <c r="Q764" s="74"/>
      <c r="R764" s="73">
        <f>SUM(D764:Q764)</f>
        <v>218</v>
      </c>
    </row>
    <row r="765" spans="1:18" ht="10.5" customHeight="1" x14ac:dyDescent="0.2">
      <c r="A765" s="53"/>
      <c r="B765" s="72"/>
      <c r="C765" s="27" t="s">
        <v>6</v>
      </c>
      <c r="D765" s="73">
        <v>9</v>
      </c>
      <c r="E765" s="74"/>
      <c r="F765" s="74"/>
      <c r="G765" s="74"/>
      <c r="H765" s="74"/>
      <c r="I765" s="74"/>
      <c r="J765" s="74">
        <v>1</v>
      </c>
      <c r="K765" s="74"/>
      <c r="L765" s="74"/>
      <c r="M765" s="74"/>
      <c r="N765" s="74"/>
      <c r="O765" s="74"/>
      <c r="P765" s="74">
        <v>1</v>
      </c>
      <c r="Q765" s="74"/>
      <c r="R765" s="73">
        <f>SUM(D765:Q765)</f>
        <v>11</v>
      </c>
    </row>
    <row r="766" spans="1:18" ht="10.5" customHeight="1" x14ac:dyDescent="0.2">
      <c r="A766" s="53"/>
      <c r="B766" s="72"/>
      <c r="C766" s="20" t="s">
        <v>5</v>
      </c>
      <c r="D766" s="69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69"/>
    </row>
    <row r="767" spans="1:18" ht="10.5" customHeight="1" x14ac:dyDescent="0.2">
      <c r="A767" s="53"/>
      <c r="B767" s="71"/>
      <c r="C767" s="20" t="s">
        <v>4</v>
      </c>
      <c r="D767" s="69">
        <v>1506</v>
      </c>
      <c r="E767" s="70">
        <v>13</v>
      </c>
      <c r="F767" s="70">
        <v>2</v>
      </c>
      <c r="G767" s="70">
        <v>31</v>
      </c>
      <c r="H767" s="70">
        <v>5</v>
      </c>
      <c r="I767" s="70">
        <v>1</v>
      </c>
      <c r="J767" s="70">
        <v>17</v>
      </c>
      <c r="K767" s="70">
        <v>4</v>
      </c>
      <c r="L767" s="70">
        <v>15</v>
      </c>
      <c r="M767" s="70">
        <v>6</v>
      </c>
      <c r="N767" s="70">
        <v>22</v>
      </c>
      <c r="O767" s="70">
        <v>4</v>
      </c>
      <c r="P767" s="70">
        <v>43</v>
      </c>
      <c r="Q767" s="70">
        <v>1</v>
      </c>
      <c r="R767" s="69">
        <f>SUM(D767:Q767)</f>
        <v>1670</v>
      </c>
    </row>
    <row r="768" spans="1:18" ht="12.75" customHeight="1" x14ac:dyDescent="0.2">
      <c r="A768" s="53"/>
      <c r="B768" s="68" t="s">
        <v>9</v>
      </c>
      <c r="C768" s="44" t="s">
        <v>8</v>
      </c>
      <c r="D768" s="101"/>
      <c r="E768" s="100"/>
      <c r="F768" s="100"/>
      <c r="G768" s="100"/>
      <c r="H768" s="100"/>
      <c r="I768" s="67">
        <v>0.60299999999999998</v>
      </c>
      <c r="J768" s="67">
        <v>3.105</v>
      </c>
      <c r="K768" s="67"/>
      <c r="L768" s="67"/>
      <c r="M768" s="67"/>
      <c r="N768" s="67"/>
      <c r="O768" s="67">
        <v>6.3390000000000004</v>
      </c>
      <c r="P768" s="100"/>
      <c r="Q768" s="100"/>
      <c r="R768" s="66">
        <f>SUM(D768:Q768)</f>
        <v>10.047000000000001</v>
      </c>
    </row>
    <row r="769" spans="1:18" ht="12.75" customHeight="1" x14ac:dyDescent="0.2">
      <c r="A769" s="53"/>
      <c r="B769" s="63"/>
      <c r="C769" s="41" t="s">
        <v>7</v>
      </c>
      <c r="D769" s="99"/>
      <c r="E769" s="94"/>
      <c r="F769" s="94"/>
      <c r="G769" s="94"/>
      <c r="H769" s="94"/>
      <c r="I769" s="65"/>
      <c r="J769" s="65"/>
      <c r="K769" s="65"/>
      <c r="L769" s="65"/>
      <c r="M769" s="65"/>
      <c r="N769" s="65"/>
      <c r="O769" s="65"/>
      <c r="P769" s="94"/>
      <c r="Q769" s="94"/>
      <c r="R769" s="64"/>
    </row>
    <row r="770" spans="1:18" ht="10.5" customHeight="1" x14ac:dyDescent="0.2">
      <c r="A770" s="53"/>
      <c r="B770" s="63"/>
      <c r="C770" s="41" t="s">
        <v>6</v>
      </c>
      <c r="D770" s="99"/>
      <c r="E770" s="94"/>
      <c r="F770" s="94"/>
      <c r="G770" s="94"/>
      <c r="H770" s="94"/>
      <c r="I770" s="65"/>
      <c r="J770" s="65"/>
      <c r="K770" s="65"/>
      <c r="L770" s="65"/>
      <c r="M770" s="65"/>
      <c r="N770" s="65"/>
      <c r="O770" s="65"/>
      <c r="P770" s="94"/>
      <c r="Q770" s="94"/>
      <c r="R770" s="64"/>
    </row>
    <row r="771" spans="1:18" ht="10.5" customHeight="1" x14ac:dyDescent="0.2">
      <c r="A771" s="53"/>
      <c r="B771" s="63"/>
      <c r="C771" s="36" t="s">
        <v>5</v>
      </c>
      <c r="D771" s="98"/>
      <c r="E771" s="93"/>
      <c r="F771" s="93"/>
      <c r="G771" s="93"/>
      <c r="H771" s="93"/>
      <c r="I771" s="62"/>
      <c r="J771" s="62"/>
      <c r="K771" s="62"/>
      <c r="L771" s="62"/>
      <c r="M771" s="62"/>
      <c r="N771" s="62"/>
      <c r="O771" s="62"/>
      <c r="P771" s="93"/>
      <c r="Q771" s="93"/>
      <c r="R771" s="61"/>
    </row>
    <row r="772" spans="1:18" ht="10.5" customHeight="1" thickBot="1" x14ac:dyDescent="0.25">
      <c r="A772" s="60"/>
      <c r="B772" s="59"/>
      <c r="C772" s="51" t="s">
        <v>4</v>
      </c>
      <c r="D772" s="97"/>
      <c r="E772" s="96"/>
      <c r="F772" s="96"/>
      <c r="G772" s="96"/>
      <c r="H772" s="96"/>
      <c r="I772" s="58">
        <v>0.60299999999999998</v>
      </c>
      <c r="J772" s="58">
        <v>3.105</v>
      </c>
      <c r="K772" s="58"/>
      <c r="L772" s="58"/>
      <c r="M772" s="58"/>
      <c r="N772" s="58"/>
      <c r="O772" s="58">
        <v>6.3390000000000004</v>
      </c>
      <c r="P772" s="96"/>
      <c r="Q772" s="96"/>
      <c r="R772" s="57">
        <f>SUM(D772:Q772)</f>
        <v>10.047000000000001</v>
      </c>
    </row>
    <row r="773" spans="1:18" ht="10.5" customHeight="1" x14ac:dyDescent="0.2">
      <c r="A773" s="48" t="s">
        <v>13</v>
      </c>
      <c r="B773" s="47" t="s">
        <v>11</v>
      </c>
      <c r="C773" s="27" t="s">
        <v>8</v>
      </c>
      <c r="D773" s="23">
        <v>0.13300000000000001</v>
      </c>
      <c r="E773" s="24"/>
      <c r="F773" s="24"/>
      <c r="G773" s="24"/>
      <c r="H773" s="24"/>
      <c r="I773" s="24"/>
      <c r="J773" s="24"/>
      <c r="K773" s="24"/>
      <c r="L773" s="24"/>
      <c r="M773" s="24">
        <v>1E-3</v>
      </c>
      <c r="N773" s="24"/>
      <c r="O773" s="24">
        <v>3.0000000000000001E-3</v>
      </c>
      <c r="P773" s="25"/>
      <c r="Q773" s="25"/>
      <c r="R773" s="23">
        <f>SUM(D773:Q773)</f>
        <v>0.13700000000000001</v>
      </c>
    </row>
    <row r="774" spans="1:18" ht="10.5" customHeight="1" x14ac:dyDescent="0.2">
      <c r="A774" s="22"/>
      <c r="B774" s="21"/>
      <c r="C774" s="27" t="s">
        <v>7</v>
      </c>
      <c r="D774" s="23">
        <v>1.7000000000000001E-2</v>
      </c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5"/>
      <c r="Q774" s="25"/>
      <c r="R774" s="23">
        <f>SUM(D774:Q774)</f>
        <v>1.7000000000000001E-2</v>
      </c>
    </row>
    <row r="775" spans="1:18" ht="10.5" customHeight="1" x14ac:dyDescent="0.2">
      <c r="A775" s="22"/>
      <c r="B775" s="21"/>
      <c r="C775" s="27" t="s">
        <v>6</v>
      </c>
      <c r="D775" s="23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5"/>
      <c r="Q775" s="25"/>
      <c r="R775" s="23"/>
    </row>
    <row r="776" spans="1:18" ht="10.5" customHeight="1" x14ac:dyDescent="0.2">
      <c r="A776" s="22"/>
      <c r="B776" s="21"/>
      <c r="C776" s="20" t="s">
        <v>5</v>
      </c>
      <c r="D776" s="16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8"/>
      <c r="Q776" s="18"/>
      <c r="R776" s="16"/>
    </row>
    <row r="777" spans="1:18" ht="10.5" customHeight="1" x14ac:dyDescent="0.2">
      <c r="A777" s="22"/>
      <c r="B777" s="46"/>
      <c r="C777" s="20" t="s">
        <v>4</v>
      </c>
      <c r="D777" s="16">
        <v>0.15</v>
      </c>
      <c r="E777" s="17"/>
      <c r="F777" s="17"/>
      <c r="G777" s="17"/>
      <c r="H777" s="17"/>
      <c r="I777" s="17"/>
      <c r="J777" s="17"/>
      <c r="K777" s="17"/>
      <c r="L777" s="17"/>
      <c r="M777" s="17">
        <v>1E-3</v>
      </c>
      <c r="N777" s="17"/>
      <c r="O777" s="17">
        <v>3.0000000000000001E-3</v>
      </c>
      <c r="P777" s="18"/>
      <c r="Q777" s="18"/>
      <c r="R777" s="16">
        <f>SUM(D777:Q777)</f>
        <v>0.154</v>
      </c>
    </row>
    <row r="778" spans="1:18" ht="10.5" customHeight="1" x14ac:dyDescent="0.2">
      <c r="A778" s="22"/>
      <c r="B778" s="45" t="s">
        <v>10</v>
      </c>
      <c r="C778" s="44" t="s">
        <v>8</v>
      </c>
      <c r="D778" s="42">
        <v>40</v>
      </c>
      <c r="E778" s="43"/>
      <c r="F778" s="43"/>
      <c r="G778" s="43"/>
      <c r="H778" s="43"/>
      <c r="I778" s="43"/>
      <c r="J778" s="43"/>
      <c r="K778" s="43"/>
      <c r="L778" s="43"/>
      <c r="M778" s="43">
        <v>2</v>
      </c>
      <c r="N778" s="43"/>
      <c r="O778" s="43">
        <v>1</v>
      </c>
      <c r="P778" s="43"/>
      <c r="Q778" s="43"/>
      <c r="R778" s="39">
        <f>SUM(D778:Q778)</f>
        <v>43</v>
      </c>
    </row>
    <row r="779" spans="1:18" ht="10.5" customHeight="1" x14ac:dyDescent="0.2">
      <c r="A779" s="22"/>
      <c r="B779" s="38"/>
      <c r="C779" s="41" t="s">
        <v>7</v>
      </c>
      <c r="D779" s="39">
        <v>6</v>
      </c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39">
        <f>SUM(D779:Q779)</f>
        <v>6</v>
      </c>
    </row>
    <row r="780" spans="1:18" ht="10.5" customHeight="1" x14ac:dyDescent="0.2">
      <c r="A780" s="22"/>
      <c r="B780" s="38"/>
      <c r="C780" s="41" t="s">
        <v>6</v>
      </c>
      <c r="D780" s="39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39"/>
    </row>
    <row r="781" spans="1:18" ht="10.5" customHeight="1" x14ac:dyDescent="0.2">
      <c r="A781" s="22"/>
      <c r="B781" s="38"/>
      <c r="C781" s="36" t="s">
        <v>5</v>
      </c>
      <c r="D781" s="34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4"/>
    </row>
    <row r="782" spans="1:18" ht="10.5" customHeight="1" x14ac:dyDescent="0.2">
      <c r="A782" s="22"/>
      <c r="B782" s="37"/>
      <c r="C782" s="36" t="s">
        <v>4</v>
      </c>
      <c r="D782" s="34">
        <v>46</v>
      </c>
      <c r="E782" s="35"/>
      <c r="F782" s="35"/>
      <c r="G782" s="35"/>
      <c r="H782" s="35"/>
      <c r="I782" s="35"/>
      <c r="J782" s="35"/>
      <c r="K782" s="35"/>
      <c r="L782" s="35"/>
      <c r="M782" s="35">
        <v>2</v>
      </c>
      <c r="N782" s="35"/>
      <c r="O782" s="35">
        <v>1</v>
      </c>
      <c r="P782" s="35"/>
      <c r="Q782" s="35"/>
      <c r="R782" s="34">
        <f>SUM(D782:Q782)</f>
        <v>49</v>
      </c>
    </row>
    <row r="783" spans="1:18" ht="10.5" customHeight="1" x14ac:dyDescent="0.2">
      <c r="A783" s="22"/>
      <c r="B783" s="33" t="s">
        <v>9</v>
      </c>
      <c r="C783" s="32" t="s">
        <v>8</v>
      </c>
      <c r="D783" s="31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29">
        <v>0.67700000000000005</v>
      </c>
      <c r="P783" s="30"/>
      <c r="Q783" s="30"/>
      <c r="R783" s="28">
        <f>SUM(D783:Q783)</f>
        <v>0.67700000000000005</v>
      </c>
    </row>
    <row r="784" spans="1:18" ht="10.5" customHeight="1" x14ac:dyDescent="0.2">
      <c r="A784" s="22"/>
      <c r="B784" s="21"/>
      <c r="C784" s="27" t="s">
        <v>7</v>
      </c>
      <c r="D784" s="26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4"/>
      <c r="P784" s="25"/>
      <c r="Q784" s="25"/>
      <c r="R784" s="23"/>
    </row>
    <row r="785" spans="1:18" ht="10.5" customHeight="1" x14ac:dyDescent="0.2">
      <c r="A785" s="22"/>
      <c r="B785" s="21"/>
      <c r="C785" s="27" t="s">
        <v>6</v>
      </c>
      <c r="D785" s="26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4"/>
      <c r="P785" s="25"/>
      <c r="Q785" s="25"/>
      <c r="R785" s="23"/>
    </row>
    <row r="786" spans="1:18" ht="10.5" customHeight="1" x14ac:dyDescent="0.2">
      <c r="A786" s="22"/>
      <c r="B786" s="21"/>
      <c r="C786" s="20" t="s">
        <v>5</v>
      </c>
      <c r="D786" s="19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7"/>
      <c r="P786" s="18"/>
      <c r="Q786" s="18"/>
      <c r="R786" s="16"/>
    </row>
    <row r="787" spans="1:18" ht="10.5" customHeight="1" thickBot="1" x14ac:dyDescent="0.25">
      <c r="A787" s="15"/>
      <c r="B787" s="14"/>
      <c r="C787" s="13" t="s">
        <v>4</v>
      </c>
      <c r="D787" s="12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0">
        <v>0.67700000000000005</v>
      </c>
      <c r="P787" s="11"/>
      <c r="Q787" s="11"/>
      <c r="R787" s="9">
        <f>SUM(D787:Q787)</f>
        <v>0.67700000000000005</v>
      </c>
    </row>
    <row r="788" spans="1:18" ht="10.5" customHeight="1" x14ac:dyDescent="0.2">
      <c r="A788" s="95" t="s">
        <v>12</v>
      </c>
      <c r="B788" s="79" t="s">
        <v>11</v>
      </c>
      <c r="C788" s="41" t="s">
        <v>8</v>
      </c>
      <c r="D788" s="64">
        <v>5.2999999999999999E-2</v>
      </c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64">
        <f>SUM(D788:Q788)</f>
        <v>5.2999999999999999E-2</v>
      </c>
    </row>
    <row r="789" spans="1:18" ht="10.5" customHeight="1" x14ac:dyDescent="0.2">
      <c r="A789" s="92"/>
      <c r="B789" s="63"/>
      <c r="C789" s="41" t="s">
        <v>7</v>
      </c>
      <c r="D789" s="64">
        <v>0.16300000000000001</v>
      </c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64">
        <f>SUM(D789:Q789)</f>
        <v>0.16300000000000001</v>
      </c>
    </row>
    <row r="790" spans="1:18" ht="10.5" customHeight="1" x14ac:dyDescent="0.2">
      <c r="A790" s="92"/>
      <c r="B790" s="63"/>
      <c r="C790" s="41" t="s">
        <v>6</v>
      </c>
      <c r="D790" s="6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64"/>
    </row>
    <row r="791" spans="1:18" ht="10.5" customHeight="1" x14ac:dyDescent="0.2">
      <c r="A791" s="92"/>
      <c r="B791" s="63"/>
      <c r="C791" s="36" t="s">
        <v>5</v>
      </c>
      <c r="D791" s="61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61"/>
    </row>
    <row r="792" spans="1:18" ht="10.5" customHeight="1" x14ac:dyDescent="0.2">
      <c r="A792" s="92"/>
      <c r="B792" s="78"/>
      <c r="C792" s="36" t="s">
        <v>4</v>
      </c>
      <c r="D792" s="61">
        <v>0.216</v>
      </c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61">
        <f>SUM(D792:Q792)</f>
        <v>0.216</v>
      </c>
    </row>
    <row r="793" spans="1:18" ht="10.5" customHeight="1" x14ac:dyDescent="0.2">
      <c r="A793" s="92"/>
      <c r="B793" s="77" t="s">
        <v>10</v>
      </c>
      <c r="C793" s="32" t="s">
        <v>8</v>
      </c>
      <c r="D793" s="75">
        <v>12</v>
      </c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3">
        <f>SUM(D793:Q793)</f>
        <v>12</v>
      </c>
    </row>
    <row r="794" spans="1:18" ht="10.5" customHeight="1" x14ac:dyDescent="0.2">
      <c r="A794" s="92"/>
      <c r="B794" s="72"/>
      <c r="C794" s="27" t="s">
        <v>7</v>
      </c>
      <c r="D794" s="73">
        <v>6</v>
      </c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3">
        <f>SUM(D794:Q794)</f>
        <v>6</v>
      </c>
    </row>
    <row r="795" spans="1:18" ht="10.5" customHeight="1" x14ac:dyDescent="0.2">
      <c r="A795" s="92"/>
      <c r="B795" s="72"/>
      <c r="C795" s="27" t="s">
        <v>6</v>
      </c>
      <c r="D795" s="73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3"/>
    </row>
    <row r="796" spans="1:18" ht="10.5" customHeight="1" x14ac:dyDescent="0.2">
      <c r="A796" s="92"/>
      <c r="B796" s="72"/>
      <c r="C796" s="20" t="s">
        <v>5</v>
      </c>
      <c r="D796" s="69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69"/>
    </row>
    <row r="797" spans="1:18" ht="10.5" customHeight="1" x14ac:dyDescent="0.2">
      <c r="A797" s="92"/>
      <c r="B797" s="71"/>
      <c r="C797" s="20" t="s">
        <v>4</v>
      </c>
      <c r="D797" s="69">
        <v>18</v>
      </c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69">
        <f>SUM(D797:Q797)</f>
        <v>18</v>
      </c>
    </row>
    <row r="798" spans="1:18" ht="10.5" customHeight="1" x14ac:dyDescent="0.2">
      <c r="A798" s="92"/>
      <c r="B798" s="68" t="s">
        <v>9</v>
      </c>
      <c r="C798" s="44" t="s">
        <v>8</v>
      </c>
      <c r="D798" s="42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2"/>
    </row>
    <row r="799" spans="1:18" ht="10.5" customHeight="1" x14ac:dyDescent="0.2">
      <c r="A799" s="92"/>
      <c r="B799" s="63"/>
      <c r="C799" s="41" t="s">
        <v>7</v>
      </c>
      <c r="D799" s="39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39"/>
    </row>
    <row r="800" spans="1:18" ht="10.5" customHeight="1" x14ac:dyDescent="0.2">
      <c r="A800" s="92"/>
      <c r="B800" s="63"/>
      <c r="C800" s="41" t="s">
        <v>6</v>
      </c>
      <c r="D800" s="39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39"/>
    </row>
    <row r="801" spans="1:18" ht="10.5" customHeight="1" x14ac:dyDescent="0.2">
      <c r="A801" s="92"/>
      <c r="B801" s="63"/>
      <c r="C801" s="36" t="s">
        <v>5</v>
      </c>
      <c r="D801" s="34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4"/>
    </row>
    <row r="802" spans="1:18" ht="10.5" customHeight="1" thickBot="1" x14ac:dyDescent="0.25">
      <c r="A802" s="91"/>
      <c r="B802" s="59"/>
      <c r="C802" s="90" t="s">
        <v>4</v>
      </c>
      <c r="D802" s="49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49"/>
    </row>
    <row r="803" spans="1:18" ht="10.5" customHeight="1" x14ac:dyDescent="0.2">
      <c r="A803" s="48" t="s">
        <v>4</v>
      </c>
      <c r="B803" s="47" t="s">
        <v>11</v>
      </c>
      <c r="C803" s="27" t="s">
        <v>8</v>
      </c>
      <c r="D803" s="23">
        <v>3.4609999999999999</v>
      </c>
      <c r="E803" s="24">
        <v>4.3999999999999997E-2</v>
      </c>
      <c r="F803" s="24">
        <v>5.0000000000000001E-3</v>
      </c>
      <c r="G803" s="24">
        <v>0.14000000000000001</v>
      </c>
      <c r="H803" s="24">
        <v>2.5999999999999999E-2</v>
      </c>
      <c r="I803" s="24">
        <v>6.0000000000000001E-3</v>
      </c>
      <c r="J803" s="24">
        <v>3.2000000000000001E-2</v>
      </c>
      <c r="K803" s="24">
        <v>6.0000000000000001E-3</v>
      </c>
      <c r="L803" s="24">
        <v>3.5999999999999997E-2</v>
      </c>
      <c r="M803" s="24">
        <v>2E-3</v>
      </c>
      <c r="N803" s="24">
        <v>9.5000000000000001E-2</v>
      </c>
      <c r="O803" s="24">
        <v>0.02</v>
      </c>
      <c r="P803" s="24">
        <v>0.13</v>
      </c>
      <c r="Q803" s="24">
        <v>0.01</v>
      </c>
      <c r="R803" s="23">
        <f>SUM(D803:Q803)</f>
        <v>4.012999999999999</v>
      </c>
    </row>
    <row r="804" spans="1:18" ht="10.5" customHeight="1" x14ac:dyDescent="0.2">
      <c r="A804" s="22"/>
      <c r="B804" s="21"/>
      <c r="C804" s="27" t="s">
        <v>7</v>
      </c>
      <c r="D804" s="23">
        <v>5.8970000000000002</v>
      </c>
      <c r="E804" s="24">
        <v>7.0000000000000007E-2</v>
      </c>
      <c r="F804" s="24">
        <v>0.06</v>
      </c>
      <c r="G804" s="24">
        <v>0.32</v>
      </c>
      <c r="H804" s="24"/>
      <c r="I804" s="24"/>
      <c r="J804" s="24"/>
      <c r="K804" s="24">
        <v>0.02</v>
      </c>
      <c r="L804" s="24">
        <v>5.1999999999999998E-2</v>
      </c>
      <c r="M804" s="24"/>
      <c r="N804" s="24"/>
      <c r="O804" s="24"/>
      <c r="P804" s="24">
        <v>0.312</v>
      </c>
      <c r="Q804" s="24"/>
      <c r="R804" s="23">
        <f>SUM(D804:Q804)</f>
        <v>6.7309999999999999</v>
      </c>
    </row>
    <row r="805" spans="1:18" ht="10.5" customHeight="1" x14ac:dyDescent="0.2">
      <c r="A805" s="22"/>
      <c r="B805" s="21"/>
      <c r="C805" s="27" t="s">
        <v>6</v>
      </c>
      <c r="D805" s="23">
        <v>8.3000000000000004E-2</v>
      </c>
      <c r="E805" s="24"/>
      <c r="F805" s="24"/>
      <c r="G805" s="24"/>
      <c r="H805" s="24"/>
      <c r="I805" s="24"/>
      <c r="J805" s="24">
        <v>3.7999999999999999E-2</v>
      </c>
      <c r="K805" s="24"/>
      <c r="L805" s="24"/>
      <c r="M805" s="24"/>
      <c r="N805" s="24"/>
      <c r="O805" s="24"/>
      <c r="P805" s="24">
        <v>0.26</v>
      </c>
      <c r="Q805" s="24"/>
      <c r="R805" s="23">
        <f>SUM(D805:Q805)</f>
        <v>0.38100000000000001</v>
      </c>
    </row>
    <row r="806" spans="1:18" ht="10.5" customHeight="1" x14ac:dyDescent="0.2">
      <c r="A806" s="22"/>
      <c r="B806" s="21"/>
      <c r="C806" s="20" t="s">
        <v>5</v>
      </c>
      <c r="D806" s="16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6"/>
    </row>
    <row r="807" spans="1:18" ht="10.5" customHeight="1" x14ac:dyDescent="0.2">
      <c r="A807" s="22"/>
      <c r="B807" s="46"/>
      <c r="C807" s="20" t="s">
        <v>4</v>
      </c>
      <c r="D807" s="16">
        <v>9.4410000000000007</v>
      </c>
      <c r="E807" s="17">
        <v>0.114</v>
      </c>
      <c r="F807" s="17">
        <v>6.5000000000000002E-2</v>
      </c>
      <c r="G807" s="17">
        <v>0.46</v>
      </c>
      <c r="H807" s="17">
        <v>2.5999999999999999E-2</v>
      </c>
      <c r="I807" s="17">
        <v>6.0000000000000001E-3</v>
      </c>
      <c r="J807" s="17">
        <v>7.0000000000000007E-2</v>
      </c>
      <c r="K807" s="17">
        <v>2.5999999999999999E-2</v>
      </c>
      <c r="L807" s="17">
        <v>8.7999999999999995E-2</v>
      </c>
      <c r="M807" s="17">
        <v>2E-3</v>
      </c>
      <c r="N807" s="17">
        <v>9.5000000000000001E-2</v>
      </c>
      <c r="O807" s="17">
        <v>0.02</v>
      </c>
      <c r="P807" s="17">
        <v>0.70199999999999996</v>
      </c>
      <c r="Q807" s="17">
        <v>0.01</v>
      </c>
      <c r="R807" s="16">
        <f>SUM(D807:Q807)</f>
        <v>11.125000000000002</v>
      </c>
    </row>
    <row r="808" spans="1:18" ht="10.5" customHeight="1" x14ac:dyDescent="0.2">
      <c r="A808" s="22"/>
      <c r="B808" s="45" t="s">
        <v>10</v>
      </c>
      <c r="C808" s="44" t="s">
        <v>8</v>
      </c>
      <c r="D808" s="42">
        <v>1353</v>
      </c>
      <c r="E808" s="43">
        <v>12</v>
      </c>
      <c r="F808" s="43">
        <v>1</v>
      </c>
      <c r="G808" s="43">
        <v>25</v>
      </c>
      <c r="H808" s="43">
        <v>5</v>
      </c>
      <c r="I808" s="43">
        <v>1</v>
      </c>
      <c r="J808" s="43">
        <v>16</v>
      </c>
      <c r="K808" s="43">
        <v>3</v>
      </c>
      <c r="L808" s="43">
        <v>9</v>
      </c>
      <c r="M808" s="43">
        <v>8</v>
      </c>
      <c r="N808" s="43">
        <v>22</v>
      </c>
      <c r="O808" s="43">
        <v>5</v>
      </c>
      <c r="P808" s="43">
        <v>35</v>
      </c>
      <c r="Q808" s="43">
        <v>1</v>
      </c>
      <c r="R808" s="42">
        <f>SUM(D808:Q808)</f>
        <v>1496</v>
      </c>
    </row>
    <row r="809" spans="1:18" ht="10.5" customHeight="1" x14ac:dyDescent="0.2">
      <c r="A809" s="22"/>
      <c r="B809" s="38"/>
      <c r="C809" s="41" t="s">
        <v>7</v>
      </c>
      <c r="D809" s="39">
        <v>208</v>
      </c>
      <c r="E809" s="40">
        <v>1</v>
      </c>
      <c r="F809" s="40">
        <v>1</v>
      </c>
      <c r="G809" s="40">
        <v>6</v>
      </c>
      <c r="H809" s="40"/>
      <c r="I809" s="40"/>
      <c r="J809" s="40"/>
      <c r="K809" s="40">
        <v>1</v>
      </c>
      <c r="L809" s="40">
        <v>6</v>
      </c>
      <c r="M809" s="40"/>
      <c r="N809" s="40"/>
      <c r="O809" s="40"/>
      <c r="P809" s="40">
        <v>7</v>
      </c>
      <c r="Q809" s="40"/>
      <c r="R809" s="39">
        <f>SUM(D809:Q809)</f>
        <v>230</v>
      </c>
    </row>
    <row r="810" spans="1:18" ht="10.5" customHeight="1" x14ac:dyDescent="0.2">
      <c r="A810" s="22"/>
      <c r="B810" s="38"/>
      <c r="C810" s="41" t="s">
        <v>6</v>
      </c>
      <c r="D810" s="39">
        <v>9</v>
      </c>
      <c r="E810" s="40"/>
      <c r="F810" s="40"/>
      <c r="G810" s="40"/>
      <c r="H810" s="40"/>
      <c r="I810" s="40"/>
      <c r="J810" s="40">
        <v>1</v>
      </c>
      <c r="K810" s="40"/>
      <c r="L810" s="40"/>
      <c r="M810" s="40"/>
      <c r="N810" s="40"/>
      <c r="O810" s="40"/>
      <c r="P810" s="40">
        <v>1</v>
      </c>
      <c r="Q810" s="40"/>
      <c r="R810" s="39">
        <f>SUM(D810:Q810)</f>
        <v>11</v>
      </c>
    </row>
    <row r="811" spans="1:18" ht="10.5" customHeight="1" x14ac:dyDescent="0.2">
      <c r="A811" s="22"/>
      <c r="B811" s="38"/>
      <c r="C811" s="36" t="s">
        <v>5</v>
      </c>
      <c r="D811" s="34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4"/>
    </row>
    <row r="812" spans="1:18" ht="10.5" customHeight="1" x14ac:dyDescent="0.2">
      <c r="A812" s="22"/>
      <c r="B812" s="37"/>
      <c r="C812" s="36" t="s">
        <v>4</v>
      </c>
      <c r="D812" s="34">
        <v>1570</v>
      </c>
      <c r="E812" s="35">
        <v>13</v>
      </c>
      <c r="F812" s="35">
        <v>2</v>
      </c>
      <c r="G812" s="35">
        <v>31</v>
      </c>
      <c r="H812" s="35">
        <v>5</v>
      </c>
      <c r="I812" s="35">
        <v>1</v>
      </c>
      <c r="J812" s="35">
        <v>17</v>
      </c>
      <c r="K812" s="35">
        <v>4</v>
      </c>
      <c r="L812" s="35">
        <v>15</v>
      </c>
      <c r="M812" s="35">
        <v>8</v>
      </c>
      <c r="N812" s="35">
        <v>22</v>
      </c>
      <c r="O812" s="35">
        <v>5</v>
      </c>
      <c r="P812" s="35">
        <v>43</v>
      </c>
      <c r="Q812" s="35">
        <v>1</v>
      </c>
      <c r="R812" s="34">
        <f>SUM(D812:Q812)</f>
        <v>1737</v>
      </c>
    </row>
    <row r="813" spans="1:18" ht="10.5" customHeight="1" x14ac:dyDescent="0.2">
      <c r="A813" s="22"/>
      <c r="B813" s="47" t="s">
        <v>9</v>
      </c>
      <c r="C813" s="27" t="s">
        <v>8</v>
      </c>
      <c r="D813" s="26"/>
      <c r="E813" s="25"/>
      <c r="F813" s="25"/>
      <c r="G813" s="25"/>
      <c r="H813" s="25"/>
      <c r="I813" s="24">
        <v>0.60299999999999998</v>
      </c>
      <c r="J813" s="24">
        <v>3.105</v>
      </c>
      <c r="K813" s="24"/>
      <c r="L813" s="24"/>
      <c r="M813" s="24"/>
      <c r="N813" s="24"/>
      <c r="O813" s="24">
        <v>7.016</v>
      </c>
      <c r="P813" s="24"/>
      <c r="Q813" s="24"/>
      <c r="R813" s="23">
        <f>SUM(D813:Q813)</f>
        <v>10.724</v>
      </c>
    </row>
    <row r="814" spans="1:18" ht="10.5" customHeight="1" x14ac:dyDescent="0.2">
      <c r="A814" s="22"/>
      <c r="B814" s="21"/>
      <c r="C814" s="27" t="s">
        <v>7</v>
      </c>
      <c r="D814" s="26"/>
      <c r="E814" s="25"/>
      <c r="F814" s="25"/>
      <c r="G814" s="25"/>
      <c r="H814" s="25"/>
      <c r="I814" s="24"/>
      <c r="J814" s="24"/>
      <c r="K814" s="24"/>
      <c r="L814" s="24"/>
      <c r="M814" s="24"/>
      <c r="N814" s="24"/>
      <c r="O814" s="24"/>
      <c r="P814" s="24"/>
      <c r="Q814" s="24"/>
      <c r="R814" s="23"/>
    </row>
    <row r="815" spans="1:18" ht="10.5" customHeight="1" x14ac:dyDescent="0.2">
      <c r="A815" s="22"/>
      <c r="B815" s="21"/>
      <c r="C815" s="27" t="s">
        <v>6</v>
      </c>
      <c r="D815" s="26"/>
      <c r="E815" s="25"/>
      <c r="F815" s="25"/>
      <c r="G815" s="25"/>
      <c r="H815" s="25"/>
      <c r="I815" s="24"/>
      <c r="J815" s="24"/>
      <c r="K815" s="24"/>
      <c r="L815" s="24"/>
      <c r="M815" s="24"/>
      <c r="N815" s="24"/>
      <c r="O815" s="24"/>
      <c r="P815" s="24"/>
      <c r="Q815" s="24"/>
      <c r="R815" s="23"/>
    </row>
    <row r="816" spans="1:18" ht="10.5" customHeight="1" x14ac:dyDescent="0.2">
      <c r="A816" s="22"/>
      <c r="B816" s="21"/>
      <c r="C816" s="20" t="s">
        <v>5</v>
      </c>
      <c r="D816" s="19"/>
      <c r="E816" s="18"/>
      <c r="F816" s="18"/>
      <c r="G816" s="18"/>
      <c r="H816" s="18"/>
      <c r="I816" s="17"/>
      <c r="J816" s="17"/>
      <c r="K816" s="17"/>
      <c r="L816" s="17"/>
      <c r="M816" s="17"/>
      <c r="N816" s="17"/>
      <c r="O816" s="17"/>
      <c r="P816" s="17"/>
      <c r="Q816" s="17"/>
      <c r="R816" s="16"/>
    </row>
    <row r="817" spans="1:19" ht="10.5" customHeight="1" thickBot="1" x14ac:dyDescent="0.25">
      <c r="A817" s="15"/>
      <c r="B817" s="14"/>
      <c r="C817" s="13" t="s">
        <v>4</v>
      </c>
      <c r="D817" s="12"/>
      <c r="E817" s="11"/>
      <c r="F817" s="11"/>
      <c r="G817" s="11"/>
      <c r="H817" s="11"/>
      <c r="I817" s="10">
        <v>0.60299999999999998</v>
      </c>
      <c r="J817" s="10">
        <v>3.105</v>
      </c>
      <c r="K817" s="10"/>
      <c r="L817" s="10"/>
      <c r="M817" s="10"/>
      <c r="N817" s="10"/>
      <c r="O817" s="10">
        <v>7.016</v>
      </c>
      <c r="P817" s="10"/>
      <c r="Q817" s="10"/>
      <c r="R817" s="9">
        <f>SUM(D817:Q817)</f>
        <v>10.724</v>
      </c>
    </row>
    <row r="818" spans="1:19" ht="7.5" customHeight="1" x14ac:dyDescent="0.2">
      <c r="G818" s="7"/>
    </row>
    <row r="819" spans="1:19" ht="11.25" customHeight="1" x14ac:dyDescent="0.2">
      <c r="A819" s="3" t="s">
        <v>3</v>
      </c>
      <c r="B819" s="8" t="s">
        <v>2</v>
      </c>
      <c r="G819" s="7"/>
    </row>
    <row r="820" spans="1:19" ht="7.5" customHeight="1" x14ac:dyDescent="0.2">
      <c r="A820" s="2"/>
      <c r="G820" s="7"/>
    </row>
    <row r="821" spans="1:19" ht="11.25" customHeight="1" x14ac:dyDescent="0.2">
      <c r="A821" s="3" t="s">
        <v>1</v>
      </c>
      <c r="B821" s="6" t="s">
        <v>0</v>
      </c>
      <c r="C821" s="6"/>
      <c r="D821" s="5"/>
      <c r="E821" s="5"/>
      <c r="F821" s="5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9" ht="11.25" customHeight="1" x14ac:dyDescent="0.2"/>
    <row r="823" spans="1:19" ht="11.25" customHeight="1" x14ac:dyDescent="0.2"/>
    <row r="824" spans="1:19" ht="11.25" customHeight="1" x14ac:dyDescent="0.2"/>
    <row r="825" spans="1:19" ht="15.75" x14ac:dyDescent="0.2">
      <c r="A825" s="89" t="s">
        <v>32</v>
      </c>
      <c r="B825" s="88" t="s">
        <v>36</v>
      </c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</row>
    <row r="826" spans="1:19" ht="7.5" customHeight="1" thickBot="1" x14ac:dyDescent="0.25">
      <c r="B826" s="86"/>
      <c r="C826" s="86"/>
      <c r="D826" s="86"/>
      <c r="E826" s="86"/>
      <c r="F826" s="86"/>
      <c r="G826" s="86"/>
      <c r="Q826" s="86"/>
    </row>
    <row r="827" spans="1:19" s="80" customFormat="1" ht="32.25" thickBot="1" x14ac:dyDescent="0.25">
      <c r="A827" s="85" t="s">
        <v>30</v>
      </c>
      <c r="B827" s="84" t="s">
        <v>29</v>
      </c>
      <c r="C827" s="84" t="s">
        <v>28</v>
      </c>
      <c r="D827" s="82" t="s">
        <v>27</v>
      </c>
      <c r="E827" s="83" t="s">
        <v>35</v>
      </c>
      <c r="F827" s="83" t="s">
        <v>26</v>
      </c>
      <c r="G827" s="83" t="s">
        <v>34</v>
      </c>
      <c r="H827" s="83" t="s">
        <v>33</v>
      </c>
      <c r="I827" s="83" t="s">
        <v>25</v>
      </c>
      <c r="J827" s="83" t="s">
        <v>24</v>
      </c>
      <c r="K827" s="83" t="s">
        <v>23</v>
      </c>
      <c r="L827" s="83" t="s">
        <v>22</v>
      </c>
      <c r="M827" s="83" t="s">
        <v>21</v>
      </c>
      <c r="N827" s="83" t="s">
        <v>20</v>
      </c>
      <c r="O827" s="83" t="s">
        <v>19</v>
      </c>
      <c r="P827" s="83" t="s">
        <v>18</v>
      </c>
      <c r="Q827" s="83" t="s">
        <v>17</v>
      </c>
      <c r="R827" s="83" t="s">
        <v>16</v>
      </c>
      <c r="S827" s="82" t="s">
        <v>15</v>
      </c>
    </row>
    <row r="828" spans="1:19" ht="10.5" customHeight="1" x14ac:dyDescent="0.2">
      <c r="A828" s="54" t="s">
        <v>14</v>
      </c>
      <c r="B828" s="79" t="s">
        <v>11</v>
      </c>
      <c r="C828" s="41" t="s">
        <v>8</v>
      </c>
      <c r="D828" s="64">
        <v>2.1040000000000001</v>
      </c>
      <c r="E828" s="65">
        <v>1E-3</v>
      </c>
      <c r="F828" s="65">
        <v>3.4000000000000002E-2</v>
      </c>
      <c r="G828" s="65">
        <v>5.0000000000000001E-3</v>
      </c>
      <c r="H828" s="65">
        <v>0.2</v>
      </c>
      <c r="I828" s="65">
        <v>1.6E-2</v>
      </c>
      <c r="J828" s="65">
        <v>6.0000000000000001E-3</v>
      </c>
      <c r="K828" s="65">
        <v>1.7000000000000001E-2</v>
      </c>
      <c r="L828" s="65">
        <v>6.0000000000000001E-3</v>
      </c>
      <c r="M828" s="65">
        <v>3.2000000000000001E-2</v>
      </c>
      <c r="N828" s="65">
        <v>8.0000000000000002E-3</v>
      </c>
      <c r="O828" s="65">
        <v>0.06</v>
      </c>
      <c r="P828" s="65">
        <v>1.4E-2</v>
      </c>
      <c r="Q828" s="65">
        <v>0.12</v>
      </c>
      <c r="R828" s="65">
        <v>0.02</v>
      </c>
      <c r="S828" s="64">
        <f>SUM(D828:R828)</f>
        <v>2.6429999999999993</v>
      </c>
    </row>
    <row r="829" spans="1:19" ht="10.5" customHeight="1" x14ac:dyDescent="0.2">
      <c r="A829" s="53"/>
      <c r="B829" s="63"/>
      <c r="C829" s="41" t="s">
        <v>7</v>
      </c>
      <c r="D829" s="64">
        <v>2.0300000000000002</v>
      </c>
      <c r="E829" s="65">
        <v>5.7000000000000002E-2</v>
      </c>
      <c r="F829" s="65"/>
      <c r="G829" s="65">
        <v>0.06</v>
      </c>
      <c r="H829" s="65">
        <v>0.2</v>
      </c>
      <c r="I829" s="65"/>
      <c r="J829" s="65"/>
      <c r="K829" s="65">
        <v>0.06</v>
      </c>
      <c r="L829" s="65"/>
      <c r="M829" s="65">
        <v>5.2000000000000005E-2</v>
      </c>
      <c r="N829" s="65"/>
      <c r="O829" s="65"/>
      <c r="P829" s="65"/>
      <c r="Q829" s="65">
        <v>0.57200000000000006</v>
      </c>
      <c r="R829" s="65"/>
      <c r="S829" s="64">
        <f>SUM(D829:R829)</f>
        <v>3.0310000000000006</v>
      </c>
    </row>
    <row r="830" spans="1:19" ht="10.5" customHeight="1" x14ac:dyDescent="0.2">
      <c r="A830" s="53"/>
      <c r="B830" s="63"/>
      <c r="C830" s="41" t="s">
        <v>6</v>
      </c>
      <c r="D830" s="64">
        <v>4.5999999999999999E-2</v>
      </c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4">
        <f>SUM(D830:R830)</f>
        <v>4.5999999999999999E-2</v>
      </c>
    </row>
    <row r="831" spans="1:19" ht="10.5" customHeight="1" x14ac:dyDescent="0.2">
      <c r="A831" s="53"/>
      <c r="B831" s="63"/>
      <c r="C831" s="36" t="s">
        <v>5</v>
      </c>
      <c r="D831" s="61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1"/>
    </row>
    <row r="832" spans="1:19" ht="10.5" customHeight="1" x14ac:dyDescent="0.2">
      <c r="A832" s="53"/>
      <c r="B832" s="78"/>
      <c r="C832" s="36" t="s">
        <v>4</v>
      </c>
      <c r="D832" s="61">
        <v>4.18</v>
      </c>
      <c r="E832" s="62">
        <v>0.06</v>
      </c>
      <c r="F832" s="62">
        <v>0.03</v>
      </c>
      <c r="G832" s="62">
        <v>7.0000000000000007E-2</v>
      </c>
      <c r="H832" s="62">
        <v>0.4</v>
      </c>
      <c r="I832" s="62">
        <v>0.02</v>
      </c>
      <c r="J832" s="62">
        <v>0.01</v>
      </c>
      <c r="K832" s="62">
        <v>0.08</v>
      </c>
      <c r="L832" s="62">
        <v>0.01</v>
      </c>
      <c r="M832" s="62">
        <v>0.08</v>
      </c>
      <c r="N832" s="62">
        <v>0.01</v>
      </c>
      <c r="O832" s="62">
        <v>0.06</v>
      </c>
      <c r="P832" s="62">
        <v>0.01</v>
      </c>
      <c r="Q832" s="62">
        <v>0.69</v>
      </c>
      <c r="R832" s="62">
        <v>0.02</v>
      </c>
      <c r="S832" s="61">
        <f>SUM(D832:R832)</f>
        <v>5.7299999999999986</v>
      </c>
    </row>
    <row r="833" spans="1:19" ht="10.5" customHeight="1" x14ac:dyDescent="0.2">
      <c r="A833" s="53"/>
      <c r="B833" s="77" t="s">
        <v>10</v>
      </c>
      <c r="C833" s="32" t="s">
        <v>8</v>
      </c>
      <c r="D833" s="75">
        <v>909</v>
      </c>
      <c r="E833" s="76">
        <v>1</v>
      </c>
      <c r="F833" s="76">
        <v>10</v>
      </c>
      <c r="G833" s="76">
        <v>1</v>
      </c>
      <c r="H833" s="76">
        <v>21</v>
      </c>
      <c r="I833" s="76">
        <v>4</v>
      </c>
      <c r="J833" s="76">
        <v>1</v>
      </c>
      <c r="K833" s="76">
        <v>14</v>
      </c>
      <c r="L833" s="76">
        <v>3</v>
      </c>
      <c r="M833" s="76">
        <v>8</v>
      </c>
      <c r="N833" s="76">
        <v>4</v>
      </c>
      <c r="O833" s="76">
        <v>14</v>
      </c>
      <c r="P833" s="76">
        <v>3</v>
      </c>
      <c r="Q833" s="76">
        <v>33</v>
      </c>
      <c r="R833" s="76">
        <v>1</v>
      </c>
      <c r="S833" s="75">
        <f>SUM(D833:R833)</f>
        <v>1027</v>
      </c>
    </row>
    <row r="834" spans="1:19" ht="10.5" customHeight="1" x14ac:dyDescent="0.2">
      <c r="A834" s="53"/>
      <c r="B834" s="72"/>
      <c r="C834" s="27" t="s">
        <v>7</v>
      </c>
      <c r="D834" s="73">
        <v>143</v>
      </c>
      <c r="E834" s="74">
        <v>2</v>
      </c>
      <c r="F834" s="74"/>
      <c r="G834" s="74">
        <v>1</v>
      </c>
      <c r="H834" s="74">
        <v>6</v>
      </c>
      <c r="I834" s="74"/>
      <c r="J834" s="74"/>
      <c r="K834" s="74">
        <v>1</v>
      </c>
      <c r="L834" s="74"/>
      <c r="M834" s="74">
        <v>6</v>
      </c>
      <c r="N834" s="74"/>
      <c r="O834" s="74"/>
      <c r="P834" s="74"/>
      <c r="Q834" s="74">
        <v>8</v>
      </c>
      <c r="R834" s="74"/>
      <c r="S834" s="73">
        <f>SUM(D834:R834)</f>
        <v>167</v>
      </c>
    </row>
    <row r="835" spans="1:19" ht="10.5" customHeight="1" x14ac:dyDescent="0.2">
      <c r="A835" s="53"/>
      <c r="B835" s="72"/>
      <c r="C835" s="27" t="s">
        <v>6</v>
      </c>
      <c r="D835" s="73">
        <v>5</v>
      </c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3">
        <f>SUM(D835:R835)</f>
        <v>5</v>
      </c>
    </row>
    <row r="836" spans="1:19" ht="10.5" customHeight="1" x14ac:dyDescent="0.2">
      <c r="A836" s="53"/>
      <c r="B836" s="72"/>
      <c r="C836" s="20" t="s">
        <v>5</v>
      </c>
      <c r="D836" s="69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69"/>
    </row>
    <row r="837" spans="1:19" ht="10.5" customHeight="1" x14ac:dyDescent="0.2">
      <c r="A837" s="53"/>
      <c r="B837" s="71"/>
      <c r="C837" s="20" t="s">
        <v>4</v>
      </c>
      <c r="D837" s="69">
        <v>1057</v>
      </c>
      <c r="E837" s="70">
        <v>3</v>
      </c>
      <c r="F837" s="70">
        <v>10</v>
      </c>
      <c r="G837" s="70">
        <v>2</v>
      </c>
      <c r="H837" s="70">
        <v>27</v>
      </c>
      <c r="I837" s="70">
        <v>4</v>
      </c>
      <c r="J837" s="70">
        <v>1</v>
      </c>
      <c r="K837" s="70">
        <v>15</v>
      </c>
      <c r="L837" s="70">
        <v>3</v>
      </c>
      <c r="M837" s="70">
        <v>14</v>
      </c>
      <c r="N837" s="70">
        <v>4</v>
      </c>
      <c r="O837" s="70">
        <v>14</v>
      </c>
      <c r="P837" s="70">
        <v>3</v>
      </c>
      <c r="Q837" s="70">
        <v>41</v>
      </c>
      <c r="R837" s="70">
        <v>1</v>
      </c>
      <c r="S837" s="69">
        <f>SUM(D837:R837)</f>
        <v>1199</v>
      </c>
    </row>
    <row r="838" spans="1:19" ht="12.75" customHeight="1" x14ac:dyDescent="0.2">
      <c r="A838" s="53"/>
      <c r="B838" s="68" t="s">
        <v>9</v>
      </c>
      <c r="C838" s="44" t="s">
        <v>8</v>
      </c>
      <c r="D838" s="66"/>
      <c r="E838" s="67"/>
      <c r="F838" s="67"/>
      <c r="G838" s="67">
        <v>1.6</v>
      </c>
      <c r="H838" s="67"/>
      <c r="I838" s="67"/>
      <c r="J838" s="67">
        <v>0.49</v>
      </c>
      <c r="K838" s="67">
        <v>2.2869999999999999</v>
      </c>
      <c r="L838" s="67"/>
      <c r="M838" s="67"/>
      <c r="N838" s="67"/>
      <c r="O838" s="67"/>
      <c r="P838" s="67">
        <v>2.7730000000000001</v>
      </c>
      <c r="Q838" s="67"/>
      <c r="R838" s="67"/>
      <c r="S838" s="66">
        <f>SUM(D838:R838)</f>
        <v>7.15</v>
      </c>
    </row>
    <row r="839" spans="1:19" ht="12.75" customHeight="1" x14ac:dyDescent="0.2">
      <c r="A839" s="53"/>
      <c r="B839" s="63"/>
      <c r="C839" s="41" t="s">
        <v>7</v>
      </c>
      <c r="D839" s="64"/>
      <c r="E839" s="65">
        <v>6.0000000000000001E-3</v>
      </c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4">
        <f>SUM(D839:R839)</f>
        <v>6.0000000000000001E-3</v>
      </c>
    </row>
    <row r="840" spans="1:19" ht="10.5" customHeight="1" x14ac:dyDescent="0.2">
      <c r="A840" s="53"/>
      <c r="B840" s="63"/>
      <c r="C840" s="41" t="s">
        <v>6</v>
      </c>
      <c r="D840" s="64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4"/>
    </row>
    <row r="841" spans="1:19" ht="10.5" customHeight="1" x14ac:dyDescent="0.2">
      <c r="A841" s="53"/>
      <c r="B841" s="63"/>
      <c r="C841" s="36" t="s">
        <v>5</v>
      </c>
      <c r="D841" s="61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1"/>
    </row>
    <row r="842" spans="1:19" ht="10.5" customHeight="1" thickBot="1" x14ac:dyDescent="0.25">
      <c r="A842" s="60"/>
      <c r="B842" s="59"/>
      <c r="C842" s="51" t="s">
        <v>4</v>
      </c>
      <c r="D842" s="57"/>
      <c r="E842" s="58">
        <v>6.0000000000000001E-3</v>
      </c>
      <c r="F842" s="58"/>
      <c r="G842" s="58">
        <v>1.6</v>
      </c>
      <c r="H842" s="58"/>
      <c r="I842" s="58"/>
      <c r="J842" s="58">
        <v>0.49</v>
      </c>
      <c r="K842" s="58">
        <v>2.2869999999999999</v>
      </c>
      <c r="L842" s="58"/>
      <c r="M842" s="58"/>
      <c r="N842" s="58"/>
      <c r="O842" s="58"/>
      <c r="P842" s="58">
        <v>2.7730000000000001</v>
      </c>
      <c r="Q842" s="58"/>
      <c r="R842" s="58"/>
      <c r="S842" s="57">
        <f>SUM(D842:R842)</f>
        <v>7.1560000000000006</v>
      </c>
    </row>
    <row r="843" spans="1:19" ht="10.5" customHeight="1" x14ac:dyDescent="0.2">
      <c r="A843" s="56" t="s">
        <v>13</v>
      </c>
      <c r="B843" s="47" t="s">
        <v>11</v>
      </c>
      <c r="C843" s="27" t="s">
        <v>8</v>
      </c>
      <c r="D843" s="23">
        <v>0.11900000000000001</v>
      </c>
      <c r="E843" s="24"/>
      <c r="F843" s="24"/>
      <c r="G843" s="24"/>
      <c r="H843" s="24"/>
      <c r="I843" s="24"/>
      <c r="J843" s="24"/>
      <c r="K843" s="24"/>
      <c r="L843" s="24"/>
      <c r="M843" s="24"/>
      <c r="N843" s="24">
        <v>2E-3</v>
      </c>
      <c r="O843" s="24"/>
      <c r="P843" s="24"/>
      <c r="Q843" s="24"/>
      <c r="R843" s="24"/>
      <c r="S843" s="23">
        <f>SUM(D843:R843)</f>
        <v>0.12100000000000001</v>
      </c>
    </row>
    <row r="844" spans="1:19" ht="10.5" customHeight="1" x14ac:dyDescent="0.2">
      <c r="A844" s="55"/>
      <c r="B844" s="21"/>
      <c r="C844" s="27" t="s">
        <v>7</v>
      </c>
      <c r="D844" s="23">
        <v>1.7000000000000001E-2</v>
      </c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3">
        <f>SUM(D844:R844)</f>
        <v>1.7000000000000001E-2</v>
      </c>
    </row>
    <row r="845" spans="1:19" ht="10.5" customHeight="1" x14ac:dyDescent="0.2">
      <c r="A845" s="55"/>
      <c r="B845" s="21"/>
      <c r="C845" s="27" t="s">
        <v>6</v>
      </c>
      <c r="D845" s="23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3"/>
    </row>
    <row r="846" spans="1:19" ht="10.5" customHeight="1" x14ac:dyDescent="0.2">
      <c r="A846" s="55"/>
      <c r="B846" s="21"/>
      <c r="C846" s="20" t="s">
        <v>5</v>
      </c>
      <c r="D846" s="16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6"/>
    </row>
    <row r="847" spans="1:19" ht="10.5" customHeight="1" x14ac:dyDescent="0.2">
      <c r="A847" s="55"/>
      <c r="B847" s="46"/>
      <c r="C847" s="20" t="s">
        <v>4</v>
      </c>
      <c r="D847" s="16">
        <v>0.13600000000000001</v>
      </c>
      <c r="E847" s="17"/>
      <c r="F847" s="17"/>
      <c r="G847" s="17"/>
      <c r="H847" s="17"/>
      <c r="I847" s="17"/>
      <c r="J847" s="17"/>
      <c r="K847" s="17"/>
      <c r="L847" s="17"/>
      <c r="M847" s="17"/>
      <c r="N847" s="17">
        <v>2E-3</v>
      </c>
      <c r="O847" s="17"/>
      <c r="P847" s="17"/>
      <c r="Q847" s="17"/>
      <c r="R847" s="17"/>
      <c r="S847" s="16">
        <f>SUM(D847:R847)</f>
        <v>0.13800000000000001</v>
      </c>
    </row>
    <row r="848" spans="1:19" ht="10.5" customHeight="1" x14ac:dyDescent="0.2">
      <c r="A848" s="55"/>
      <c r="B848" s="45" t="s">
        <v>10</v>
      </c>
      <c r="C848" s="44" t="s">
        <v>8</v>
      </c>
      <c r="D848" s="42">
        <v>36</v>
      </c>
      <c r="E848" s="43"/>
      <c r="F848" s="43"/>
      <c r="G848" s="43"/>
      <c r="H848" s="43"/>
      <c r="I848" s="43"/>
      <c r="J848" s="43"/>
      <c r="K848" s="43"/>
      <c r="L848" s="43"/>
      <c r="M848" s="43"/>
      <c r="N848" s="43">
        <v>1</v>
      </c>
      <c r="O848" s="43"/>
      <c r="P848" s="43"/>
      <c r="Q848" s="43"/>
      <c r="R848" s="43"/>
      <c r="S848" s="42">
        <f>SUM(D848:R848)</f>
        <v>37</v>
      </c>
    </row>
    <row r="849" spans="1:19" ht="10.5" customHeight="1" x14ac:dyDescent="0.2">
      <c r="A849" s="55"/>
      <c r="B849" s="38"/>
      <c r="C849" s="41" t="s">
        <v>7</v>
      </c>
      <c r="D849" s="39">
        <v>6</v>
      </c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39">
        <f>SUM(D849:R849)</f>
        <v>6</v>
      </c>
    </row>
    <row r="850" spans="1:19" ht="10.5" customHeight="1" x14ac:dyDescent="0.2">
      <c r="A850" s="55"/>
      <c r="B850" s="38"/>
      <c r="C850" s="41" t="s">
        <v>6</v>
      </c>
      <c r="D850" s="39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39"/>
    </row>
    <row r="851" spans="1:19" ht="10.5" customHeight="1" x14ac:dyDescent="0.2">
      <c r="A851" s="55"/>
      <c r="B851" s="38"/>
      <c r="C851" s="36" t="s">
        <v>5</v>
      </c>
      <c r="D851" s="34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4"/>
    </row>
    <row r="852" spans="1:19" ht="10.5" customHeight="1" thickBot="1" x14ac:dyDescent="0.25">
      <c r="A852" s="55"/>
      <c r="B852" s="52"/>
      <c r="C852" s="51" t="s">
        <v>4</v>
      </c>
      <c r="D852" s="49">
        <v>42</v>
      </c>
      <c r="E852" s="50"/>
      <c r="F852" s="50"/>
      <c r="G852" s="50"/>
      <c r="H852" s="50"/>
      <c r="I852" s="50"/>
      <c r="J852" s="50"/>
      <c r="K852" s="50"/>
      <c r="L852" s="50"/>
      <c r="M852" s="50"/>
      <c r="N852" s="50">
        <v>1</v>
      </c>
      <c r="O852" s="50"/>
      <c r="P852" s="50"/>
      <c r="Q852" s="50"/>
      <c r="R852" s="50"/>
      <c r="S852" s="49">
        <f>SUM(D852:R852)</f>
        <v>43</v>
      </c>
    </row>
    <row r="853" spans="1:19" ht="10.5" customHeight="1" x14ac:dyDescent="0.2">
      <c r="A853" s="54" t="s">
        <v>12</v>
      </c>
      <c r="B853" s="47" t="s">
        <v>11</v>
      </c>
      <c r="C853" s="27" t="s">
        <v>8</v>
      </c>
      <c r="D853" s="23">
        <v>5.1000000000000004E-2</v>
      </c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3">
        <f>SUM(D853:R853)</f>
        <v>5.1000000000000004E-2</v>
      </c>
    </row>
    <row r="854" spans="1:19" ht="10.5" customHeight="1" x14ac:dyDescent="0.2">
      <c r="A854" s="53"/>
      <c r="B854" s="21"/>
      <c r="C854" s="27" t="s">
        <v>7</v>
      </c>
      <c r="D854" s="23">
        <v>8.4000000000000005E-2</v>
      </c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3">
        <f>SUM(D854:R854)</f>
        <v>8.4000000000000005E-2</v>
      </c>
    </row>
    <row r="855" spans="1:19" ht="10.5" customHeight="1" x14ac:dyDescent="0.2">
      <c r="A855" s="53"/>
      <c r="B855" s="21"/>
      <c r="C855" s="27" t="s">
        <v>6</v>
      </c>
      <c r="D855" s="23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3"/>
    </row>
    <row r="856" spans="1:19" ht="10.5" customHeight="1" x14ac:dyDescent="0.2">
      <c r="A856" s="53"/>
      <c r="B856" s="21"/>
      <c r="C856" s="20" t="s">
        <v>5</v>
      </c>
      <c r="D856" s="16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6"/>
    </row>
    <row r="857" spans="1:19" ht="10.5" customHeight="1" x14ac:dyDescent="0.2">
      <c r="A857" s="53"/>
      <c r="B857" s="46"/>
      <c r="C857" s="20" t="s">
        <v>4</v>
      </c>
      <c r="D857" s="16">
        <v>0.13500000000000001</v>
      </c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6">
        <f>SUM(D857:R857)</f>
        <v>0.13500000000000001</v>
      </c>
    </row>
    <row r="858" spans="1:19" ht="10.5" customHeight="1" x14ac:dyDescent="0.2">
      <c r="A858" s="53"/>
      <c r="B858" s="45" t="s">
        <v>10</v>
      </c>
      <c r="C858" s="44" t="s">
        <v>8</v>
      </c>
      <c r="D858" s="42">
        <v>11</v>
      </c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2">
        <f>SUM(D858:R858)</f>
        <v>11</v>
      </c>
    </row>
    <row r="859" spans="1:19" ht="10.5" customHeight="1" x14ac:dyDescent="0.2">
      <c r="A859" s="53"/>
      <c r="B859" s="38"/>
      <c r="C859" s="41" t="s">
        <v>7</v>
      </c>
      <c r="D859" s="39">
        <v>4</v>
      </c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39">
        <f>SUM(D859:R859)</f>
        <v>4</v>
      </c>
    </row>
    <row r="860" spans="1:19" ht="10.5" customHeight="1" x14ac:dyDescent="0.2">
      <c r="A860" s="53"/>
      <c r="B860" s="38"/>
      <c r="C860" s="41" t="s">
        <v>6</v>
      </c>
      <c r="D860" s="39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39"/>
    </row>
    <row r="861" spans="1:19" ht="10.5" customHeight="1" x14ac:dyDescent="0.2">
      <c r="A861" s="53"/>
      <c r="B861" s="38"/>
      <c r="C861" s="36" t="s">
        <v>5</v>
      </c>
      <c r="D861" s="34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4"/>
    </row>
    <row r="862" spans="1:19" ht="10.5" customHeight="1" thickBot="1" x14ac:dyDescent="0.25">
      <c r="A862" s="53"/>
      <c r="B862" s="52"/>
      <c r="C862" s="51" t="s">
        <v>4</v>
      </c>
      <c r="D862" s="49">
        <v>15</v>
      </c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49">
        <f>SUM(D862:R862)</f>
        <v>15</v>
      </c>
    </row>
    <row r="863" spans="1:19" ht="10.5" customHeight="1" x14ac:dyDescent="0.2">
      <c r="A863" s="48" t="s">
        <v>4</v>
      </c>
      <c r="B863" s="47" t="s">
        <v>11</v>
      </c>
      <c r="C863" s="27" t="s">
        <v>8</v>
      </c>
      <c r="D863" s="23">
        <v>2.274</v>
      </c>
      <c r="E863" s="24">
        <v>1E-3</v>
      </c>
      <c r="F863" s="24">
        <v>3.4000000000000002E-2</v>
      </c>
      <c r="G863" s="24">
        <v>5.0000000000000001E-3</v>
      </c>
      <c r="H863" s="24">
        <v>0.2</v>
      </c>
      <c r="I863" s="24">
        <v>1.6E-2</v>
      </c>
      <c r="J863" s="24">
        <v>6.0000000000000001E-3</v>
      </c>
      <c r="K863" s="24">
        <v>1.7000000000000001E-2</v>
      </c>
      <c r="L863" s="24">
        <v>6.0000000000000001E-3</v>
      </c>
      <c r="M863" s="24">
        <v>3.2000000000000001E-2</v>
      </c>
      <c r="N863" s="24">
        <v>0.01</v>
      </c>
      <c r="O863" s="24">
        <v>0.06</v>
      </c>
      <c r="P863" s="24">
        <v>1.4E-2</v>
      </c>
      <c r="Q863" s="24">
        <v>0.12</v>
      </c>
      <c r="R863" s="24">
        <v>0.02</v>
      </c>
      <c r="S863" s="23">
        <f>SUM(D863:R863)</f>
        <v>2.8149999999999991</v>
      </c>
    </row>
    <row r="864" spans="1:19" ht="10.5" customHeight="1" x14ac:dyDescent="0.2">
      <c r="A864" s="22"/>
      <c r="B864" s="21"/>
      <c r="C864" s="27" t="s">
        <v>7</v>
      </c>
      <c r="D864" s="23">
        <v>2.1310000000000002</v>
      </c>
      <c r="E864" s="24">
        <v>5.7000000000000002E-2</v>
      </c>
      <c r="F864" s="24"/>
      <c r="G864" s="24">
        <v>0.06</v>
      </c>
      <c r="H864" s="24">
        <v>0.2</v>
      </c>
      <c r="I864" s="24"/>
      <c r="J864" s="24"/>
      <c r="K864" s="24">
        <v>0.06</v>
      </c>
      <c r="L864" s="24"/>
      <c r="M864" s="24">
        <v>5.2000000000000005E-2</v>
      </c>
      <c r="N864" s="24"/>
      <c r="O864" s="24"/>
      <c r="P864" s="24"/>
      <c r="Q864" s="24">
        <v>0.57200000000000006</v>
      </c>
      <c r="R864" s="24"/>
      <c r="S864" s="23">
        <f>SUM(D864:R864)</f>
        <v>3.1320000000000006</v>
      </c>
    </row>
    <row r="865" spans="1:19" ht="10.5" customHeight="1" x14ac:dyDescent="0.2">
      <c r="A865" s="22"/>
      <c r="B865" s="21"/>
      <c r="C865" s="27" t="s">
        <v>6</v>
      </c>
      <c r="D865" s="23">
        <v>4.5999999999999999E-2</v>
      </c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3">
        <f>SUM(D865:R865)</f>
        <v>4.5999999999999999E-2</v>
      </c>
    </row>
    <row r="866" spans="1:19" ht="10.5" customHeight="1" x14ac:dyDescent="0.2">
      <c r="A866" s="22"/>
      <c r="B866" s="21"/>
      <c r="C866" s="20" t="s">
        <v>5</v>
      </c>
      <c r="D866" s="16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6"/>
    </row>
    <row r="867" spans="1:19" ht="10.5" customHeight="1" x14ac:dyDescent="0.2">
      <c r="A867" s="22"/>
      <c r="B867" s="46"/>
      <c r="C867" s="20" t="s">
        <v>4</v>
      </c>
      <c r="D867" s="16">
        <v>4.4510000000000005</v>
      </c>
      <c r="E867" s="17">
        <v>5.8000000000000003E-2</v>
      </c>
      <c r="F867" s="17">
        <v>3.4000000000000002E-2</v>
      </c>
      <c r="G867" s="17">
        <v>6.5000000000000002E-2</v>
      </c>
      <c r="H867" s="17">
        <v>0.4</v>
      </c>
      <c r="I867" s="17">
        <v>1.6E-2</v>
      </c>
      <c r="J867" s="17">
        <v>6.0000000000000001E-3</v>
      </c>
      <c r="K867" s="17">
        <v>7.6999999999999999E-2</v>
      </c>
      <c r="L867" s="17">
        <v>6.0000000000000001E-3</v>
      </c>
      <c r="M867" s="17">
        <v>8.4000000000000005E-2</v>
      </c>
      <c r="N867" s="17">
        <v>0.01</v>
      </c>
      <c r="O867" s="17">
        <v>0.06</v>
      </c>
      <c r="P867" s="17">
        <v>1.4E-2</v>
      </c>
      <c r="Q867" s="17">
        <v>0.69200000000000006</v>
      </c>
      <c r="R867" s="17">
        <v>0.02</v>
      </c>
      <c r="S867" s="16">
        <f>SUM(D867:R867)</f>
        <v>5.9930000000000003</v>
      </c>
    </row>
    <row r="868" spans="1:19" ht="10.5" customHeight="1" x14ac:dyDescent="0.2">
      <c r="A868" s="22"/>
      <c r="B868" s="45" t="s">
        <v>10</v>
      </c>
      <c r="C868" s="44" t="s">
        <v>8</v>
      </c>
      <c r="D868" s="42">
        <v>956</v>
      </c>
      <c r="E868" s="43">
        <v>1</v>
      </c>
      <c r="F868" s="43">
        <v>10</v>
      </c>
      <c r="G868" s="43">
        <v>1</v>
      </c>
      <c r="H868" s="43">
        <v>21</v>
      </c>
      <c r="I868" s="43">
        <v>4</v>
      </c>
      <c r="J868" s="43">
        <v>1</v>
      </c>
      <c r="K868" s="43">
        <v>14</v>
      </c>
      <c r="L868" s="43">
        <v>3</v>
      </c>
      <c r="M868" s="43">
        <v>8</v>
      </c>
      <c r="N868" s="43">
        <v>5</v>
      </c>
      <c r="O868" s="43">
        <v>14</v>
      </c>
      <c r="P868" s="43">
        <v>3</v>
      </c>
      <c r="Q868" s="43">
        <v>33</v>
      </c>
      <c r="R868" s="43">
        <v>1</v>
      </c>
      <c r="S868" s="42">
        <f>SUM(D868:R868)</f>
        <v>1075</v>
      </c>
    </row>
    <row r="869" spans="1:19" ht="10.5" customHeight="1" x14ac:dyDescent="0.2">
      <c r="A869" s="22"/>
      <c r="B869" s="38"/>
      <c r="C869" s="41" t="s">
        <v>7</v>
      </c>
      <c r="D869" s="39">
        <v>153</v>
      </c>
      <c r="E869" s="40">
        <v>2</v>
      </c>
      <c r="F869" s="40"/>
      <c r="G869" s="40">
        <v>1</v>
      </c>
      <c r="H869" s="40">
        <v>6</v>
      </c>
      <c r="I869" s="40"/>
      <c r="J869" s="40"/>
      <c r="K869" s="40">
        <v>1</v>
      </c>
      <c r="L869" s="40"/>
      <c r="M869" s="40">
        <v>6</v>
      </c>
      <c r="N869" s="40"/>
      <c r="O869" s="40"/>
      <c r="P869" s="40"/>
      <c r="Q869" s="40">
        <v>8</v>
      </c>
      <c r="R869" s="40"/>
      <c r="S869" s="39">
        <f>SUM(D869:R869)</f>
        <v>177</v>
      </c>
    </row>
    <row r="870" spans="1:19" ht="10.5" customHeight="1" x14ac:dyDescent="0.2">
      <c r="A870" s="22"/>
      <c r="B870" s="38"/>
      <c r="C870" s="41" t="s">
        <v>6</v>
      </c>
      <c r="D870" s="39">
        <v>5</v>
      </c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39">
        <f>SUM(D870:R870)</f>
        <v>5</v>
      </c>
    </row>
    <row r="871" spans="1:19" ht="10.5" customHeight="1" x14ac:dyDescent="0.2">
      <c r="A871" s="22"/>
      <c r="B871" s="38"/>
      <c r="C871" s="36" t="s">
        <v>5</v>
      </c>
      <c r="D871" s="34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4"/>
    </row>
    <row r="872" spans="1:19" ht="10.5" customHeight="1" x14ac:dyDescent="0.2">
      <c r="A872" s="22"/>
      <c r="B872" s="37"/>
      <c r="C872" s="36" t="s">
        <v>4</v>
      </c>
      <c r="D872" s="34">
        <v>1114</v>
      </c>
      <c r="E872" s="35">
        <v>3</v>
      </c>
      <c r="F872" s="35">
        <v>10</v>
      </c>
      <c r="G872" s="35">
        <v>2</v>
      </c>
      <c r="H872" s="35">
        <v>27</v>
      </c>
      <c r="I872" s="35">
        <v>4</v>
      </c>
      <c r="J872" s="35">
        <v>1</v>
      </c>
      <c r="K872" s="35">
        <v>15</v>
      </c>
      <c r="L872" s="35">
        <v>3</v>
      </c>
      <c r="M872" s="35">
        <v>14</v>
      </c>
      <c r="N872" s="35">
        <v>5</v>
      </c>
      <c r="O872" s="35">
        <v>14</v>
      </c>
      <c r="P872" s="35">
        <v>3</v>
      </c>
      <c r="Q872" s="35">
        <v>41</v>
      </c>
      <c r="R872" s="35">
        <v>1</v>
      </c>
      <c r="S872" s="34">
        <f>SUM(D872:R872)</f>
        <v>1257</v>
      </c>
    </row>
    <row r="873" spans="1:19" ht="10.5" customHeight="1" x14ac:dyDescent="0.2">
      <c r="A873" s="22"/>
      <c r="B873" s="33" t="s">
        <v>9</v>
      </c>
      <c r="C873" s="32" t="s">
        <v>8</v>
      </c>
      <c r="D873" s="31"/>
      <c r="E873" s="29"/>
      <c r="F873" s="29"/>
      <c r="G873" s="29">
        <v>1.6</v>
      </c>
      <c r="H873" s="29"/>
      <c r="I873" s="29"/>
      <c r="J873" s="29"/>
      <c r="K873" s="29">
        <v>2.2869999999999999</v>
      </c>
      <c r="L873" s="29"/>
      <c r="M873" s="29"/>
      <c r="N873" s="29"/>
      <c r="O873" s="29"/>
      <c r="P873" s="29">
        <v>2.7730000000000001</v>
      </c>
      <c r="Q873" s="29"/>
      <c r="R873" s="29"/>
      <c r="S873" s="28">
        <f>SUM(D873:R873)</f>
        <v>6.66</v>
      </c>
    </row>
    <row r="874" spans="1:19" ht="10.5" customHeight="1" x14ac:dyDescent="0.2">
      <c r="A874" s="22"/>
      <c r="B874" s="21"/>
      <c r="C874" s="27" t="s">
        <v>7</v>
      </c>
      <c r="D874" s="26"/>
      <c r="E874" s="24">
        <v>6.0000000000000001E-3</v>
      </c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3">
        <f>SUM(D874:R874)</f>
        <v>6.0000000000000001E-3</v>
      </c>
    </row>
    <row r="875" spans="1:19" ht="10.5" customHeight="1" x14ac:dyDescent="0.2">
      <c r="A875" s="22"/>
      <c r="B875" s="21"/>
      <c r="C875" s="27" t="s">
        <v>6</v>
      </c>
      <c r="D875" s="26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3"/>
    </row>
    <row r="876" spans="1:19" ht="10.5" customHeight="1" x14ac:dyDescent="0.2">
      <c r="A876" s="22"/>
      <c r="B876" s="21"/>
      <c r="C876" s="20" t="s">
        <v>5</v>
      </c>
      <c r="D876" s="19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6"/>
    </row>
    <row r="877" spans="1:19" ht="10.5" customHeight="1" thickBot="1" x14ac:dyDescent="0.25">
      <c r="A877" s="15"/>
      <c r="B877" s="14"/>
      <c r="C877" s="13" t="s">
        <v>4</v>
      </c>
      <c r="D877" s="12"/>
      <c r="E877" s="10">
        <v>6.0000000000000001E-3</v>
      </c>
      <c r="F877" s="10"/>
      <c r="G877" s="10">
        <v>1.6</v>
      </c>
      <c r="H877" s="10"/>
      <c r="I877" s="10"/>
      <c r="J877" s="10"/>
      <c r="K877" s="10">
        <v>2.2869999999999999</v>
      </c>
      <c r="L877" s="10"/>
      <c r="M877" s="10"/>
      <c r="N877" s="10"/>
      <c r="O877" s="10"/>
      <c r="P877" s="10">
        <v>2.7730000000000001</v>
      </c>
      <c r="Q877" s="10"/>
      <c r="R877" s="10"/>
      <c r="S877" s="9">
        <f>SUM(D877:R877)</f>
        <v>6.6660000000000004</v>
      </c>
    </row>
    <row r="878" spans="1:19" ht="7.5" customHeight="1" x14ac:dyDescent="0.2">
      <c r="G878" s="7"/>
    </row>
    <row r="879" spans="1:19" ht="11.25" customHeight="1" x14ac:dyDescent="0.2">
      <c r="A879" s="3" t="s">
        <v>3</v>
      </c>
      <c r="B879" s="8" t="s">
        <v>2</v>
      </c>
      <c r="G879" s="7"/>
    </row>
    <row r="880" spans="1:19" ht="7.5" customHeight="1" x14ac:dyDescent="0.2">
      <c r="A880" s="2"/>
      <c r="G880" s="7"/>
    </row>
    <row r="881" spans="1:17" ht="11.25" customHeight="1" x14ac:dyDescent="0.2">
      <c r="A881" s="3" t="s">
        <v>1</v>
      </c>
      <c r="B881" s="6" t="s">
        <v>0</v>
      </c>
      <c r="C881" s="6"/>
      <c r="D881" s="5"/>
      <c r="E881" s="5"/>
      <c r="F881" s="5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1.25" customHeight="1" x14ac:dyDescent="0.2"/>
    <row r="883" spans="1:17" ht="11.25" customHeight="1" x14ac:dyDescent="0.2"/>
    <row r="884" spans="1:17" ht="11.25" customHeight="1" x14ac:dyDescent="0.2"/>
    <row r="885" spans="1:17" ht="15.75" x14ac:dyDescent="0.2">
      <c r="A885" s="89" t="s">
        <v>32</v>
      </c>
      <c r="B885" s="88" t="s">
        <v>31</v>
      </c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1"/>
    </row>
    <row r="886" spans="1:17" ht="7.5" customHeight="1" thickBot="1" x14ac:dyDescent="0.25">
      <c r="B886" s="86"/>
      <c r="C886" s="86"/>
      <c r="D886" s="86"/>
      <c r="E886" s="86"/>
      <c r="F886" s="86"/>
      <c r="G886" s="86"/>
    </row>
    <row r="887" spans="1:17" s="80" customFormat="1" ht="32.25" thickBot="1" x14ac:dyDescent="0.25">
      <c r="A887" s="85" t="s">
        <v>30</v>
      </c>
      <c r="B887" s="84" t="s">
        <v>29</v>
      </c>
      <c r="C887" s="84" t="s">
        <v>28</v>
      </c>
      <c r="D887" s="82" t="s">
        <v>27</v>
      </c>
      <c r="E887" s="83" t="s">
        <v>26</v>
      </c>
      <c r="F887" s="83" t="s">
        <v>25</v>
      </c>
      <c r="G887" s="83" t="s">
        <v>24</v>
      </c>
      <c r="H887" s="83" t="s">
        <v>23</v>
      </c>
      <c r="I887" s="83" t="s">
        <v>22</v>
      </c>
      <c r="J887" s="83" t="s">
        <v>21</v>
      </c>
      <c r="K887" s="83" t="s">
        <v>20</v>
      </c>
      <c r="L887" s="83" t="s">
        <v>19</v>
      </c>
      <c r="M887" s="83" t="s">
        <v>18</v>
      </c>
      <c r="N887" s="83" t="s">
        <v>17</v>
      </c>
      <c r="O887" s="83" t="s">
        <v>16</v>
      </c>
      <c r="P887" s="82" t="s">
        <v>15</v>
      </c>
      <c r="Q887" s="81"/>
    </row>
    <row r="888" spans="1:17" ht="10.5" customHeight="1" x14ac:dyDescent="0.2">
      <c r="A888" s="54" t="s">
        <v>14</v>
      </c>
      <c r="B888" s="79" t="s">
        <v>11</v>
      </c>
      <c r="C888" s="41" t="s">
        <v>8</v>
      </c>
      <c r="D888" s="64">
        <v>1.335</v>
      </c>
      <c r="E888" s="65">
        <v>1.0999999999999999E-2</v>
      </c>
      <c r="F888" s="65"/>
      <c r="G888" s="65">
        <v>6.0000000000000001E-3</v>
      </c>
      <c r="H888" s="65">
        <v>0.03</v>
      </c>
      <c r="I888" s="65">
        <v>1</v>
      </c>
      <c r="J888" s="65">
        <v>1.2999999999999999E-2</v>
      </c>
      <c r="K888" s="65">
        <v>3.0000000000000001E-3</v>
      </c>
      <c r="L888" s="65">
        <v>3.5999999999999997E-2</v>
      </c>
      <c r="M888" s="65">
        <v>3.0000000000000001E-3</v>
      </c>
      <c r="N888" s="65">
        <v>0.11</v>
      </c>
      <c r="O888" s="65">
        <v>0.02</v>
      </c>
      <c r="P888" s="64">
        <f>SUM(D888:O888)</f>
        <v>2.5669999999999997</v>
      </c>
      <c r="Q888" s="1"/>
    </row>
    <row r="889" spans="1:17" ht="10.5" customHeight="1" x14ac:dyDescent="0.2">
      <c r="A889" s="53"/>
      <c r="B889" s="63"/>
      <c r="C889" s="41" t="s">
        <v>7</v>
      </c>
      <c r="D889" s="64">
        <v>0.79800000000000004</v>
      </c>
      <c r="E889" s="65"/>
      <c r="F889" s="65"/>
      <c r="G889" s="65"/>
      <c r="H889" s="65">
        <v>1.7999999999999999E-2</v>
      </c>
      <c r="I889" s="65"/>
      <c r="J889" s="65">
        <v>1.7999999999999999E-2</v>
      </c>
      <c r="K889" s="65"/>
      <c r="L889" s="65"/>
      <c r="M889" s="65"/>
      <c r="N889" s="65">
        <v>0.03</v>
      </c>
      <c r="O889" s="65"/>
      <c r="P889" s="64">
        <f>SUM(D889:O889)</f>
        <v>0.8640000000000001</v>
      </c>
      <c r="Q889" s="1"/>
    </row>
    <row r="890" spans="1:17" ht="10.5" customHeight="1" x14ac:dyDescent="0.2">
      <c r="A890" s="53"/>
      <c r="B890" s="63"/>
      <c r="C890" s="41" t="s">
        <v>6</v>
      </c>
      <c r="D890" s="64">
        <v>1.7999999999999999E-2</v>
      </c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4">
        <f>SUM(D890:O890)</f>
        <v>1.7999999999999999E-2</v>
      </c>
      <c r="Q890" s="1"/>
    </row>
    <row r="891" spans="1:17" ht="10.5" customHeight="1" x14ac:dyDescent="0.2">
      <c r="A891" s="53"/>
      <c r="B891" s="63"/>
      <c r="C891" s="36" t="s">
        <v>5</v>
      </c>
      <c r="D891" s="61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1"/>
      <c r="Q891" s="1"/>
    </row>
    <row r="892" spans="1:17" ht="10.5" customHeight="1" x14ac:dyDescent="0.2">
      <c r="A892" s="53"/>
      <c r="B892" s="78"/>
      <c r="C892" s="36" t="s">
        <v>4</v>
      </c>
      <c r="D892" s="61">
        <v>2.15</v>
      </c>
      <c r="E892" s="62">
        <v>0.01</v>
      </c>
      <c r="F892" s="62"/>
      <c r="G892" s="62">
        <v>0.01</v>
      </c>
      <c r="H892" s="62">
        <v>0.05</v>
      </c>
      <c r="I892" s="62">
        <v>1</v>
      </c>
      <c r="J892" s="62">
        <v>0.03</v>
      </c>
      <c r="K892" s="62"/>
      <c r="L892" s="62">
        <v>0.04</v>
      </c>
      <c r="M892" s="62"/>
      <c r="N892" s="62">
        <v>0.14000000000000001</v>
      </c>
      <c r="O892" s="62">
        <v>0.02</v>
      </c>
      <c r="P892" s="61">
        <f>SUM(D892:O892)</f>
        <v>3.4499999999999993</v>
      </c>
      <c r="Q892" s="1"/>
    </row>
    <row r="893" spans="1:17" ht="10.5" customHeight="1" x14ac:dyDescent="0.2">
      <c r="A893" s="53"/>
      <c r="B893" s="77" t="s">
        <v>10</v>
      </c>
      <c r="C893" s="32" t="s">
        <v>8</v>
      </c>
      <c r="D893" s="75">
        <v>645</v>
      </c>
      <c r="E893" s="76">
        <v>4</v>
      </c>
      <c r="F893" s="76"/>
      <c r="G893" s="76">
        <v>1</v>
      </c>
      <c r="H893" s="76">
        <v>7</v>
      </c>
      <c r="I893" s="76">
        <v>3</v>
      </c>
      <c r="J893" s="76">
        <v>4</v>
      </c>
      <c r="K893" s="76">
        <v>1</v>
      </c>
      <c r="L893" s="76">
        <v>7</v>
      </c>
      <c r="M893" s="76">
        <v>2</v>
      </c>
      <c r="N893" s="76">
        <v>22</v>
      </c>
      <c r="O893" s="76">
        <v>1</v>
      </c>
      <c r="P893" s="75">
        <f>SUM(D893:O893)</f>
        <v>697</v>
      </c>
      <c r="Q893" s="1"/>
    </row>
    <row r="894" spans="1:17" ht="10.5" customHeight="1" x14ac:dyDescent="0.2">
      <c r="A894" s="53"/>
      <c r="B894" s="72"/>
      <c r="C894" s="27" t="s">
        <v>7</v>
      </c>
      <c r="D894" s="73">
        <v>87</v>
      </c>
      <c r="E894" s="74"/>
      <c r="F894" s="74"/>
      <c r="G894" s="74"/>
      <c r="H894" s="74">
        <v>1</v>
      </c>
      <c r="I894" s="74"/>
      <c r="J894" s="74">
        <v>3</v>
      </c>
      <c r="K894" s="74"/>
      <c r="L894" s="74"/>
      <c r="M894" s="74"/>
      <c r="N894" s="74">
        <v>3</v>
      </c>
      <c r="O894" s="74"/>
      <c r="P894" s="73">
        <f>SUM(D894:O894)</f>
        <v>94</v>
      </c>
      <c r="Q894" s="1"/>
    </row>
    <row r="895" spans="1:17" ht="10.5" customHeight="1" x14ac:dyDescent="0.2">
      <c r="A895" s="53"/>
      <c r="B895" s="72"/>
      <c r="C895" s="27" t="s">
        <v>6</v>
      </c>
      <c r="D895" s="73">
        <v>4</v>
      </c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3">
        <f>SUM(D895:O895)</f>
        <v>4</v>
      </c>
      <c r="Q895" s="1"/>
    </row>
    <row r="896" spans="1:17" ht="10.5" customHeight="1" x14ac:dyDescent="0.2">
      <c r="A896" s="53"/>
      <c r="B896" s="72"/>
      <c r="C896" s="20" t="s">
        <v>5</v>
      </c>
      <c r="D896" s="69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69"/>
      <c r="Q896" s="1"/>
    </row>
    <row r="897" spans="1:17" ht="10.5" customHeight="1" x14ac:dyDescent="0.2">
      <c r="A897" s="53"/>
      <c r="B897" s="71"/>
      <c r="C897" s="20" t="s">
        <v>4</v>
      </c>
      <c r="D897" s="69">
        <v>736</v>
      </c>
      <c r="E897" s="70">
        <v>4</v>
      </c>
      <c r="F897" s="70"/>
      <c r="G897" s="70">
        <v>1</v>
      </c>
      <c r="H897" s="70">
        <v>8</v>
      </c>
      <c r="I897" s="70">
        <v>3</v>
      </c>
      <c r="J897" s="70">
        <v>7</v>
      </c>
      <c r="K897" s="70">
        <v>1</v>
      </c>
      <c r="L897" s="70">
        <v>7</v>
      </c>
      <c r="M897" s="70">
        <v>2</v>
      </c>
      <c r="N897" s="70">
        <v>25</v>
      </c>
      <c r="O897" s="70">
        <v>1</v>
      </c>
      <c r="P897" s="69">
        <f>SUM(D897:O897)</f>
        <v>795</v>
      </c>
      <c r="Q897" s="1"/>
    </row>
    <row r="898" spans="1:17" ht="12.75" customHeight="1" x14ac:dyDescent="0.2">
      <c r="A898" s="53"/>
      <c r="B898" s="68" t="s">
        <v>9</v>
      </c>
      <c r="C898" s="44" t="s">
        <v>8</v>
      </c>
      <c r="D898" s="66"/>
      <c r="E898" s="67"/>
      <c r="F898" s="67"/>
      <c r="G898" s="67">
        <v>0.24</v>
      </c>
      <c r="H898" s="67">
        <v>0.79</v>
      </c>
      <c r="I898" s="67"/>
      <c r="J898" s="67">
        <v>0.55000000000000004</v>
      </c>
      <c r="K898" s="67"/>
      <c r="L898" s="67"/>
      <c r="M898" s="67">
        <v>1.3140000000000001</v>
      </c>
      <c r="N898" s="67"/>
      <c r="O898" s="67"/>
      <c r="P898" s="66">
        <f>SUM(D898:O898)</f>
        <v>2.8940000000000001</v>
      </c>
      <c r="Q898" s="1"/>
    </row>
    <row r="899" spans="1:17" ht="12.75" customHeight="1" x14ac:dyDescent="0.2">
      <c r="A899" s="53"/>
      <c r="B899" s="63"/>
      <c r="C899" s="41" t="s">
        <v>7</v>
      </c>
      <c r="D899" s="64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4"/>
      <c r="Q899" s="1"/>
    </row>
    <row r="900" spans="1:17" ht="10.5" customHeight="1" x14ac:dyDescent="0.2">
      <c r="A900" s="53"/>
      <c r="B900" s="63"/>
      <c r="C900" s="41" t="s">
        <v>6</v>
      </c>
      <c r="D900" s="64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4"/>
      <c r="Q900" s="1"/>
    </row>
    <row r="901" spans="1:17" ht="10.5" customHeight="1" x14ac:dyDescent="0.2">
      <c r="A901" s="53"/>
      <c r="B901" s="63"/>
      <c r="C901" s="36" t="s">
        <v>5</v>
      </c>
      <c r="D901" s="61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1"/>
      <c r="Q901" s="1"/>
    </row>
    <row r="902" spans="1:17" ht="10.5" customHeight="1" thickBot="1" x14ac:dyDescent="0.25">
      <c r="A902" s="60"/>
      <c r="B902" s="59"/>
      <c r="C902" s="51" t="s">
        <v>4</v>
      </c>
      <c r="D902" s="57"/>
      <c r="E902" s="58"/>
      <c r="F902" s="58"/>
      <c r="G902" s="58">
        <v>0.24</v>
      </c>
      <c r="H902" s="58">
        <v>0.79</v>
      </c>
      <c r="I902" s="58"/>
      <c r="J902" s="58">
        <v>0.55000000000000004</v>
      </c>
      <c r="K902" s="58"/>
      <c r="L902" s="58"/>
      <c r="M902" s="58">
        <v>1.3140000000000001</v>
      </c>
      <c r="N902" s="58"/>
      <c r="O902" s="58"/>
      <c r="P902" s="57">
        <f>SUM(D902:O902)</f>
        <v>2.8940000000000001</v>
      </c>
      <c r="Q902" s="1"/>
    </row>
    <row r="903" spans="1:17" ht="10.5" customHeight="1" x14ac:dyDescent="0.2">
      <c r="A903" s="56" t="s">
        <v>13</v>
      </c>
      <c r="B903" s="47" t="s">
        <v>11</v>
      </c>
      <c r="C903" s="27" t="s">
        <v>8</v>
      </c>
      <c r="D903" s="23">
        <v>0.11700000000000001</v>
      </c>
      <c r="E903" s="24"/>
      <c r="F903" s="24"/>
      <c r="G903" s="24"/>
      <c r="H903" s="24"/>
      <c r="I903" s="24"/>
      <c r="J903" s="24"/>
      <c r="K903" s="24">
        <v>2E-3</v>
      </c>
      <c r="L903" s="24"/>
      <c r="M903" s="24"/>
      <c r="N903" s="24"/>
      <c r="O903" s="24"/>
      <c r="P903" s="23">
        <f>SUM(D903:O903)</f>
        <v>0.11900000000000001</v>
      </c>
      <c r="Q903" s="1"/>
    </row>
    <row r="904" spans="1:17" ht="10.5" customHeight="1" x14ac:dyDescent="0.2">
      <c r="A904" s="55"/>
      <c r="B904" s="21"/>
      <c r="C904" s="27" t="s">
        <v>7</v>
      </c>
      <c r="D904" s="23">
        <v>1.4E-2</v>
      </c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3">
        <f>SUM(D904:O904)</f>
        <v>1.4E-2</v>
      </c>
      <c r="Q904" s="1"/>
    </row>
    <row r="905" spans="1:17" ht="10.5" customHeight="1" x14ac:dyDescent="0.2">
      <c r="A905" s="55"/>
      <c r="B905" s="21"/>
      <c r="C905" s="27" t="s">
        <v>6</v>
      </c>
      <c r="D905" s="23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3"/>
      <c r="Q905" s="1"/>
    </row>
    <row r="906" spans="1:17" ht="10.5" customHeight="1" x14ac:dyDescent="0.2">
      <c r="A906" s="55"/>
      <c r="B906" s="21"/>
      <c r="C906" s="20" t="s">
        <v>5</v>
      </c>
      <c r="D906" s="16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6"/>
      <c r="Q906" s="1"/>
    </row>
    <row r="907" spans="1:17" ht="10.5" customHeight="1" x14ac:dyDescent="0.2">
      <c r="A907" s="55"/>
      <c r="B907" s="46"/>
      <c r="C907" s="20" t="s">
        <v>4</v>
      </c>
      <c r="D907" s="16">
        <v>0.13100000000000001</v>
      </c>
      <c r="E907" s="17"/>
      <c r="F907" s="17"/>
      <c r="G907" s="17"/>
      <c r="H907" s="17"/>
      <c r="I907" s="17"/>
      <c r="J907" s="17"/>
      <c r="K907" s="17">
        <v>2E-3</v>
      </c>
      <c r="L907" s="17"/>
      <c r="M907" s="17"/>
      <c r="N907" s="17"/>
      <c r="O907" s="17"/>
      <c r="P907" s="16">
        <f>SUM(D907:O907)</f>
        <v>0.13300000000000001</v>
      </c>
      <c r="Q907" s="1"/>
    </row>
    <row r="908" spans="1:17" ht="10.5" customHeight="1" x14ac:dyDescent="0.2">
      <c r="A908" s="55"/>
      <c r="B908" s="45" t="s">
        <v>10</v>
      </c>
      <c r="C908" s="44" t="s">
        <v>8</v>
      </c>
      <c r="D908" s="42">
        <v>33</v>
      </c>
      <c r="E908" s="43"/>
      <c r="F908" s="43"/>
      <c r="G908" s="43"/>
      <c r="H908" s="43"/>
      <c r="I908" s="43"/>
      <c r="J908" s="43"/>
      <c r="K908" s="43">
        <v>1</v>
      </c>
      <c r="L908" s="43"/>
      <c r="M908" s="43"/>
      <c r="N908" s="43"/>
      <c r="O908" s="43"/>
      <c r="P908" s="42">
        <f>SUM(D908:O908)</f>
        <v>34</v>
      </c>
      <c r="Q908" s="1"/>
    </row>
    <row r="909" spans="1:17" ht="10.5" customHeight="1" x14ac:dyDescent="0.2">
      <c r="A909" s="55"/>
      <c r="B909" s="38"/>
      <c r="C909" s="41" t="s">
        <v>7</v>
      </c>
      <c r="D909" s="39">
        <v>4</v>
      </c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39">
        <f>SUM(D909:O909)</f>
        <v>4</v>
      </c>
      <c r="Q909" s="1"/>
    </row>
    <row r="910" spans="1:17" ht="10.5" customHeight="1" x14ac:dyDescent="0.2">
      <c r="A910" s="55"/>
      <c r="B910" s="38"/>
      <c r="C910" s="41" t="s">
        <v>6</v>
      </c>
      <c r="D910" s="39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39"/>
      <c r="Q910" s="1"/>
    </row>
    <row r="911" spans="1:17" ht="10.5" customHeight="1" x14ac:dyDescent="0.2">
      <c r="A911" s="55"/>
      <c r="B911" s="38"/>
      <c r="C911" s="36" t="s">
        <v>5</v>
      </c>
      <c r="D911" s="34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4"/>
      <c r="Q911" s="1"/>
    </row>
    <row r="912" spans="1:17" ht="10.5" customHeight="1" thickBot="1" x14ac:dyDescent="0.25">
      <c r="A912" s="55"/>
      <c r="B912" s="52"/>
      <c r="C912" s="51" t="s">
        <v>4</v>
      </c>
      <c r="D912" s="49">
        <v>37</v>
      </c>
      <c r="E912" s="50"/>
      <c r="F912" s="50"/>
      <c r="G912" s="50"/>
      <c r="H912" s="50"/>
      <c r="I912" s="50"/>
      <c r="J912" s="50"/>
      <c r="K912" s="50">
        <v>1</v>
      </c>
      <c r="L912" s="50"/>
      <c r="M912" s="50"/>
      <c r="N912" s="50"/>
      <c r="O912" s="50"/>
      <c r="P912" s="49">
        <f>SUM(D912:O912)</f>
        <v>38</v>
      </c>
      <c r="Q912" s="1"/>
    </row>
    <row r="913" spans="1:17" ht="10.5" customHeight="1" x14ac:dyDescent="0.2">
      <c r="A913" s="54" t="s">
        <v>12</v>
      </c>
      <c r="B913" s="47" t="s">
        <v>11</v>
      </c>
      <c r="C913" s="27" t="s">
        <v>8</v>
      </c>
      <c r="D913" s="23">
        <v>1.7000000000000001E-2</v>
      </c>
      <c r="E913" s="24"/>
      <c r="F913" s="24">
        <v>2E-3</v>
      </c>
      <c r="G913" s="24"/>
      <c r="H913" s="24"/>
      <c r="I913" s="24"/>
      <c r="J913" s="24"/>
      <c r="K913" s="24"/>
      <c r="L913" s="24"/>
      <c r="M913" s="24"/>
      <c r="N913" s="24"/>
      <c r="O913" s="24"/>
      <c r="P913" s="23">
        <f>SUM(D913:O913)</f>
        <v>1.9000000000000003E-2</v>
      </c>
      <c r="Q913" s="1"/>
    </row>
    <row r="914" spans="1:17" ht="10.5" customHeight="1" x14ac:dyDescent="0.2">
      <c r="A914" s="53"/>
      <c r="B914" s="21"/>
      <c r="C914" s="27" t="s">
        <v>7</v>
      </c>
      <c r="D914" s="23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3"/>
      <c r="Q914" s="1"/>
    </row>
    <row r="915" spans="1:17" ht="10.5" customHeight="1" x14ac:dyDescent="0.2">
      <c r="A915" s="53"/>
      <c r="B915" s="21"/>
      <c r="C915" s="27" t="s">
        <v>6</v>
      </c>
      <c r="D915" s="23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3"/>
      <c r="Q915" s="1"/>
    </row>
    <row r="916" spans="1:17" ht="10.5" customHeight="1" x14ac:dyDescent="0.2">
      <c r="A916" s="53"/>
      <c r="B916" s="21"/>
      <c r="C916" s="20" t="s">
        <v>5</v>
      </c>
      <c r="D916" s="16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6"/>
      <c r="Q916" s="1"/>
    </row>
    <row r="917" spans="1:17" ht="10.5" customHeight="1" x14ac:dyDescent="0.2">
      <c r="A917" s="53"/>
      <c r="B917" s="46"/>
      <c r="C917" s="20" t="s">
        <v>4</v>
      </c>
      <c r="D917" s="16">
        <v>1.7000000000000001E-2</v>
      </c>
      <c r="E917" s="17"/>
      <c r="F917" s="17">
        <v>2E-3</v>
      </c>
      <c r="G917" s="17"/>
      <c r="H917" s="17"/>
      <c r="I917" s="17"/>
      <c r="J917" s="17"/>
      <c r="K917" s="17"/>
      <c r="L917" s="17"/>
      <c r="M917" s="17"/>
      <c r="N917" s="17"/>
      <c r="O917" s="17"/>
      <c r="P917" s="16">
        <f>SUM(D917:O917)</f>
        <v>1.9000000000000003E-2</v>
      </c>
      <c r="Q917" s="1"/>
    </row>
    <row r="918" spans="1:17" ht="10.5" customHeight="1" x14ac:dyDescent="0.2">
      <c r="A918" s="53"/>
      <c r="B918" s="45" t="s">
        <v>10</v>
      </c>
      <c r="C918" s="44" t="s">
        <v>8</v>
      </c>
      <c r="D918" s="42">
        <v>2</v>
      </c>
      <c r="E918" s="43"/>
      <c r="F918" s="43">
        <v>4</v>
      </c>
      <c r="G918" s="43"/>
      <c r="H918" s="43"/>
      <c r="I918" s="43"/>
      <c r="J918" s="43"/>
      <c r="K918" s="43"/>
      <c r="L918" s="43"/>
      <c r="M918" s="43"/>
      <c r="N918" s="43"/>
      <c r="O918" s="43"/>
      <c r="P918" s="42">
        <f>SUM(D918:O918)</f>
        <v>6</v>
      </c>
      <c r="Q918" s="1"/>
    </row>
    <row r="919" spans="1:17" ht="10.5" customHeight="1" x14ac:dyDescent="0.2">
      <c r="A919" s="53"/>
      <c r="B919" s="38"/>
      <c r="C919" s="41" t="s">
        <v>7</v>
      </c>
      <c r="D919" s="39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39"/>
      <c r="Q919" s="1"/>
    </row>
    <row r="920" spans="1:17" ht="10.5" customHeight="1" x14ac:dyDescent="0.2">
      <c r="A920" s="53"/>
      <c r="B920" s="38"/>
      <c r="C920" s="41" t="s">
        <v>6</v>
      </c>
      <c r="D920" s="39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39"/>
      <c r="Q920" s="1"/>
    </row>
    <row r="921" spans="1:17" ht="10.5" customHeight="1" x14ac:dyDescent="0.2">
      <c r="A921" s="53"/>
      <c r="B921" s="38"/>
      <c r="C921" s="36" t="s">
        <v>5</v>
      </c>
      <c r="D921" s="34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4"/>
      <c r="Q921" s="1"/>
    </row>
    <row r="922" spans="1:17" ht="10.5" customHeight="1" thickBot="1" x14ac:dyDescent="0.25">
      <c r="A922" s="53"/>
      <c r="B922" s="52"/>
      <c r="C922" s="51" t="s">
        <v>4</v>
      </c>
      <c r="D922" s="49">
        <v>2</v>
      </c>
      <c r="E922" s="50"/>
      <c r="F922" s="50">
        <v>4</v>
      </c>
      <c r="G922" s="50"/>
      <c r="H922" s="50"/>
      <c r="I922" s="50"/>
      <c r="J922" s="50"/>
      <c r="K922" s="50"/>
      <c r="L922" s="50"/>
      <c r="M922" s="50"/>
      <c r="N922" s="50"/>
      <c r="O922" s="50"/>
      <c r="P922" s="49">
        <f>SUM(D922:O922)</f>
        <v>6</v>
      </c>
      <c r="Q922" s="1"/>
    </row>
    <row r="923" spans="1:17" ht="10.5" customHeight="1" x14ac:dyDescent="0.2">
      <c r="A923" s="48" t="s">
        <v>4</v>
      </c>
      <c r="B923" s="47" t="s">
        <v>11</v>
      </c>
      <c r="C923" s="27" t="s">
        <v>8</v>
      </c>
      <c r="D923" s="23">
        <v>1.4690000000000001</v>
      </c>
      <c r="E923" s="24">
        <v>1.0999999999999999E-2</v>
      </c>
      <c r="F923" s="24">
        <v>2E-3</v>
      </c>
      <c r="G923" s="24">
        <v>6.0000000000000001E-3</v>
      </c>
      <c r="H923" s="24">
        <v>0.03</v>
      </c>
      <c r="I923" s="24">
        <v>1</v>
      </c>
      <c r="J923" s="24">
        <v>1.2999999999999999E-2</v>
      </c>
      <c r="K923" s="24">
        <v>5.0000000000000001E-3</v>
      </c>
      <c r="L923" s="24">
        <v>3.5999999999999997E-2</v>
      </c>
      <c r="M923" s="24">
        <v>3.0000000000000001E-3</v>
      </c>
      <c r="N923" s="24">
        <v>0.11</v>
      </c>
      <c r="O923" s="24">
        <v>0.02</v>
      </c>
      <c r="P923" s="23">
        <f>SUM(D923:O923)</f>
        <v>2.7049999999999996</v>
      </c>
      <c r="Q923" s="1"/>
    </row>
    <row r="924" spans="1:17" ht="10.5" customHeight="1" x14ac:dyDescent="0.2">
      <c r="A924" s="22"/>
      <c r="B924" s="21"/>
      <c r="C924" s="27" t="s">
        <v>7</v>
      </c>
      <c r="D924" s="23">
        <v>0.81200000000000006</v>
      </c>
      <c r="E924" s="24"/>
      <c r="F924" s="24"/>
      <c r="G924" s="24"/>
      <c r="H924" s="24">
        <v>1.7999999999999999E-2</v>
      </c>
      <c r="I924" s="24"/>
      <c r="J924" s="24">
        <v>1.7999999999999999E-2</v>
      </c>
      <c r="K924" s="24"/>
      <c r="L924" s="24"/>
      <c r="M924" s="24"/>
      <c r="N924" s="24">
        <v>0.03</v>
      </c>
      <c r="O924" s="24"/>
      <c r="P924" s="23">
        <f>SUM(D924:O924)</f>
        <v>0.87800000000000011</v>
      </c>
      <c r="Q924" s="1"/>
    </row>
    <row r="925" spans="1:17" ht="10.5" customHeight="1" x14ac:dyDescent="0.2">
      <c r="A925" s="22"/>
      <c r="B925" s="21"/>
      <c r="C925" s="27" t="s">
        <v>6</v>
      </c>
      <c r="D925" s="23">
        <v>1.7999999999999999E-2</v>
      </c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3">
        <f>SUM(D925:O925)</f>
        <v>1.7999999999999999E-2</v>
      </c>
      <c r="Q925" s="1"/>
    </row>
    <row r="926" spans="1:17" ht="10.5" customHeight="1" x14ac:dyDescent="0.2">
      <c r="A926" s="22"/>
      <c r="B926" s="21"/>
      <c r="C926" s="20" t="s">
        <v>5</v>
      </c>
      <c r="D926" s="16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6"/>
      <c r="Q926" s="1"/>
    </row>
    <row r="927" spans="1:17" ht="10.5" customHeight="1" x14ac:dyDescent="0.2">
      <c r="A927" s="22"/>
      <c r="B927" s="46"/>
      <c r="C927" s="20" t="s">
        <v>4</v>
      </c>
      <c r="D927" s="16">
        <v>2.2989999999999999</v>
      </c>
      <c r="E927" s="17">
        <v>1.0999999999999999E-2</v>
      </c>
      <c r="F927" s="17">
        <v>2E-3</v>
      </c>
      <c r="G927" s="17">
        <v>6.0000000000000001E-3</v>
      </c>
      <c r="H927" s="17">
        <v>4.8000000000000001E-2</v>
      </c>
      <c r="I927" s="17">
        <v>1</v>
      </c>
      <c r="J927" s="17">
        <v>3.1E-2</v>
      </c>
      <c r="K927" s="17">
        <v>5.0000000000000001E-3</v>
      </c>
      <c r="L927" s="17">
        <v>3.5999999999999997E-2</v>
      </c>
      <c r="M927" s="17">
        <v>3.0000000000000001E-3</v>
      </c>
      <c r="N927" s="17">
        <v>0.14000000000000001</v>
      </c>
      <c r="O927" s="17">
        <v>0.02</v>
      </c>
      <c r="P927" s="16">
        <f>SUM(D927:O927)</f>
        <v>3.601</v>
      </c>
      <c r="Q927" s="1"/>
    </row>
    <row r="928" spans="1:17" ht="10.5" customHeight="1" x14ac:dyDescent="0.2">
      <c r="A928" s="22"/>
      <c r="B928" s="45" t="s">
        <v>10</v>
      </c>
      <c r="C928" s="44" t="s">
        <v>8</v>
      </c>
      <c r="D928" s="42">
        <v>680</v>
      </c>
      <c r="E928" s="43">
        <v>4</v>
      </c>
      <c r="F928" s="43">
        <v>4</v>
      </c>
      <c r="G928" s="43">
        <v>1</v>
      </c>
      <c r="H928" s="43">
        <v>7</v>
      </c>
      <c r="I928" s="43">
        <v>3</v>
      </c>
      <c r="J928" s="43">
        <v>4</v>
      </c>
      <c r="K928" s="43">
        <v>2</v>
      </c>
      <c r="L928" s="43">
        <v>7</v>
      </c>
      <c r="M928" s="43">
        <v>2</v>
      </c>
      <c r="N928" s="43">
        <v>22</v>
      </c>
      <c r="O928" s="43">
        <v>1</v>
      </c>
      <c r="P928" s="42">
        <f>SUM(D928:O928)</f>
        <v>737</v>
      </c>
      <c r="Q928" s="1"/>
    </row>
    <row r="929" spans="1:17" ht="10.5" customHeight="1" x14ac:dyDescent="0.2">
      <c r="A929" s="22"/>
      <c r="B929" s="38"/>
      <c r="C929" s="41" t="s">
        <v>7</v>
      </c>
      <c r="D929" s="39">
        <v>91</v>
      </c>
      <c r="E929" s="40"/>
      <c r="F929" s="40"/>
      <c r="G929" s="40"/>
      <c r="H929" s="40">
        <v>1</v>
      </c>
      <c r="I929" s="40"/>
      <c r="J929" s="40">
        <v>3</v>
      </c>
      <c r="K929" s="40"/>
      <c r="L929" s="40"/>
      <c r="M929" s="40"/>
      <c r="N929" s="40">
        <v>3</v>
      </c>
      <c r="O929" s="40"/>
      <c r="P929" s="39">
        <f>SUM(D929:O929)</f>
        <v>98</v>
      </c>
      <c r="Q929" s="1"/>
    </row>
    <row r="930" spans="1:17" ht="10.5" customHeight="1" x14ac:dyDescent="0.2">
      <c r="A930" s="22"/>
      <c r="B930" s="38"/>
      <c r="C930" s="41" t="s">
        <v>6</v>
      </c>
      <c r="D930" s="39">
        <v>4</v>
      </c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39">
        <f>SUM(D930:O930)</f>
        <v>4</v>
      </c>
      <c r="Q930" s="1"/>
    </row>
    <row r="931" spans="1:17" ht="10.5" customHeight="1" x14ac:dyDescent="0.2">
      <c r="A931" s="22"/>
      <c r="B931" s="38"/>
      <c r="C931" s="36" t="s">
        <v>5</v>
      </c>
      <c r="D931" s="34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4"/>
      <c r="Q931" s="1"/>
    </row>
    <row r="932" spans="1:17" ht="11.25" customHeight="1" x14ac:dyDescent="0.2">
      <c r="A932" s="22"/>
      <c r="B932" s="37"/>
      <c r="C932" s="36" t="s">
        <v>4</v>
      </c>
      <c r="D932" s="34">
        <v>775</v>
      </c>
      <c r="E932" s="35">
        <v>4</v>
      </c>
      <c r="F932" s="35">
        <v>4</v>
      </c>
      <c r="G932" s="35">
        <v>1</v>
      </c>
      <c r="H932" s="35">
        <v>8</v>
      </c>
      <c r="I932" s="35">
        <v>3</v>
      </c>
      <c r="J932" s="35">
        <v>7</v>
      </c>
      <c r="K932" s="35">
        <v>2</v>
      </c>
      <c r="L932" s="35">
        <v>7</v>
      </c>
      <c r="M932" s="35">
        <v>2</v>
      </c>
      <c r="N932" s="35">
        <v>25</v>
      </c>
      <c r="O932" s="35">
        <v>1</v>
      </c>
      <c r="P932" s="34">
        <f>SUM(D932:O932)</f>
        <v>839</v>
      </c>
      <c r="Q932" s="1"/>
    </row>
    <row r="933" spans="1:17" ht="10.5" customHeight="1" x14ac:dyDescent="0.2">
      <c r="A933" s="22"/>
      <c r="B933" s="33" t="s">
        <v>9</v>
      </c>
      <c r="C933" s="32" t="s">
        <v>8</v>
      </c>
      <c r="D933" s="31"/>
      <c r="E933" s="30"/>
      <c r="F933" s="30"/>
      <c r="G933" s="30"/>
      <c r="H933" s="29">
        <v>1</v>
      </c>
      <c r="I933" s="29"/>
      <c r="J933" s="29">
        <v>1</v>
      </c>
      <c r="K933" s="29"/>
      <c r="L933" s="29"/>
      <c r="M933" s="29">
        <v>1</v>
      </c>
      <c r="N933" s="29"/>
      <c r="O933" s="29"/>
      <c r="P933" s="28">
        <f>SUM(D933:O933)</f>
        <v>3</v>
      </c>
      <c r="Q933" s="1"/>
    </row>
    <row r="934" spans="1:17" ht="10.5" customHeight="1" x14ac:dyDescent="0.2">
      <c r="A934" s="22"/>
      <c r="B934" s="21"/>
      <c r="C934" s="27" t="s">
        <v>7</v>
      </c>
      <c r="D934" s="26"/>
      <c r="E934" s="25"/>
      <c r="F934" s="25"/>
      <c r="G934" s="25"/>
      <c r="H934" s="24"/>
      <c r="I934" s="24"/>
      <c r="J934" s="24"/>
      <c r="K934" s="24"/>
      <c r="L934" s="24"/>
      <c r="M934" s="24"/>
      <c r="N934" s="24"/>
      <c r="O934" s="24"/>
      <c r="P934" s="23"/>
      <c r="Q934" s="1"/>
    </row>
    <row r="935" spans="1:17" ht="10.5" customHeight="1" x14ac:dyDescent="0.2">
      <c r="A935" s="22"/>
      <c r="B935" s="21"/>
      <c r="C935" s="27" t="s">
        <v>6</v>
      </c>
      <c r="D935" s="26"/>
      <c r="E935" s="25"/>
      <c r="F935" s="25"/>
      <c r="G935" s="25"/>
      <c r="H935" s="24"/>
      <c r="I935" s="24"/>
      <c r="J935" s="24"/>
      <c r="K935" s="24"/>
      <c r="L935" s="24"/>
      <c r="M935" s="24"/>
      <c r="N935" s="24"/>
      <c r="O935" s="24"/>
      <c r="P935" s="23"/>
      <c r="Q935" s="1"/>
    </row>
    <row r="936" spans="1:17" ht="10.5" customHeight="1" x14ac:dyDescent="0.2">
      <c r="A936" s="22"/>
      <c r="B936" s="21"/>
      <c r="C936" s="20" t="s">
        <v>5</v>
      </c>
      <c r="D936" s="19"/>
      <c r="E936" s="18"/>
      <c r="F936" s="18"/>
      <c r="G936" s="18"/>
      <c r="H936" s="17"/>
      <c r="I936" s="17"/>
      <c r="J936" s="17"/>
      <c r="K936" s="17"/>
      <c r="L936" s="17"/>
      <c r="M936" s="17"/>
      <c r="N936" s="17"/>
      <c r="O936" s="17"/>
      <c r="P936" s="16"/>
      <c r="Q936" s="1"/>
    </row>
    <row r="937" spans="1:17" ht="10.5" customHeight="1" thickBot="1" x14ac:dyDescent="0.25">
      <c r="A937" s="15"/>
      <c r="B937" s="14"/>
      <c r="C937" s="13" t="s">
        <v>4</v>
      </c>
      <c r="D937" s="12"/>
      <c r="E937" s="11"/>
      <c r="F937" s="11"/>
      <c r="G937" s="11"/>
      <c r="H937" s="10">
        <v>1</v>
      </c>
      <c r="I937" s="10"/>
      <c r="J937" s="10">
        <v>1</v>
      </c>
      <c r="K937" s="10"/>
      <c r="L937" s="10"/>
      <c r="M937" s="10">
        <v>1</v>
      </c>
      <c r="N937" s="10"/>
      <c r="O937" s="10"/>
      <c r="P937" s="9">
        <f>SUM(D937:O937)</f>
        <v>3</v>
      </c>
      <c r="Q937" s="1"/>
    </row>
    <row r="938" spans="1:17" ht="7.5" customHeight="1" x14ac:dyDescent="0.2">
      <c r="G938" s="7"/>
    </row>
    <row r="939" spans="1:17" ht="11.25" customHeight="1" x14ac:dyDescent="0.2">
      <c r="A939" s="3" t="s">
        <v>3</v>
      </c>
      <c r="B939" s="8" t="s">
        <v>2</v>
      </c>
      <c r="G939" s="7"/>
    </row>
    <row r="940" spans="1:17" ht="7.5" customHeight="1" x14ac:dyDescent="0.2">
      <c r="A940" s="2"/>
      <c r="G940" s="7"/>
    </row>
    <row r="941" spans="1:17" ht="11.25" customHeight="1" x14ac:dyDescent="0.2">
      <c r="A941" s="3" t="s">
        <v>1</v>
      </c>
      <c r="B941" s="6" t="s">
        <v>0</v>
      </c>
      <c r="C941" s="6"/>
      <c r="D941" s="5"/>
      <c r="E941" s="5"/>
      <c r="F941" s="5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0.5" customHeight="1" x14ac:dyDescent="0.2"/>
    <row r="943" spans="1:17" ht="10.5" customHeight="1" x14ac:dyDescent="0.2"/>
    <row r="944" spans="1:17" ht="10.5" customHeight="1" x14ac:dyDescent="0.2"/>
    <row r="945" ht="10.5" customHeight="1" x14ac:dyDescent="0.2"/>
    <row r="946" ht="10.5" customHeight="1" x14ac:dyDescent="0.2"/>
    <row r="947" ht="10.5" customHeight="1" x14ac:dyDescent="0.2"/>
    <row r="948" ht="10.5" customHeight="1" x14ac:dyDescent="0.2"/>
    <row r="949" ht="10.5" customHeight="1" x14ac:dyDescent="0.2"/>
    <row r="950" ht="10.5" customHeight="1" x14ac:dyDescent="0.2"/>
    <row r="951" ht="10.5" customHeight="1" x14ac:dyDescent="0.2"/>
    <row r="952" ht="10.5" customHeight="1" x14ac:dyDescent="0.2"/>
    <row r="953" ht="10.5" customHeight="1" x14ac:dyDescent="0.2"/>
    <row r="954" ht="10.5" customHeight="1" x14ac:dyDescent="0.2"/>
    <row r="955" ht="10.5" customHeight="1" x14ac:dyDescent="0.2"/>
    <row r="956" ht="10.5" customHeight="1" x14ac:dyDescent="0.2"/>
    <row r="957" ht="10.5" customHeight="1" x14ac:dyDescent="0.2"/>
    <row r="958" ht="10.5" customHeight="1" x14ac:dyDescent="0.2"/>
    <row r="959" ht="10.5" customHeight="1" x14ac:dyDescent="0.2"/>
    <row r="960" ht="10.5" customHeight="1" x14ac:dyDescent="0.2"/>
    <row r="961" ht="10.5" customHeight="1" x14ac:dyDescent="0.2"/>
    <row r="962" ht="10.5" customHeight="1" x14ac:dyDescent="0.2"/>
    <row r="963" ht="10.5" customHeight="1" x14ac:dyDescent="0.2"/>
    <row r="964" ht="10.5" customHeight="1" x14ac:dyDescent="0.2"/>
    <row r="965" ht="10.5" customHeight="1" x14ac:dyDescent="0.2"/>
    <row r="966" ht="10.5" customHeight="1" x14ac:dyDescent="0.2"/>
    <row r="967" ht="10.5" customHeight="1" x14ac:dyDescent="0.2"/>
    <row r="968" ht="10.5" customHeight="1" x14ac:dyDescent="0.2"/>
    <row r="969" ht="10.5" customHeight="1" x14ac:dyDescent="0.2"/>
    <row r="970" ht="10.5" customHeight="1" x14ac:dyDescent="0.2"/>
    <row r="971" ht="10.5" customHeight="1" x14ac:dyDescent="0.2"/>
    <row r="972" ht="10.5" customHeight="1" x14ac:dyDescent="0.2"/>
    <row r="973" ht="10.5" customHeight="1" x14ac:dyDescent="0.2"/>
    <row r="974" ht="10.5" customHeight="1" x14ac:dyDescent="0.2"/>
    <row r="975" ht="10.5" customHeight="1" x14ac:dyDescent="0.2"/>
    <row r="976" ht="10.5" customHeight="1" x14ac:dyDescent="0.2"/>
    <row r="977" spans="2:37" ht="10.5" customHeight="1" x14ac:dyDescent="0.2"/>
    <row r="978" spans="2:37" ht="10.5" customHeight="1" x14ac:dyDescent="0.2"/>
    <row r="979" spans="2:37" ht="10.5" customHeight="1" x14ac:dyDescent="0.2"/>
    <row r="980" spans="2:37" ht="10.5" customHeight="1" x14ac:dyDescent="0.2"/>
    <row r="981" spans="2:37" ht="10.5" customHeight="1" x14ac:dyDescent="0.2"/>
    <row r="982" spans="2:37" ht="10.5" customHeight="1" x14ac:dyDescent="0.2"/>
    <row r="983" spans="2:37" ht="10.5" customHeight="1" x14ac:dyDescent="0.2"/>
    <row r="984" spans="2:37" ht="10.5" customHeight="1" x14ac:dyDescent="0.2"/>
    <row r="985" spans="2:37" ht="7.5" customHeight="1" x14ac:dyDescent="0.2"/>
    <row r="986" spans="2:37" s="2" customFormat="1" ht="11.25" customHeight="1" x14ac:dyDescent="0.2">
      <c r="AG986" s="1"/>
      <c r="AH986" s="1"/>
      <c r="AI986" s="1"/>
      <c r="AJ986" s="1"/>
      <c r="AK986" s="1"/>
    </row>
    <row r="987" spans="2:37" ht="7.5" customHeight="1" x14ac:dyDescent="0.2">
      <c r="AG987" s="2"/>
      <c r="AH987" s="2"/>
      <c r="AI987" s="2"/>
      <c r="AJ987" s="2"/>
      <c r="AK987" s="2"/>
    </row>
    <row r="988" spans="2:37" ht="11.25" customHeight="1" x14ac:dyDescent="0.2"/>
    <row r="989" spans="2:37" customFormat="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AG989" s="1"/>
      <c r="AH989" s="1"/>
      <c r="AI989" s="1"/>
      <c r="AJ989" s="1"/>
      <c r="AK989" s="1"/>
    </row>
    <row r="990" spans="2:37" x14ac:dyDescent="0.2">
      <c r="AG990"/>
      <c r="AH990"/>
      <c r="AI990"/>
      <c r="AJ990"/>
      <c r="AK990"/>
    </row>
  </sheetData>
  <mergeCells count="212">
    <mergeCell ref="A275:A289"/>
    <mergeCell ref="B275:B279"/>
    <mergeCell ref="B280:B284"/>
    <mergeCell ref="B285:B289"/>
    <mergeCell ref="A290:A304"/>
    <mergeCell ref="B290:B294"/>
    <mergeCell ref="B295:B299"/>
    <mergeCell ref="B300:B304"/>
    <mergeCell ref="A305:A319"/>
    <mergeCell ref="B305:B309"/>
    <mergeCell ref="B310:B314"/>
    <mergeCell ref="B315:B319"/>
    <mergeCell ref="B260:B264"/>
    <mergeCell ref="B265:B269"/>
    <mergeCell ref="A250:A274"/>
    <mergeCell ref="B250:B254"/>
    <mergeCell ref="B255:B259"/>
    <mergeCell ref="B270:B274"/>
    <mergeCell ref="B352:B356"/>
    <mergeCell ref="B357:B361"/>
    <mergeCell ref="A362:A376"/>
    <mergeCell ref="B362:B366"/>
    <mergeCell ref="B367:B371"/>
    <mergeCell ref="B372:B376"/>
    <mergeCell ref="A377:A391"/>
    <mergeCell ref="B377:B381"/>
    <mergeCell ref="B382:B386"/>
    <mergeCell ref="B387:B391"/>
    <mergeCell ref="A332:A346"/>
    <mergeCell ref="B332:B336"/>
    <mergeCell ref="B337:B341"/>
    <mergeCell ref="B342:B346"/>
    <mergeCell ref="A347:A361"/>
    <mergeCell ref="B347:B351"/>
    <mergeCell ref="A404:A418"/>
    <mergeCell ref="B404:B408"/>
    <mergeCell ref="B409:B413"/>
    <mergeCell ref="B414:B418"/>
    <mergeCell ref="A419:A433"/>
    <mergeCell ref="B419:B423"/>
    <mergeCell ref="B424:B428"/>
    <mergeCell ref="B429:B433"/>
    <mergeCell ref="A434:A448"/>
    <mergeCell ref="B434:B438"/>
    <mergeCell ref="B439:B443"/>
    <mergeCell ref="B444:B448"/>
    <mergeCell ref="A449:A463"/>
    <mergeCell ref="B449:B453"/>
    <mergeCell ref="B454:B458"/>
    <mergeCell ref="B459:B463"/>
    <mergeCell ref="A476:A490"/>
    <mergeCell ref="B476:B480"/>
    <mergeCell ref="B481:B485"/>
    <mergeCell ref="B486:B490"/>
    <mergeCell ref="A491:A505"/>
    <mergeCell ref="B491:B495"/>
    <mergeCell ref="B496:B500"/>
    <mergeCell ref="B501:B505"/>
    <mergeCell ref="A506:A520"/>
    <mergeCell ref="B506:B510"/>
    <mergeCell ref="B511:B515"/>
    <mergeCell ref="B516:B520"/>
    <mergeCell ref="A521:A535"/>
    <mergeCell ref="B521:B525"/>
    <mergeCell ref="B526:B530"/>
    <mergeCell ref="B531:B535"/>
    <mergeCell ref="B603:B607"/>
    <mergeCell ref="A548:A562"/>
    <mergeCell ref="B548:B552"/>
    <mergeCell ref="B553:B557"/>
    <mergeCell ref="B558:B562"/>
    <mergeCell ref="A563:A577"/>
    <mergeCell ref="B563:B567"/>
    <mergeCell ref="B568:B572"/>
    <mergeCell ref="B573:B577"/>
    <mergeCell ref="B638:B642"/>
    <mergeCell ref="B643:B647"/>
    <mergeCell ref="A618:A632"/>
    <mergeCell ref="A578:A592"/>
    <mergeCell ref="B578:B582"/>
    <mergeCell ref="B583:B587"/>
    <mergeCell ref="B588:B592"/>
    <mergeCell ref="A593:A607"/>
    <mergeCell ref="B593:B597"/>
    <mergeCell ref="B598:B602"/>
    <mergeCell ref="A663:A677"/>
    <mergeCell ref="B663:B667"/>
    <mergeCell ref="B668:B672"/>
    <mergeCell ref="B673:B677"/>
    <mergeCell ref="A648:A662"/>
    <mergeCell ref="B618:B622"/>
    <mergeCell ref="B623:B627"/>
    <mergeCell ref="B628:B632"/>
    <mergeCell ref="A633:A647"/>
    <mergeCell ref="B633:B637"/>
    <mergeCell ref="B768:B772"/>
    <mergeCell ref="B758:B762"/>
    <mergeCell ref="B763:B767"/>
    <mergeCell ref="B773:B777"/>
    <mergeCell ref="B778:B782"/>
    <mergeCell ref="B648:B652"/>
    <mergeCell ref="B653:B657"/>
    <mergeCell ref="B658:B662"/>
    <mergeCell ref="A788:A802"/>
    <mergeCell ref="A803:A817"/>
    <mergeCell ref="A828:A842"/>
    <mergeCell ref="B853:B857"/>
    <mergeCell ref="B858:B862"/>
    <mergeCell ref="A843:A852"/>
    <mergeCell ref="A853:A862"/>
    <mergeCell ref="B788:B792"/>
    <mergeCell ref="B793:B797"/>
    <mergeCell ref="B808:B812"/>
    <mergeCell ref="B888:B892"/>
    <mergeCell ref="B893:B897"/>
    <mergeCell ref="B933:B937"/>
    <mergeCell ref="B923:B927"/>
    <mergeCell ref="B928:B932"/>
    <mergeCell ref="B903:B907"/>
    <mergeCell ref="B908:B912"/>
    <mergeCell ref="A923:A937"/>
    <mergeCell ref="B798:B802"/>
    <mergeCell ref="A863:A877"/>
    <mergeCell ref="B873:B877"/>
    <mergeCell ref="B863:B867"/>
    <mergeCell ref="B868:B872"/>
    <mergeCell ref="B838:B842"/>
    <mergeCell ref="B828:B832"/>
    <mergeCell ref="B833:B837"/>
    <mergeCell ref="B843:B847"/>
    <mergeCell ref="A888:A902"/>
    <mergeCell ref="A903:A912"/>
    <mergeCell ref="A913:A922"/>
    <mergeCell ref="A758:A772"/>
    <mergeCell ref="A773:A787"/>
    <mergeCell ref="B783:B787"/>
    <mergeCell ref="B848:B852"/>
    <mergeCell ref="B813:B817"/>
    <mergeCell ref="B803:B807"/>
    <mergeCell ref="B898:B902"/>
    <mergeCell ref="B723:B727"/>
    <mergeCell ref="B743:B747"/>
    <mergeCell ref="B733:B737"/>
    <mergeCell ref="B698:B702"/>
    <mergeCell ref="B688:B692"/>
    <mergeCell ref="B693:B697"/>
    <mergeCell ref="B713:B717"/>
    <mergeCell ref="B703:B707"/>
    <mergeCell ref="B738:B742"/>
    <mergeCell ref="B728:B732"/>
    <mergeCell ref="B198:B202"/>
    <mergeCell ref="B203:B207"/>
    <mergeCell ref="B913:B917"/>
    <mergeCell ref="B918:B922"/>
    <mergeCell ref="A688:A702"/>
    <mergeCell ref="A703:A717"/>
    <mergeCell ref="A718:A732"/>
    <mergeCell ref="A733:A747"/>
    <mergeCell ref="B708:B712"/>
    <mergeCell ref="B718:B722"/>
    <mergeCell ref="A223:A237"/>
    <mergeCell ref="B223:B227"/>
    <mergeCell ref="B228:B232"/>
    <mergeCell ref="B233:B237"/>
    <mergeCell ref="A168:A192"/>
    <mergeCell ref="B168:B172"/>
    <mergeCell ref="B173:B177"/>
    <mergeCell ref="B178:B182"/>
    <mergeCell ref="B183:B187"/>
    <mergeCell ref="B188:B192"/>
    <mergeCell ref="A141:A155"/>
    <mergeCell ref="B141:B145"/>
    <mergeCell ref="B146:B150"/>
    <mergeCell ref="B151:B155"/>
    <mergeCell ref="A208:A222"/>
    <mergeCell ref="B208:B212"/>
    <mergeCell ref="B213:B217"/>
    <mergeCell ref="B218:B222"/>
    <mergeCell ref="A193:A207"/>
    <mergeCell ref="B193:B197"/>
    <mergeCell ref="A111:A125"/>
    <mergeCell ref="B111:B115"/>
    <mergeCell ref="B116:B120"/>
    <mergeCell ref="B121:B125"/>
    <mergeCell ref="A126:A140"/>
    <mergeCell ref="B126:B130"/>
    <mergeCell ref="B131:B135"/>
    <mergeCell ref="B136:B140"/>
    <mergeCell ref="A29:A43"/>
    <mergeCell ref="B29:B33"/>
    <mergeCell ref="B34:B38"/>
    <mergeCell ref="B39:B43"/>
    <mergeCell ref="A86:A110"/>
    <mergeCell ref="B86:B90"/>
    <mergeCell ref="B91:B95"/>
    <mergeCell ref="B96:B100"/>
    <mergeCell ref="B101:B105"/>
    <mergeCell ref="B106:B110"/>
    <mergeCell ref="A4:A28"/>
    <mergeCell ref="B4:B8"/>
    <mergeCell ref="B9:B13"/>
    <mergeCell ref="B14:B18"/>
    <mergeCell ref="B19:B23"/>
    <mergeCell ref="B24:B28"/>
    <mergeCell ref="A44:A58"/>
    <mergeCell ref="B44:B48"/>
    <mergeCell ref="B49:B53"/>
    <mergeCell ref="B54:B58"/>
    <mergeCell ref="A59:A73"/>
    <mergeCell ref="B59:B63"/>
    <mergeCell ref="B64:B68"/>
    <mergeCell ref="B69:B73"/>
  </mergeCells>
  <hyperlinks>
    <hyperlink ref="B469" r:id="rId1" xr:uid="{EB7CCE92-3045-4DEE-9571-D704D3B16E4B}"/>
    <hyperlink ref="B541" r:id="rId2" xr:uid="{6AD11727-A9B4-4413-84C4-2D474F0E2460}"/>
    <hyperlink ref="B611" r:id="rId3" xr:uid="{1D37BEAC-9EF7-43E6-A7D0-46D78D801165}"/>
    <hyperlink ref="B681" r:id="rId4" xr:uid="{D5096697-2430-424A-8746-ADAA5A28D856}"/>
    <hyperlink ref="B751" r:id="rId5" xr:uid="{29D25C14-3F3E-44A1-BFD0-45663F5A54C5}"/>
    <hyperlink ref="B821" r:id="rId6" xr:uid="{B616CC45-3FF4-4F08-BE81-2A9164275E41}"/>
    <hyperlink ref="B881" r:id="rId7" xr:uid="{2E0EA59C-8366-4EF0-8A5D-7CB4EEAFF16E}"/>
    <hyperlink ref="B941" r:id="rId8" xr:uid="{07B86D11-A578-48B7-B191-2D629488CCA3}"/>
    <hyperlink ref="B397" r:id="rId9" xr:uid="{22F94A77-8822-42A1-BB0E-A4B7BB7179F0}"/>
    <hyperlink ref="B325" r:id="rId10" xr:uid="{3E20D7B3-C104-42D7-8B93-E39D9CD1D494}"/>
    <hyperlink ref="B243" r:id="rId11" xr:uid="{23382D8B-BD41-44DA-9C85-0E47C12324FE}"/>
    <hyperlink ref="B161" r:id="rId12" xr:uid="{464B821B-8C8B-4016-A75F-7F898D2808FF}"/>
    <hyperlink ref="B79" r:id="rId13" xr:uid="{7C0F0FF7-472E-42EA-9026-94EBE8ADBD8F}"/>
  </hyperlinks>
  <printOptions horizontalCentered="1"/>
  <pageMargins left="0.25" right="0.25" top="0.25" bottom="0.25" header="0.5" footer="0.5"/>
  <pageSetup scale="40" orientation="landscape" r:id="rId14"/>
  <headerFooter alignWithMargins="0"/>
  <rowBreaks count="12" manualBreakCount="12">
    <brk id="82" max="30" man="1"/>
    <brk id="164" max="30" man="1"/>
    <brk id="246" max="30" man="1"/>
    <brk id="328" max="30" man="1"/>
    <brk id="400" max="30" man="1"/>
    <brk id="472" max="30" man="1"/>
    <brk id="544" max="30" man="1"/>
    <brk id="614" max="30" man="1"/>
    <brk id="684" max="30" man="1"/>
    <brk id="754" max="30" man="1"/>
    <brk id="824" max="30" man="1"/>
    <brk id="884" max="30" man="1"/>
  </row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6.6 &amp; F 6.2</vt:lpstr>
      <vt:lpstr>'T 6.6 &amp; F 6.2'!Print_Area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2024-03-20T16:42:38Z</dcterms:created>
  <dcterms:modified xsi:type="dcterms:W3CDTF">2024-03-20T16:42:51Z</dcterms:modified>
</cp:coreProperties>
</file>