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1D1B0216-F5B4-4F26-9249-E9BADF0E7DA9}" xr6:coauthVersionLast="47" xr6:coauthVersionMax="47" xr10:uidLastSave="{00000000-0000-0000-0000-000000000000}"/>
  <bookViews>
    <workbookView xWindow="28680" yWindow="-120" windowWidth="29040" windowHeight="15840" xr2:uid="{F48CC2DC-69B1-41BD-AE26-CD99FD395508}"/>
  </bookViews>
  <sheets>
    <sheet name="T 3.6 &amp; F 3.4 &amp; F 3.5" sheetId="1" r:id="rId1"/>
  </sheets>
  <definedNames>
    <definedName name="_xlnm.Print_Area" localSheetId="0">'T 3.6 &amp; F 3.4 &amp; F 3.5'!$A$1:$R$89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D17" i="1"/>
  <c r="E17" i="1"/>
  <c r="F17" i="1"/>
  <c r="D18" i="1"/>
  <c r="E18" i="1"/>
  <c r="F18" i="1"/>
  <c r="D19" i="1"/>
  <c r="E19" i="1"/>
  <c r="F19" i="1" s="1"/>
  <c r="D20" i="1"/>
  <c r="E20" i="1"/>
  <c r="F20" i="1" s="1"/>
  <c r="D21" i="1"/>
  <c r="E21" i="1"/>
  <c r="F21" i="1" s="1"/>
  <c r="D22" i="1"/>
  <c r="E22" i="1"/>
  <c r="F22" i="1" s="1"/>
  <c r="D23" i="1"/>
  <c r="E23" i="1"/>
  <c r="F23" i="1" s="1"/>
  <c r="D24" i="1"/>
  <c r="E24" i="1"/>
  <c r="F24" i="1" s="1"/>
  <c r="D25" i="1"/>
  <c r="E25" i="1"/>
  <c r="F25" i="1"/>
  <c r="D26" i="1"/>
  <c r="E26" i="1"/>
  <c r="F26" i="1" s="1"/>
  <c r="D27" i="1"/>
  <c r="E27" i="1"/>
  <c r="F27" i="1" s="1"/>
  <c r="D28" i="1"/>
  <c r="E28" i="1"/>
  <c r="F28" i="1" s="1"/>
  <c r="D29" i="1"/>
  <c r="E29" i="1"/>
  <c r="F29" i="1"/>
  <c r="D30" i="1"/>
  <c r="E30" i="1"/>
  <c r="F30" i="1" s="1"/>
  <c r="D31" i="1"/>
  <c r="E31" i="1"/>
  <c r="F31" i="1" s="1"/>
  <c r="D32" i="1"/>
  <c r="E32" i="1"/>
  <c r="F32" i="1"/>
  <c r="D33" i="1"/>
  <c r="E33" i="1"/>
  <c r="F33" i="1"/>
  <c r="D34" i="1"/>
  <c r="E34" i="1"/>
  <c r="F34" i="1" s="1"/>
  <c r="D35" i="1"/>
  <c r="E35" i="1"/>
  <c r="F35" i="1" s="1"/>
  <c r="D36" i="1"/>
  <c r="E36" i="1"/>
  <c r="F36" i="1" s="1"/>
  <c r="D37" i="1"/>
  <c r="E37" i="1"/>
  <c r="F37" i="1"/>
  <c r="D38" i="1"/>
  <c r="E38" i="1"/>
  <c r="F38" i="1" s="1"/>
  <c r="D39" i="1"/>
  <c r="E39" i="1"/>
  <c r="F39" i="1"/>
  <c r="D40" i="1"/>
  <c r="E40" i="1"/>
  <c r="F40" i="1"/>
  <c r="D41" i="1"/>
  <c r="E41" i="1"/>
  <c r="F41" i="1"/>
  <c r="D42" i="1"/>
  <c r="E42" i="1"/>
  <c r="F42" i="1" s="1"/>
  <c r="D43" i="1"/>
  <c r="E43" i="1"/>
  <c r="F43" i="1" s="1"/>
  <c r="D44" i="1"/>
  <c r="E44" i="1"/>
  <c r="F44" i="1" s="1"/>
  <c r="D45" i="1"/>
  <c r="E45" i="1"/>
  <c r="F45" i="1"/>
  <c r="D46" i="1"/>
  <c r="E46" i="1"/>
  <c r="F46" i="1" s="1"/>
  <c r="D47" i="1"/>
  <c r="E47" i="1"/>
  <c r="F47" i="1"/>
  <c r="D48" i="1"/>
  <c r="E48" i="1"/>
  <c r="F48" i="1"/>
  <c r="D49" i="1"/>
  <c r="E49" i="1"/>
  <c r="F49" i="1"/>
  <c r="D50" i="1"/>
  <c r="E50" i="1"/>
  <c r="F50" i="1" s="1"/>
  <c r="D51" i="1"/>
  <c r="E51" i="1"/>
  <c r="F51" i="1" s="1"/>
  <c r="D52" i="1"/>
  <c r="E52" i="1"/>
  <c r="F52" i="1" s="1"/>
  <c r="D53" i="1"/>
  <c r="E53" i="1"/>
  <c r="F53" i="1"/>
  <c r="D54" i="1"/>
  <c r="E54" i="1"/>
  <c r="F54" i="1" s="1"/>
  <c r="D55" i="1"/>
  <c r="E55" i="1"/>
  <c r="F55" i="1"/>
  <c r="D56" i="1"/>
  <c r="E56" i="1"/>
  <c r="F56" i="1"/>
  <c r="D57" i="1"/>
  <c r="E57" i="1"/>
  <c r="F57" i="1"/>
  <c r="D58" i="1"/>
  <c r="E58" i="1"/>
  <c r="F58" i="1" s="1"/>
  <c r="D59" i="1"/>
  <c r="E59" i="1"/>
  <c r="F59" i="1" s="1"/>
  <c r="D60" i="1"/>
  <c r="E60" i="1"/>
  <c r="F60" i="1" s="1"/>
  <c r="D61" i="1"/>
  <c r="E61" i="1"/>
  <c r="F61" i="1"/>
  <c r="D62" i="1"/>
  <c r="E62" i="1"/>
  <c r="F62" i="1" s="1"/>
  <c r="D63" i="1"/>
  <c r="E63" i="1"/>
  <c r="F63" i="1" s="1"/>
  <c r="D64" i="1"/>
  <c r="E64" i="1"/>
  <c r="F64" i="1"/>
  <c r="D65" i="1"/>
  <c r="E65" i="1"/>
  <c r="F65" i="1"/>
  <c r="D66" i="1"/>
  <c r="E66" i="1"/>
  <c r="F66" i="1" s="1"/>
  <c r="D67" i="1"/>
  <c r="E67" i="1"/>
  <c r="F67" i="1" s="1"/>
  <c r="D68" i="1"/>
  <c r="E68" i="1"/>
  <c r="F68" i="1" s="1"/>
  <c r="D69" i="1"/>
  <c r="E69" i="1"/>
  <c r="F69" i="1"/>
  <c r="D70" i="1"/>
  <c r="E70" i="1"/>
  <c r="F70" i="1" s="1"/>
  <c r="D71" i="1"/>
  <c r="E71" i="1"/>
  <c r="F71" i="1" s="1"/>
  <c r="D72" i="1"/>
  <c r="E72" i="1"/>
  <c r="F72" i="1"/>
  <c r="D73" i="1"/>
  <c r="E73" i="1"/>
  <c r="F73" i="1"/>
  <c r="D74" i="1"/>
  <c r="E74" i="1"/>
  <c r="F74" i="1" s="1"/>
  <c r="D75" i="1"/>
  <c r="E75" i="1"/>
  <c r="F75" i="1" s="1"/>
  <c r="D76" i="1"/>
  <c r="E76" i="1"/>
  <c r="F76" i="1" s="1"/>
  <c r="D77" i="1"/>
  <c r="E77" i="1"/>
  <c r="F77" i="1"/>
  <c r="D78" i="1"/>
  <c r="E78" i="1"/>
  <c r="F78" i="1" s="1"/>
  <c r="D79" i="1"/>
  <c r="E79" i="1"/>
  <c r="F79" i="1" s="1"/>
  <c r="D80" i="1"/>
  <c r="E80" i="1"/>
  <c r="F80" i="1"/>
  <c r="D81" i="1"/>
  <c r="E81" i="1"/>
  <c r="F81" i="1"/>
  <c r="D82" i="1"/>
  <c r="E82" i="1"/>
  <c r="F82" i="1" s="1"/>
</calcChain>
</file>

<file path=xl/sharedStrings.xml><?xml version="1.0" encoding="utf-8"?>
<sst xmlns="http://schemas.openxmlformats.org/spreadsheetml/2006/main" count="69" uniqueCount="32">
  <si>
    <t>and Utah Division of Oil, Gas and Mining for 1960-2022 data</t>
  </si>
  <si>
    <t>2 - Bureau of Mines, Mineral Yearbook for 1945-1959 data;</t>
  </si>
  <si>
    <t>and Utah Division of Oil, Gas and Mining for 1990-2022 data</t>
  </si>
  <si>
    <t>1 - Bureau of Mines, Minerals Yearbook for 1957-1959;  Petroleum Information Corporation, Oil and Gas Production Report, Nevada and Utah for 1960-1989 data;</t>
  </si>
  <si>
    <t>Source:</t>
  </si>
  <si>
    <t>*Negligible production before 1920 and during 1924-1941.</t>
  </si>
  <si>
    <t>1959</t>
  </si>
  <si>
    <t>1958</t>
  </si>
  <si>
    <t>1957</t>
  </si>
  <si>
    <t>--</t>
  </si>
  <si>
    <t>na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</si>
  <si>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</si>
  <si>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</si>
  <si>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</si>
  <si>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</si>
  <si>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</si>
  <si>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</si>
  <si>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</si>
  <si>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</si>
  <si>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</si>
  <si>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</si>
  <si>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</si>
  <si>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</si>
  <si>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barrels</t>
  </si>
  <si>
    <t>Average Daily Well Production</t>
  </si>
  <si>
    <t>Average Daily Production</t>
  </si>
  <si>
    <t>Average Yearly Production per Well</t>
  </si>
  <si>
    <r>
      <t>Production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*</t>
    </r>
  </si>
  <si>
    <r>
      <t>Average Number of Producing Oil Wells</t>
    </r>
    <r>
      <rPr>
        <b/>
        <vertAlign val="superscript"/>
        <sz val="10"/>
        <rFont val="Times New Roman"/>
        <family val="1"/>
      </rPr>
      <t>1</t>
    </r>
  </si>
  <si>
    <t>Year</t>
  </si>
  <si>
    <t>Crude Oil Production and Number of Producing Wells in Utah, 1945-2022</t>
  </si>
  <si>
    <t>Table 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</si>
</sst>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2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color indexed="8"/>
      <name val="Times New Roman"/>
      <family val="1"/>
    </font>
    <font>
      <sz val="8"/>
      <color rgb="FF212529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/>
    <xf numFmtId="0" fontId="1" fillId="2" borderId="0"/>
    <xf numFmtId="0" fontId="1" fillId="2" borderId="0"/>
    <xf numFmtId="0" fontId="4" fillId="0" borderId="0" applyNumberFormat="0" applyFill="0" applyBorder="0" applyAlignment="0" applyProtection="0">
      <alignment vertical="top"/>
      <protection locked="0"/>
    </xf>
    <xf numFmtId="3" fontId="1" fillId="2" borderId="0"/>
  </cellStyleXfs>
  <cellXfs count="63">
    <xf numFmtId="0" fontId="0" fillId="0" borderId="0" xfId="0"/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1" fontId="2" fillId="0" borderId="0" xfId="3" applyNumberFormat="1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2" borderId="0" xfId="4" applyFont="1" applyFill="1" applyAlignment="1" applyProtection="1">
      <alignment vertical="center" wrapText="1"/>
    </xf>
    <xf numFmtId="0" fontId="5" fillId="0" borderId="0" xfId="4" applyFont="1" applyAlignment="1" applyProtection="1">
      <alignment vertical="center" wrapText="1"/>
    </xf>
    <xf numFmtId="49" fontId="5" fillId="0" borderId="0" xfId="4" applyNumberFormat="1" applyFont="1" applyAlignment="1" applyProtection="1">
      <alignment horizontal="left" vertical="center" wrapText="1"/>
    </xf>
    <xf numFmtId="0" fontId="5" fillId="2" borderId="0" xfId="4" applyFont="1" applyFill="1" applyAlignment="1" applyProtection="1">
      <alignment vertical="center"/>
    </xf>
    <xf numFmtId="0" fontId="5" fillId="0" borderId="0" xfId="4" applyFont="1" applyAlignment="1" applyProtection="1">
      <alignment horizontal="left" vertical="center"/>
    </xf>
    <xf numFmtId="0" fontId="3" fillId="2" borderId="0" xfId="0" applyFont="1" applyFill="1" applyAlignment="1">
      <alignment vertical="center" wrapText="1"/>
    </xf>
    <xf numFmtId="164" fontId="3" fillId="0" borderId="0" xfId="2" applyNumberFormat="1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top"/>
    </xf>
    <xf numFmtId="164" fontId="2" fillId="0" borderId="0" xfId="2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166" fontId="6" fillId="3" borderId="1" xfId="2" applyNumberFormat="1" applyFont="1" applyFill="1" applyBorder="1" applyAlignment="1">
      <alignment horizontal="right" vertical="center"/>
    </xf>
    <xf numFmtId="3" fontId="6" fillId="3" borderId="1" xfId="2" applyNumberFormat="1" applyFont="1" applyFill="1" applyBorder="1" applyAlignment="1">
      <alignment horizontal="right"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1" fontId="6" fillId="3" borderId="1" xfId="2" applyNumberFormat="1" applyFont="1" applyFill="1" applyBorder="1" applyAlignment="1">
      <alignment horizontal="center" vertical="center"/>
    </xf>
    <xf numFmtId="166" fontId="6" fillId="4" borderId="0" xfId="2" applyNumberFormat="1" applyFont="1" applyFill="1" applyAlignment="1">
      <alignment horizontal="right" vertical="center"/>
    </xf>
    <xf numFmtId="3" fontId="6" fillId="4" borderId="0" xfId="2" applyNumberFormat="1" applyFont="1" applyFill="1" applyAlignment="1">
      <alignment horizontal="right" vertical="center"/>
    </xf>
    <xf numFmtId="3" fontId="6" fillId="4" borderId="0" xfId="1" applyNumberFormat="1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1" fontId="6" fillId="4" borderId="0" xfId="2" applyNumberFormat="1" applyFont="1" applyFill="1" applyAlignment="1">
      <alignment horizontal="center" vertical="center"/>
    </xf>
    <xf numFmtId="166" fontId="6" fillId="3" borderId="0" xfId="2" applyNumberFormat="1" applyFont="1" applyFill="1" applyAlignment="1">
      <alignment horizontal="right" vertical="center"/>
    </xf>
    <xf numFmtId="3" fontId="6" fillId="3" borderId="0" xfId="2" applyNumberFormat="1" applyFont="1" applyFill="1" applyAlignment="1">
      <alignment horizontal="right" vertical="center"/>
    </xf>
    <xf numFmtId="3" fontId="6" fillId="3" borderId="0" xfId="1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1" fontId="6" fillId="3" borderId="0" xfId="2" applyNumberFormat="1" applyFont="1" applyFill="1" applyAlignment="1">
      <alignment horizontal="center" vertical="center"/>
    </xf>
    <xf numFmtId="166" fontId="6" fillId="0" borderId="0" xfId="2" applyNumberFormat="1" applyFont="1" applyFill="1" applyAlignment="1">
      <alignment horizontal="right" vertical="center"/>
    </xf>
    <xf numFmtId="3" fontId="6" fillId="0" borderId="0" xfId="2" applyNumberFormat="1" applyFont="1" applyFill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" fontId="6" fillId="0" borderId="0" xfId="2" applyNumberFormat="1" applyFont="1" applyFill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3" fontId="7" fillId="5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3" fontId="6" fillId="3" borderId="0" xfId="5" applyFont="1" applyFill="1" applyAlignment="1">
      <alignment horizontal="right" vertical="center"/>
    </xf>
    <xf numFmtId="0" fontId="6" fillId="3" borderId="0" xfId="1" applyFont="1" applyFill="1" applyAlignment="1">
      <alignment horizontal="center" vertical="center"/>
    </xf>
    <xf numFmtId="3" fontId="6" fillId="0" borderId="0" xfId="5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3" fontId="6" fillId="3" borderId="0" xfId="0" applyNumberFormat="1" applyFont="1" applyFill="1" applyAlignment="1">
      <alignment horizontal="right" vertical="center" wrapText="1"/>
    </xf>
    <xf numFmtId="1" fontId="6" fillId="3" borderId="0" xfId="0" applyNumberFormat="1" applyFont="1" applyFill="1" applyAlignment="1">
      <alignment horizontal="right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6" fillId="3" borderId="0" xfId="0" quotePrefix="1" applyNumberFormat="1" applyFont="1" applyFill="1" applyAlignment="1">
      <alignment horizontal="right" vertical="center" wrapText="1"/>
    </xf>
    <xf numFmtId="49" fontId="6" fillId="3" borderId="0" xfId="0" applyNumberFormat="1" applyFont="1" applyFill="1" applyAlignment="1">
      <alignment horizontal="right" vertical="center" wrapText="1"/>
    </xf>
    <xf numFmtId="49" fontId="6" fillId="0" borderId="0" xfId="0" quotePrefix="1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8" fillId="6" borderId="2" xfId="0" applyNumberFormat="1" applyFont="1" applyFill="1" applyBorder="1" applyAlignment="1">
      <alignment horizontal="right" vertical="center" wrapText="1"/>
    </xf>
    <xf numFmtId="49" fontId="9" fillId="6" borderId="2" xfId="0" applyNumberFormat="1" applyFont="1" applyFill="1" applyBorder="1" applyAlignment="1">
      <alignment horizontal="right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6">
    <cellStyle name="Comma" xfId="1" builtinId="3"/>
    <cellStyle name="Comma0" xfId="5" xr:uid="{3B241666-3396-4785-AFC9-AC4F8459FC27}"/>
    <cellStyle name="Currency" xfId="2" builtinId="4"/>
    <cellStyle name="F8" xfId="3" xr:uid="{0940DDD7-CCD3-4AD1-A0D0-6E23FAE08EBD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Figure 3.4 - Crude Oil Production in Utah, 1945-2022</a:t>
            </a:r>
          </a:p>
        </c:rich>
      </c:tx>
      <c:layout>
        <c:manualLayout>
          <c:xMode val="edge"/>
          <c:yMode val="edge"/>
          <c:x val="0.23130686486291191"/>
          <c:y val="5.3468044045862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82896679125218"/>
          <c:y val="0.14226077672494328"/>
          <c:w val="0.79924885765996856"/>
          <c:h val="0.730411198600175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cat>
            <c:strRef>
              <c:f>'T 3.6 &amp; F 3.4 &amp; F 3.5'!$A$5:$A$82</c:f>
              <c:strCache>
                <c:ptCount val="78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  <c:pt idx="72">
                  <c:v>2017</c:v>
                </c:pt>
                <c:pt idx="73">
                  <c:v>2018</c:v>
                </c:pt>
                <c:pt idx="74">
                  <c:v>2019</c:v>
                </c:pt>
                <c:pt idx="75">
                  <c:v>2020</c:v>
                </c:pt>
                <c:pt idx="76">
                  <c:v>2021</c:v>
                </c:pt>
                <c:pt idx="77">
                  <c:v>2022</c:v>
                </c:pt>
              </c:strCache>
            </c:strRef>
          </c:cat>
          <c:val>
            <c:numRef>
              <c:f>'T 3.6 &amp; F 3.4 &amp; F 3.5'!$C$5:$C$82</c:f>
              <c:numCache>
                <c:formatCode>#,##0</c:formatCode>
                <c:ptCount val="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16000</c:v>
                </c:pt>
                <c:pt idx="4">
                  <c:v>637000</c:v>
                </c:pt>
                <c:pt idx="5">
                  <c:v>1228000</c:v>
                </c:pt>
                <c:pt idx="6">
                  <c:v>1305000</c:v>
                </c:pt>
                <c:pt idx="7">
                  <c:v>1737000</c:v>
                </c:pt>
                <c:pt idx="8">
                  <c:v>1807000</c:v>
                </c:pt>
                <c:pt idx="9">
                  <c:v>1905000</c:v>
                </c:pt>
                <c:pt idx="10">
                  <c:v>2227000</c:v>
                </c:pt>
                <c:pt idx="11">
                  <c:v>2466000</c:v>
                </c:pt>
                <c:pt idx="12">
                  <c:v>4367000</c:v>
                </c:pt>
                <c:pt idx="13">
                  <c:v>24811000</c:v>
                </c:pt>
                <c:pt idx="14">
                  <c:v>39959000</c:v>
                </c:pt>
                <c:pt idx="15">
                  <c:v>37595624</c:v>
                </c:pt>
                <c:pt idx="16">
                  <c:v>33083532</c:v>
                </c:pt>
                <c:pt idx="17">
                  <c:v>30953140</c:v>
                </c:pt>
                <c:pt idx="18">
                  <c:v>33448539</c:v>
                </c:pt>
                <c:pt idx="19">
                  <c:v>28554988</c:v>
                </c:pt>
                <c:pt idx="20">
                  <c:v>25319032</c:v>
                </c:pt>
                <c:pt idx="21">
                  <c:v>24150392</c:v>
                </c:pt>
                <c:pt idx="22">
                  <c:v>24044187</c:v>
                </c:pt>
                <c:pt idx="23">
                  <c:v>23504076</c:v>
                </c:pt>
                <c:pt idx="24">
                  <c:v>23305504</c:v>
                </c:pt>
                <c:pt idx="25">
                  <c:v>23365737</c:v>
                </c:pt>
                <c:pt idx="26">
                  <c:v>23629644</c:v>
                </c:pt>
                <c:pt idx="27">
                  <c:v>26510196</c:v>
                </c:pt>
                <c:pt idx="28">
                  <c:v>32543791</c:v>
                </c:pt>
                <c:pt idx="29">
                  <c:v>39442793</c:v>
                </c:pt>
                <c:pt idx="30">
                  <c:v>40144239</c:v>
                </c:pt>
                <c:pt idx="31">
                  <c:v>35384000</c:v>
                </c:pt>
                <c:pt idx="32">
                  <c:v>37316000</c:v>
                </c:pt>
                <c:pt idx="33">
                  <c:v>35765000</c:v>
                </c:pt>
                <c:pt idx="34">
                  <c:v>27652396</c:v>
                </c:pt>
                <c:pt idx="35">
                  <c:v>24978654</c:v>
                </c:pt>
                <c:pt idx="36">
                  <c:v>24309495</c:v>
                </c:pt>
                <c:pt idx="37">
                  <c:v>23595261</c:v>
                </c:pt>
                <c:pt idx="38">
                  <c:v>31045199</c:v>
                </c:pt>
                <c:pt idx="39">
                  <c:v>38053871</c:v>
                </c:pt>
                <c:pt idx="40">
                  <c:v>41079871</c:v>
                </c:pt>
                <c:pt idx="41">
                  <c:v>39243487</c:v>
                </c:pt>
                <c:pt idx="42">
                  <c:v>35828536</c:v>
                </c:pt>
                <c:pt idx="43">
                  <c:v>33364938.000000004</c:v>
                </c:pt>
                <c:pt idx="44">
                  <c:v>28504075</c:v>
                </c:pt>
                <c:pt idx="45">
                  <c:v>27705048</c:v>
                </c:pt>
                <c:pt idx="46">
                  <c:v>25927639</c:v>
                </c:pt>
                <c:pt idx="47">
                  <c:v>24073573</c:v>
                </c:pt>
                <c:pt idx="48">
                  <c:v>21825986</c:v>
                </c:pt>
                <c:pt idx="49">
                  <c:v>20667621</c:v>
                </c:pt>
                <c:pt idx="50">
                  <c:v>19975648</c:v>
                </c:pt>
                <c:pt idx="51">
                  <c:v>19528780</c:v>
                </c:pt>
                <c:pt idx="52">
                  <c:v>19592548</c:v>
                </c:pt>
                <c:pt idx="53">
                  <c:v>19218109</c:v>
                </c:pt>
                <c:pt idx="54">
                  <c:v>16361852</c:v>
                </c:pt>
                <c:pt idx="55">
                  <c:v>15608200</c:v>
                </c:pt>
                <c:pt idx="56">
                  <c:v>15270624</c:v>
                </c:pt>
                <c:pt idx="57">
                  <c:v>13769614</c:v>
                </c:pt>
                <c:pt idx="58">
                  <c:v>13096043</c:v>
                </c:pt>
                <c:pt idx="59">
                  <c:v>14741847</c:v>
                </c:pt>
                <c:pt idx="60">
                  <c:v>16675452.000000002</c:v>
                </c:pt>
                <c:pt idx="61">
                  <c:v>17925870</c:v>
                </c:pt>
                <c:pt idx="62">
                  <c:v>19534129</c:v>
                </c:pt>
                <c:pt idx="63">
                  <c:v>22039548</c:v>
                </c:pt>
                <c:pt idx="64">
                  <c:v>22940830</c:v>
                </c:pt>
                <c:pt idx="65">
                  <c:v>24665621</c:v>
                </c:pt>
                <c:pt idx="66">
                  <c:v>26276322</c:v>
                </c:pt>
                <c:pt idx="67">
                  <c:v>30203782</c:v>
                </c:pt>
                <c:pt idx="68">
                  <c:v>35001772</c:v>
                </c:pt>
                <c:pt idx="69">
                  <c:v>40914423</c:v>
                </c:pt>
                <c:pt idx="70">
                  <c:v>37136358</c:v>
                </c:pt>
                <c:pt idx="71">
                  <c:v>30528349</c:v>
                </c:pt>
                <c:pt idx="72">
                  <c:v>34437937</c:v>
                </c:pt>
                <c:pt idx="73">
                  <c:v>37116941</c:v>
                </c:pt>
                <c:pt idx="74">
                  <c:v>36933430</c:v>
                </c:pt>
                <c:pt idx="75">
                  <c:v>31000987</c:v>
                </c:pt>
                <c:pt idx="76">
                  <c:v>35517807</c:v>
                </c:pt>
                <c:pt idx="77">
                  <c:v>44262756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D-482C-8676-3208811C8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47968"/>
        <c:axId val="196949504"/>
      </c:areaChart>
      <c:catAx>
        <c:axId val="1969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9694950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96949504"/>
        <c:scaling>
          <c:orientation val="minMax"/>
          <c:max val="450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Barrels</a:t>
                </a:r>
              </a:p>
            </c:rich>
          </c:tx>
          <c:layout>
            <c:manualLayout>
              <c:xMode val="edge"/>
              <c:yMode val="edge"/>
              <c:x val="2.1153846153846155E-2"/>
              <c:y val="0.47205034153339526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96947968"/>
        <c:crosses val="autoZero"/>
        <c:crossBetween val="midCat"/>
        <c:majorUnit val="10000000"/>
        <c:minorUnit val="5000000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Figure 3.5 - Number of Producing Crude Oil Wells in Utah Verses Average Yearly Production per Well, 1960-2022</a:t>
            </a:r>
          </a:p>
        </c:rich>
      </c:tx>
      <c:layout>
        <c:manualLayout>
          <c:xMode val="edge"/>
          <c:yMode val="edge"/>
          <c:x val="0.13461534699466915"/>
          <c:y val="3.9972703412073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4472701781843"/>
          <c:y val="0.18224356955380577"/>
          <c:w val="0.75354363313281492"/>
          <c:h val="0.7105168678957603"/>
        </c:manualLayout>
      </c:layout>
      <c:lineChart>
        <c:grouping val="standard"/>
        <c:varyColors val="0"/>
        <c:ser>
          <c:idx val="0"/>
          <c:order val="0"/>
          <c:tx>
            <c:v>Average Number of Producing Oil Wells</c:v>
          </c:tx>
          <c:spPr>
            <a:ln w="28575">
              <a:solidFill>
                <a:srgbClr val="4F81BD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'T 3.6 &amp; F 3.4 &amp; F 3.5'!$A$20:$A$82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 formatCode="0">
                  <c:v>2001</c:v>
                </c:pt>
                <c:pt idx="42" formatCode="0">
                  <c:v>2002</c:v>
                </c:pt>
                <c:pt idx="43" formatCode="0">
                  <c:v>2003</c:v>
                </c:pt>
                <c:pt idx="44" formatCode="0">
                  <c:v>2004</c:v>
                </c:pt>
                <c:pt idx="45" formatCode="0">
                  <c:v>2005</c:v>
                </c:pt>
                <c:pt idx="46" formatCode="0">
                  <c:v>2006</c:v>
                </c:pt>
                <c:pt idx="47" formatCode="0">
                  <c:v>2007</c:v>
                </c:pt>
                <c:pt idx="48" formatCode="0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  <c:pt idx="52" formatCode="0">
                  <c:v>2012</c:v>
                </c:pt>
                <c:pt idx="53" formatCode="0">
                  <c:v>2013</c:v>
                </c:pt>
                <c:pt idx="54" formatCode="0">
                  <c:v>2014</c:v>
                </c:pt>
                <c:pt idx="55" formatCode="0">
                  <c:v>2015</c:v>
                </c:pt>
                <c:pt idx="56" formatCode="0">
                  <c:v>2016</c:v>
                </c:pt>
                <c:pt idx="57" formatCode="0">
                  <c:v>2017</c:v>
                </c:pt>
                <c:pt idx="58" formatCode="0">
                  <c:v>2018</c:v>
                </c:pt>
                <c:pt idx="59" formatCode="0">
                  <c:v>2019</c:v>
                </c:pt>
                <c:pt idx="60" formatCode="0">
                  <c:v>2020</c:v>
                </c:pt>
                <c:pt idx="61" formatCode="0">
                  <c:v>2021</c:v>
                </c:pt>
                <c:pt idx="62" formatCode="0">
                  <c:v>2022</c:v>
                </c:pt>
              </c:numCache>
            </c:numRef>
          </c:cat>
          <c:val>
            <c:numRef>
              <c:f>'T 3.6 &amp; F 3.4 &amp; F 3.5'!$B$20:$B$82</c:f>
              <c:numCache>
                <c:formatCode>#,##0</c:formatCode>
                <c:ptCount val="63"/>
                <c:pt idx="0">
                  <c:v>796</c:v>
                </c:pt>
                <c:pt idx="1">
                  <c:v>795</c:v>
                </c:pt>
                <c:pt idx="2">
                  <c:v>852</c:v>
                </c:pt>
                <c:pt idx="3">
                  <c:v>835</c:v>
                </c:pt>
                <c:pt idx="4">
                  <c:v>840</c:v>
                </c:pt>
                <c:pt idx="5">
                  <c:v>841</c:v>
                </c:pt>
                <c:pt idx="6">
                  <c:v>867</c:v>
                </c:pt>
                <c:pt idx="7">
                  <c:v>869</c:v>
                </c:pt>
                <c:pt idx="8">
                  <c:v>875</c:v>
                </c:pt>
                <c:pt idx="9">
                  <c:v>843</c:v>
                </c:pt>
                <c:pt idx="10">
                  <c:v>889</c:v>
                </c:pt>
                <c:pt idx="11">
                  <c:v>870</c:v>
                </c:pt>
                <c:pt idx="12">
                  <c:v>890</c:v>
                </c:pt>
                <c:pt idx="13">
                  <c:v>989</c:v>
                </c:pt>
                <c:pt idx="14">
                  <c:v>1076</c:v>
                </c:pt>
                <c:pt idx="15">
                  <c:v>1323</c:v>
                </c:pt>
                <c:pt idx="16">
                  <c:v>1188</c:v>
                </c:pt>
                <c:pt idx="17">
                  <c:v>1448</c:v>
                </c:pt>
                <c:pt idx="18">
                  <c:v>1291</c:v>
                </c:pt>
                <c:pt idx="19">
                  <c:v>1560</c:v>
                </c:pt>
                <c:pt idx="20">
                  <c:v>1714</c:v>
                </c:pt>
                <c:pt idx="21">
                  <c:v>1543</c:v>
                </c:pt>
                <c:pt idx="22">
                  <c:v>1583</c:v>
                </c:pt>
                <c:pt idx="23">
                  <c:v>1668</c:v>
                </c:pt>
                <c:pt idx="24">
                  <c:v>1862</c:v>
                </c:pt>
                <c:pt idx="25">
                  <c:v>1944</c:v>
                </c:pt>
                <c:pt idx="26">
                  <c:v>1753</c:v>
                </c:pt>
                <c:pt idx="27">
                  <c:v>1813</c:v>
                </c:pt>
                <c:pt idx="28">
                  <c:v>1796</c:v>
                </c:pt>
                <c:pt idx="29">
                  <c:v>1802</c:v>
                </c:pt>
                <c:pt idx="30">
                  <c:v>2063</c:v>
                </c:pt>
                <c:pt idx="31">
                  <c:v>2085</c:v>
                </c:pt>
                <c:pt idx="32">
                  <c:v>1820</c:v>
                </c:pt>
                <c:pt idx="33">
                  <c:v>1858</c:v>
                </c:pt>
                <c:pt idx="34">
                  <c:v>1820</c:v>
                </c:pt>
                <c:pt idx="35">
                  <c:v>1865</c:v>
                </c:pt>
                <c:pt idx="36">
                  <c:v>1981</c:v>
                </c:pt>
                <c:pt idx="37">
                  <c:v>1962</c:v>
                </c:pt>
                <c:pt idx="38">
                  <c:v>1972</c:v>
                </c:pt>
                <c:pt idx="39">
                  <c:v>1686</c:v>
                </c:pt>
                <c:pt idx="40">
                  <c:v>1817</c:v>
                </c:pt>
                <c:pt idx="41">
                  <c:v>1980</c:v>
                </c:pt>
                <c:pt idx="42">
                  <c:v>1957</c:v>
                </c:pt>
                <c:pt idx="43">
                  <c:v>1947</c:v>
                </c:pt>
                <c:pt idx="44">
                  <c:v>2064</c:v>
                </c:pt>
                <c:pt idx="45">
                  <c:v>2306</c:v>
                </c:pt>
                <c:pt idx="46">
                  <c:v>2453</c:v>
                </c:pt>
                <c:pt idx="47">
                  <c:v>2697</c:v>
                </c:pt>
                <c:pt idx="48">
                  <c:v>2925</c:v>
                </c:pt>
                <c:pt idx="49">
                  <c:v>3117</c:v>
                </c:pt>
                <c:pt idx="50">
                  <c:v>3365</c:v>
                </c:pt>
                <c:pt idx="51">
                  <c:v>3688</c:v>
                </c:pt>
                <c:pt idx="52">
                  <c:v>4085</c:v>
                </c:pt>
                <c:pt idx="53">
                  <c:v>4088</c:v>
                </c:pt>
                <c:pt idx="54">
                  <c:v>4932</c:v>
                </c:pt>
                <c:pt idx="55">
                  <c:v>4950</c:v>
                </c:pt>
                <c:pt idx="56">
                  <c:v>4647</c:v>
                </c:pt>
                <c:pt idx="57">
                  <c:v>4675</c:v>
                </c:pt>
                <c:pt idx="58">
                  <c:v>4793</c:v>
                </c:pt>
                <c:pt idx="59">
                  <c:v>4814</c:v>
                </c:pt>
                <c:pt idx="60">
                  <c:v>4285</c:v>
                </c:pt>
                <c:pt idx="61">
                  <c:v>4670</c:v>
                </c:pt>
                <c:pt idx="62">
                  <c:v>5073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E4-49A1-A332-B2BAE9E38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80096"/>
        <c:axId val="197018752"/>
      </c:lineChart>
      <c:lineChart>
        <c:grouping val="standard"/>
        <c:varyColors val="0"/>
        <c:ser>
          <c:idx val="1"/>
          <c:order val="1"/>
          <c:tx>
            <c:strRef>
              <c:f>'T 3.6 &amp; F 3.4 &amp; F 3.5'!$D$3</c:f>
              <c:strCache>
                <c:ptCount val="1"/>
                <c:pt idx="0">
                  <c:v>Average Yearly Production per Well</c:v>
                </c:pt>
              </c:strCache>
            </c:strRef>
          </c:tx>
          <c:spPr>
            <a:ln w="28575">
              <a:solidFill>
                <a:srgbClr val="C0504D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'T 3.6 &amp; F 3.4 &amp; F 3.5'!$A$20:$A$82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 formatCode="0">
                  <c:v>2001</c:v>
                </c:pt>
                <c:pt idx="42" formatCode="0">
                  <c:v>2002</c:v>
                </c:pt>
                <c:pt idx="43" formatCode="0">
                  <c:v>2003</c:v>
                </c:pt>
                <c:pt idx="44" formatCode="0">
                  <c:v>2004</c:v>
                </c:pt>
                <c:pt idx="45" formatCode="0">
                  <c:v>2005</c:v>
                </c:pt>
                <c:pt idx="46" formatCode="0">
                  <c:v>2006</c:v>
                </c:pt>
                <c:pt idx="47" formatCode="0">
                  <c:v>2007</c:v>
                </c:pt>
                <c:pt idx="48" formatCode="0">
                  <c:v>2008</c:v>
                </c:pt>
                <c:pt idx="49" formatCode="0">
                  <c:v>2009</c:v>
                </c:pt>
                <c:pt idx="50" formatCode="0">
                  <c:v>2010</c:v>
                </c:pt>
                <c:pt idx="51" formatCode="0">
                  <c:v>2011</c:v>
                </c:pt>
                <c:pt idx="52" formatCode="0">
                  <c:v>2012</c:v>
                </c:pt>
                <c:pt idx="53" formatCode="0">
                  <c:v>2013</c:v>
                </c:pt>
                <c:pt idx="54" formatCode="0">
                  <c:v>2014</c:v>
                </c:pt>
                <c:pt idx="55" formatCode="0">
                  <c:v>2015</c:v>
                </c:pt>
                <c:pt idx="56" formatCode="0">
                  <c:v>2016</c:v>
                </c:pt>
                <c:pt idx="57" formatCode="0">
                  <c:v>2017</c:v>
                </c:pt>
                <c:pt idx="58" formatCode="0">
                  <c:v>2018</c:v>
                </c:pt>
                <c:pt idx="59" formatCode="0">
                  <c:v>2019</c:v>
                </c:pt>
                <c:pt idx="60" formatCode="0">
                  <c:v>2020</c:v>
                </c:pt>
                <c:pt idx="61" formatCode="0">
                  <c:v>2021</c:v>
                </c:pt>
                <c:pt idx="62" formatCode="0">
                  <c:v>2022</c:v>
                </c:pt>
              </c:numCache>
            </c:numRef>
          </c:cat>
          <c:val>
            <c:numRef>
              <c:f>'T 3.6 &amp; F 3.4 &amp; F 3.5'!$D$20:$D$82</c:f>
              <c:numCache>
                <c:formatCode>#,##0</c:formatCode>
                <c:ptCount val="63"/>
                <c:pt idx="0">
                  <c:v>47230.683417085427</c:v>
                </c:pt>
                <c:pt idx="1">
                  <c:v>41614.505660377356</c:v>
                </c:pt>
                <c:pt idx="2">
                  <c:v>36329.976525821599</c:v>
                </c:pt>
                <c:pt idx="3">
                  <c:v>40058.130538922152</c:v>
                </c:pt>
                <c:pt idx="4">
                  <c:v>33994.033333333333</c:v>
                </c:pt>
                <c:pt idx="5">
                  <c:v>30105.864447086802</c:v>
                </c:pt>
                <c:pt idx="6">
                  <c:v>27855.12341407151</c:v>
                </c:pt>
                <c:pt idx="7">
                  <c:v>27668.799769850404</c:v>
                </c:pt>
                <c:pt idx="8">
                  <c:v>26861.801142857144</c:v>
                </c:pt>
                <c:pt idx="9">
                  <c:v>27645.912218268091</c:v>
                </c:pt>
                <c:pt idx="10">
                  <c:v>26283.168728908888</c:v>
                </c:pt>
                <c:pt idx="11">
                  <c:v>27160.510344827588</c:v>
                </c:pt>
                <c:pt idx="12">
                  <c:v>29786.737078651684</c:v>
                </c:pt>
                <c:pt idx="13">
                  <c:v>32905.754297269967</c:v>
                </c:pt>
                <c:pt idx="14">
                  <c:v>36656.870817843868</c:v>
                </c:pt>
                <c:pt idx="15">
                  <c:v>30343.340136054423</c:v>
                </c:pt>
                <c:pt idx="16">
                  <c:v>29784.511784511786</c:v>
                </c:pt>
                <c:pt idx="17">
                  <c:v>25770.718232044201</c:v>
                </c:pt>
                <c:pt idx="18">
                  <c:v>27703.330751355537</c:v>
                </c:pt>
                <c:pt idx="19">
                  <c:v>17725.894871794873</c:v>
                </c:pt>
                <c:pt idx="20">
                  <c:v>14573.310385064178</c:v>
                </c:pt>
                <c:pt idx="21">
                  <c:v>15754.695398574206</c:v>
                </c:pt>
                <c:pt idx="22">
                  <c:v>14905.408085912824</c:v>
                </c:pt>
                <c:pt idx="23">
                  <c:v>18612.229616306955</c:v>
                </c:pt>
                <c:pt idx="24">
                  <c:v>20437.095059076262</c:v>
                </c:pt>
                <c:pt idx="25">
                  <c:v>21131.620884773663</c:v>
                </c:pt>
                <c:pt idx="26">
                  <c:v>22386.47290359384</c:v>
                </c:pt>
                <c:pt idx="27">
                  <c:v>19762.016547159405</c:v>
                </c:pt>
                <c:pt idx="28">
                  <c:v>18577.359688195993</c:v>
                </c:pt>
                <c:pt idx="29">
                  <c:v>15818.021642619311</c:v>
                </c:pt>
                <c:pt idx="30">
                  <c:v>13429.494910324769</c:v>
                </c:pt>
                <c:pt idx="31">
                  <c:v>12435.318465227818</c:v>
                </c:pt>
                <c:pt idx="32">
                  <c:v>13227.237912087912</c:v>
                </c:pt>
                <c:pt idx="33">
                  <c:v>11747.032292787944</c:v>
                </c:pt>
                <c:pt idx="34">
                  <c:v>11355.835714285715</c:v>
                </c:pt>
                <c:pt idx="35">
                  <c:v>10710.803217158176</c:v>
                </c:pt>
                <c:pt idx="36">
                  <c:v>9858.0413932357387</c:v>
                </c:pt>
                <c:pt idx="37">
                  <c:v>9986.0081549439346</c:v>
                </c:pt>
                <c:pt idx="38">
                  <c:v>9745.4913793103442</c:v>
                </c:pt>
                <c:pt idx="39">
                  <c:v>9704.5385527876624</c:v>
                </c:pt>
                <c:pt idx="40">
                  <c:v>8590.0935608145301</c:v>
                </c:pt>
                <c:pt idx="41">
                  <c:v>7712.4363636363632</c:v>
                </c:pt>
                <c:pt idx="42">
                  <c:v>7036.0827797649463</c:v>
                </c:pt>
                <c:pt idx="43">
                  <c:v>6726.2675911658962</c:v>
                </c:pt>
                <c:pt idx="44">
                  <c:v>7142.3677325581393</c:v>
                </c:pt>
                <c:pt idx="45">
                  <c:v>7231.332176929749</c:v>
                </c:pt>
                <c:pt idx="46">
                  <c:v>7307.733387688545</c:v>
                </c:pt>
                <c:pt idx="47">
                  <c:v>7242.9102706711165</c:v>
                </c:pt>
                <c:pt idx="48">
                  <c:v>7534.8882051282053</c:v>
                </c:pt>
                <c:pt idx="49">
                  <c:v>7359.9069618222647</c:v>
                </c:pt>
                <c:pt idx="50">
                  <c:v>7330.0508172362552</c:v>
                </c:pt>
                <c:pt idx="51">
                  <c:v>7124.8161605206078</c:v>
                </c:pt>
                <c:pt idx="52">
                  <c:v>7393.8266829865361</c:v>
                </c:pt>
                <c:pt idx="53">
                  <c:v>8562.0772994129165</c:v>
                </c:pt>
                <c:pt idx="54">
                  <c:v>8295.7062043795613</c:v>
                </c:pt>
                <c:pt idx="55">
                  <c:v>7502.2945454545452</c:v>
                </c:pt>
                <c:pt idx="56">
                  <c:v>6569.4747148698088</c:v>
                </c:pt>
                <c:pt idx="57">
                  <c:v>7366.403636363636</c:v>
                </c:pt>
                <c:pt idx="58">
                  <c:v>7743.9893594825789</c:v>
                </c:pt>
                <c:pt idx="59">
                  <c:v>7672.0876609887828</c:v>
                </c:pt>
                <c:pt idx="60">
                  <c:v>7234.7694282380398</c:v>
                </c:pt>
                <c:pt idx="61">
                  <c:v>7605.526124197002</c:v>
                </c:pt>
                <c:pt idx="62">
                  <c:v>8725.1638083973976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4-49A1-A332-B2BAE9E38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20672"/>
        <c:axId val="197026560"/>
      </c:lineChart>
      <c:catAx>
        <c:axId val="1969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0187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7018752"/>
        <c:scaling>
          <c:orientation val="minMax"/>
          <c:max val="5500"/>
          <c:min val="5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b="1">
                    <a:solidFill>
                      <a:schemeClr val="accent1">
                        <a:lumMod val="50000"/>
                      </a:schemeClr>
                    </a:solidFill>
                  </a:rPr>
                  <a:t>Number of Wells</a:t>
                </a:r>
              </a:p>
            </c:rich>
          </c:tx>
          <c:layout>
            <c:manualLayout>
              <c:xMode val="edge"/>
              <c:yMode val="edge"/>
              <c:x val="2.972027972027972E-2"/>
              <c:y val="0.39509593998297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1">
                    <a:lumMod val="50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980096"/>
        <c:crosses val="autoZero"/>
        <c:crossBetween val="midCat"/>
        <c:majorUnit val="500"/>
        <c:minorUnit val="250"/>
      </c:valAx>
      <c:catAx>
        <c:axId val="19702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026560"/>
        <c:crosses val="autoZero"/>
        <c:auto val="1"/>
        <c:lblAlgn val="ctr"/>
        <c:lblOffset val="100"/>
        <c:noMultiLvlLbl val="0"/>
      </c:catAx>
      <c:valAx>
        <c:axId val="1970265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b="1">
                    <a:solidFill>
                      <a:schemeClr val="accent2">
                        <a:lumMod val="75000"/>
                      </a:schemeClr>
                    </a:solidFill>
                  </a:rPr>
                  <a:t>Barrels per well per year</a:t>
                </a:r>
              </a:p>
            </c:rich>
          </c:tx>
          <c:layout>
            <c:manualLayout>
              <c:xMode val="edge"/>
              <c:yMode val="edge"/>
              <c:x val="0.94405594405594406"/>
              <c:y val="0.32970084461513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2">
                    <a:lumMod val="7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020672"/>
        <c:crosses val="max"/>
        <c:crossBetween val="midCat"/>
        <c:majorUnit val="10000"/>
        <c:minorUnit val="5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68193769830626"/>
          <c:y val="0.21460607000536772"/>
          <c:w val="0.61328082156989816"/>
          <c:h val="5.72207084468664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F81BD">
        <a:lumMod val="60000"/>
        <a:lumOff val="40000"/>
      </a:srgbClr>
    </a:solidFill>
    <a:ln w="9525">
      <a:noFill/>
    </a:ln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123824</xdr:rowOff>
    </xdr:from>
    <xdr:to>
      <xdr:col>17</xdr:col>
      <xdr:colOff>57149</xdr:colOff>
      <xdr:row>33</xdr:row>
      <xdr:rowOff>123825</xdr:rowOff>
    </xdr:to>
    <xdr:graphicFrame macro="">
      <xdr:nvGraphicFramePr>
        <xdr:cNvPr id="2" name="Chart 66">
          <a:extLst>
            <a:ext uri="{FF2B5EF4-FFF2-40B4-BE49-F238E27FC236}">
              <a16:creationId xmlns:a16="http://schemas.microsoft.com/office/drawing/2014/main" id="{E02BCC6A-5BF4-49EA-850D-7629D738F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180975</xdr:colOff>
      <xdr:row>34</xdr:row>
      <xdr:rowOff>76200</xdr:rowOff>
    </xdr:from>
    <xdr:to>
      <xdr:col>17</xdr:col>
      <xdr:colOff>76201</xdr:colOff>
      <xdr:row>64</xdr:row>
      <xdr:rowOff>47624</xdr:rowOff>
    </xdr:to>
    <xdr:graphicFrame macro="">
      <xdr:nvGraphicFramePr>
        <xdr:cNvPr id="3" name="Chart 65">
          <a:extLst>
            <a:ext uri="{FF2B5EF4-FFF2-40B4-BE49-F238E27FC236}">
              <a16:creationId xmlns:a16="http://schemas.microsoft.com/office/drawing/2014/main" id="{D35089F0-CC7B-4E2C-8D81-6ED3178B6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ilgas.ogm.utah.gov/oilgasweb/statistics/statistics-main.xhtml" TargetMode="External"/><Relationship Id="rId2" Type="http://schemas.openxmlformats.org/officeDocument/2006/relationships/hyperlink" Target="http://ogm.utah.gov/oilgas/STATISTICS/production/annual/AOILPROD.HTM" TargetMode="External"/><Relationship Id="rId1" Type="http://schemas.openxmlformats.org/officeDocument/2006/relationships/hyperlink" Target="http://ogm.utah.gov/oilgas/PUBLICATIONS/Reports/report_list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ilgas.ogm.utah.gov/oilgasweb/statistics/statistics-main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C42F-5F87-4D45-B9D9-0021AAB7927F}">
  <sheetPr codeName="Sheet5"/>
  <dimension ref="A1:U106"/>
  <sheetViews>
    <sheetView showGridLines="0" tabSelected="1" zoomScaleNormal="100" workbookViewId="0">
      <pane ySplit="4" topLeftCell="A5" activePane="bottomLeft" state="frozen"/>
      <selection pane="bottomLeft" activeCell="T46" sqref="T46"/>
    </sheetView>
  </sheetViews>
  <sheetFormatPr defaultColWidth="7.5" defaultRowHeight="12.75" x14ac:dyDescent="0.25"/>
  <cols>
    <col min="1" max="1" width="9.75" style="2" customWidth="1"/>
    <col min="2" max="2" width="12.75" style="2" customWidth="1"/>
    <col min="3" max="3" width="14.625" style="3" customWidth="1"/>
    <col min="4" max="6" width="13.375" style="2" customWidth="1"/>
    <col min="7" max="16384" width="7.5" style="1"/>
  </cols>
  <sheetData>
    <row r="1" spans="1:6" ht="15.75" x14ac:dyDescent="0.25">
      <c r="A1" s="62" t="s">
        <v>31</v>
      </c>
      <c r="B1" s="61" t="s">
        <v>30</v>
      </c>
      <c r="D1" s="3"/>
      <c r="E1" s="3"/>
      <c r="F1" s="3"/>
    </row>
    <row r="2" spans="1:6" ht="7.5" customHeight="1" thickBot="1" x14ac:dyDescent="0.3">
      <c r="A2" s="59"/>
      <c r="B2" s="59"/>
      <c r="C2" s="60"/>
      <c r="D2" s="59"/>
      <c r="E2" s="59"/>
      <c r="F2" s="59"/>
    </row>
    <row r="3" spans="1:6" ht="43.5" customHeight="1" thickBot="1" x14ac:dyDescent="0.3">
      <c r="A3" s="58" t="s">
        <v>29</v>
      </c>
      <c r="B3" s="57" t="s">
        <v>28</v>
      </c>
      <c r="C3" s="57" t="s">
        <v>27</v>
      </c>
      <c r="D3" s="57" t="s">
        <v>26</v>
      </c>
      <c r="E3" s="57" t="s">
        <v>25</v>
      </c>
      <c r="F3" s="57" t="s">
        <v>24</v>
      </c>
    </row>
    <row r="4" spans="1:6" ht="13.5" thickBot="1" x14ac:dyDescent="0.3">
      <c r="A4" s="58"/>
      <c r="B4" s="57"/>
      <c r="C4" s="56" t="s">
        <v>23</v>
      </c>
      <c r="D4" s="56" t="s">
        <v>23</v>
      </c>
      <c r="E4" s="56" t="s">
        <v>23</v>
      </c>
      <c r="F4" s="56" t="s">
        <v>23</v>
      </c>
    </row>
    <row r="5" spans="1:6" s="5" customFormat="1" ht="10.5" customHeight="1" x14ac:dyDescent="0.25">
      <c r="A5" s="48" t="s">
        <v>22</v>
      </c>
      <c r="B5" s="55" t="s">
        <v>10</v>
      </c>
      <c r="C5" s="46">
        <v>0</v>
      </c>
      <c r="D5" s="54" t="s">
        <v>9</v>
      </c>
      <c r="E5" s="33">
        <f>C5/366</f>
        <v>0</v>
      </c>
      <c r="F5" s="54" t="s">
        <v>9</v>
      </c>
    </row>
    <row r="6" spans="1:6" s="5" customFormat="1" ht="10.5" customHeight="1" x14ac:dyDescent="0.25">
      <c r="A6" s="51" t="s">
        <v>21</v>
      </c>
      <c r="B6" s="53" t="s">
        <v>10</v>
      </c>
      <c r="C6" s="49">
        <v>0</v>
      </c>
      <c r="D6" s="52" t="s">
        <v>9</v>
      </c>
      <c r="E6" s="28">
        <f>C6/366</f>
        <v>0</v>
      </c>
      <c r="F6" s="52" t="s">
        <v>9</v>
      </c>
    </row>
    <row r="7" spans="1:6" s="5" customFormat="1" ht="10.5" customHeight="1" x14ac:dyDescent="0.25">
      <c r="A7" s="48" t="s">
        <v>20</v>
      </c>
      <c r="B7" s="55" t="s">
        <v>10</v>
      </c>
      <c r="C7" s="46">
        <v>0</v>
      </c>
      <c r="D7" s="54" t="s">
        <v>9</v>
      </c>
      <c r="E7" s="33">
        <f>C7/366</f>
        <v>0</v>
      </c>
      <c r="F7" s="54" t="s">
        <v>9</v>
      </c>
    </row>
    <row r="8" spans="1:6" s="5" customFormat="1" ht="10.5" customHeight="1" x14ac:dyDescent="0.25">
      <c r="A8" s="51" t="s">
        <v>19</v>
      </c>
      <c r="B8" s="53" t="s">
        <v>10</v>
      </c>
      <c r="C8" s="49">
        <v>16000</v>
      </c>
      <c r="D8" s="52" t="s">
        <v>9</v>
      </c>
      <c r="E8" s="28">
        <f>C8/366</f>
        <v>43.715846994535518</v>
      </c>
      <c r="F8" s="52" t="s">
        <v>9</v>
      </c>
    </row>
    <row r="9" spans="1:6" s="5" customFormat="1" ht="10.5" customHeight="1" x14ac:dyDescent="0.25">
      <c r="A9" s="48" t="s">
        <v>18</v>
      </c>
      <c r="B9" s="55" t="s">
        <v>10</v>
      </c>
      <c r="C9" s="46">
        <v>637000</v>
      </c>
      <c r="D9" s="54" t="s">
        <v>9</v>
      </c>
      <c r="E9" s="33">
        <f>C9/366</f>
        <v>1740.4371584699454</v>
      </c>
      <c r="F9" s="54" t="s">
        <v>9</v>
      </c>
    </row>
    <row r="10" spans="1:6" s="5" customFormat="1" ht="10.5" customHeight="1" x14ac:dyDescent="0.25">
      <c r="A10" s="51" t="s">
        <v>17</v>
      </c>
      <c r="B10" s="53" t="s">
        <v>10</v>
      </c>
      <c r="C10" s="49">
        <v>1228000</v>
      </c>
      <c r="D10" s="52" t="s">
        <v>9</v>
      </c>
      <c r="E10" s="28">
        <f>C10/366</f>
        <v>3355.1912568306011</v>
      </c>
      <c r="F10" s="52" t="s">
        <v>9</v>
      </c>
    </row>
    <row r="11" spans="1:6" s="5" customFormat="1" ht="10.5" customHeight="1" x14ac:dyDescent="0.25">
      <c r="A11" s="48" t="s">
        <v>16</v>
      </c>
      <c r="B11" s="55" t="s">
        <v>10</v>
      </c>
      <c r="C11" s="46">
        <v>1305000</v>
      </c>
      <c r="D11" s="54" t="s">
        <v>9</v>
      </c>
      <c r="E11" s="33">
        <f>C11/366</f>
        <v>3565.5737704918033</v>
      </c>
      <c r="F11" s="54" t="s">
        <v>9</v>
      </c>
    </row>
    <row r="12" spans="1:6" s="5" customFormat="1" ht="10.5" customHeight="1" x14ac:dyDescent="0.25">
      <c r="A12" s="51" t="s">
        <v>15</v>
      </c>
      <c r="B12" s="53" t="s">
        <v>10</v>
      </c>
      <c r="C12" s="49">
        <v>1737000</v>
      </c>
      <c r="D12" s="52" t="s">
        <v>9</v>
      </c>
      <c r="E12" s="28">
        <f>C12/366</f>
        <v>4745.9016393442625</v>
      </c>
      <c r="F12" s="52" t="s">
        <v>9</v>
      </c>
    </row>
    <row r="13" spans="1:6" s="5" customFormat="1" ht="10.5" customHeight="1" x14ac:dyDescent="0.25">
      <c r="A13" s="48" t="s">
        <v>14</v>
      </c>
      <c r="B13" s="55" t="s">
        <v>10</v>
      </c>
      <c r="C13" s="46">
        <v>1807000</v>
      </c>
      <c r="D13" s="54" t="s">
        <v>9</v>
      </c>
      <c r="E13" s="33">
        <f>C13/366</f>
        <v>4937.1584699453551</v>
      </c>
      <c r="F13" s="54" t="s">
        <v>9</v>
      </c>
    </row>
    <row r="14" spans="1:6" s="5" customFormat="1" ht="10.5" customHeight="1" x14ac:dyDescent="0.25">
      <c r="A14" s="51" t="s">
        <v>13</v>
      </c>
      <c r="B14" s="53" t="s">
        <v>10</v>
      </c>
      <c r="C14" s="49">
        <v>1905000</v>
      </c>
      <c r="D14" s="52" t="s">
        <v>9</v>
      </c>
      <c r="E14" s="28">
        <f>C14/366</f>
        <v>5204.9180327868853</v>
      </c>
      <c r="F14" s="52" t="s">
        <v>9</v>
      </c>
    </row>
    <row r="15" spans="1:6" s="5" customFormat="1" ht="10.5" customHeight="1" x14ac:dyDescent="0.25">
      <c r="A15" s="48" t="s">
        <v>12</v>
      </c>
      <c r="B15" s="55" t="s">
        <v>10</v>
      </c>
      <c r="C15" s="46">
        <v>2227000</v>
      </c>
      <c r="D15" s="54" t="s">
        <v>9</v>
      </c>
      <c r="E15" s="33">
        <f>C15/366</f>
        <v>6084.6994535519125</v>
      </c>
      <c r="F15" s="54" t="s">
        <v>9</v>
      </c>
    </row>
    <row r="16" spans="1:6" s="5" customFormat="1" ht="10.5" customHeight="1" x14ac:dyDescent="0.25">
      <c r="A16" s="51" t="s">
        <v>11</v>
      </c>
      <c r="B16" s="53" t="s">
        <v>10</v>
      </c>
      <c r="C16" s="49">
        <v>2466000</v>
      </c>
      <c r="D16" s="52" t="s">
        <v>9</v>
      </c>
      <c r="E16" s="28">
        <f>C16/366</f>
        <v>6737.7049180327867</v>
      </c>
      <c r="F16" s="52" t="s">
        <v>9</v>
      </c>
    </row>
    <row r="17" spans="1:14" s="5" customFormat="1" ht="10.5" customHeight="1" x14ac:dyDescent="0.25">
      <c r="A17" s="48" t="s">
        <v>8</v>
      </c>
      <c r="B17" s="47">
        <v>225</v>
      </c>
      <c r="C17" s="46">
        <v>4367000</v>
      </c>
      <c r="D17" s="34">
        <f>C17/B17</f>
        <v>19408.888888888891</v>
      </c>
      <c r="E17" s="33">
        <f>C17/366</f>
        <v>11931.693989071038</v>
      </c>
      <c r="F17" s="32">
        <f>E17/B17</f>
        <v>53.029751062537947</v>
      </c>
    </row>
    <row r="18" spans="1:14" s="5" customFormat="1" ht="10.5" customHeight="1" x14ac:dyDescent="0.25">
      <c r="A18" s="51" t="s">
        <v>7</v>
      </c>
      <c r="B18" s="50">
        <v>519</v>
      </c>
      <c r="C18" s="49">
        <v>24811000</v>
      </c>
      <c r="D18" s="29">
        <f>C18/B18</f>
        <v>47805.39499036609</v>
      </c>
      <c r="E18" s="28">
        <f>C18/366</f>
        <v>67789.617486338801</v>
      </c>
      <c r="F18" s="27">
        <f>E18/B18</f>
        <v>130.61583330701117</v>
      </c>
    </row>
    <row r="19" spans="1:14" s="5" customFormat="1" ht="10.5" customHeight="1" x14ac:dyDescent="0.25">
      <c r="A19" s="48" t="s">
        <v>6</v>
      </c>
      <c r="B19" s="47">
        <v>697</v>
      </c>
      <c r="C19" s="46">
        <v>39959000</v>
      </c>
      <c r="D19" s="34">
        <f>C19/B19</f>
        <v>57329.985652797703</v>
      </c>
      <c r="E19" s="33">
        <f>C19/366</f>
        <v>109177.59562841531</v>
      </c>
      <c r="F19" s="32">
        <f>E19/B19</f>
        <v>156.63930506228883</v>
      </c>
    </row>
    <row r="20" spans="1:14" s="5" customFormat="1" ht="10.5" customHeight="1" x14ac:dyDescent="0.25">
      <c r="A20" s="43">
        <v>1960</v>
      </c>
      <c r="B20" s="28">
        <v>796</v>
      </c>
      <c r="C20" s="28">
        <v>37595624</v>
      </c>
      <c r="D20" s="29">
        <f>C20/B20</f>
        <v>47230.683417085427</v>
      </c>
      <c r="E20" s="28">
        <f>C20/366</f>
        <v>102720.28415300546</v>
      </c>
      <c r="F20" s="27">
        <f>E20/B20</f>
        <v>129.04558310679079</v>
      </c>
    </row>
    <row r="21" spans="1:14" s="5" customFormat="1" ht="10.5" customHeight="1" x14ac:dyDescent="0.25">
      <c r="A21" s="45">
        <v>1961</v>
      </c>
      <c r="B21" s="33">
        <v>795</v>
      </c>
      <c r="C21" s="33">
        <v>33083532</v>
      </c>
      <c r="D21" s="34">
        <f>C21/B21</f>
        <v>41614.505660377356</v>
      </c>
      <c r="E21" s="33">
        <f>C21/365</f>
        <v>90639.81369863014</v>
      </c>
      <c r="F21" s="32">
        <f>E21/B21</f>
        <v>114.01234427500647</v>
      </c>
      <c r="N21" s="37"/>
    </row>
    <row r="22" spans="1:14" s="5" customFormat="1" ht="10.5" customHeight="1" x14ac:dyDescent="0.25">
      <c r="A22" s="43">
        <v>1962</v>
      </c>
      <c r="B22" s="28">
        <v>852</v>
      </c>
      <c r="C22" s="28">
        <v>30953140</v>
      </c>
      <c r="D22" s="29">
        <f>C22/B22</f>
        <v>36329.976525821599</v>
      </c>
      <c r="E22" s="28">
        <f>C22/365</f>
        <v>84803.123287671231</v>
      </c>
      <c r="F22" s="27">
        <f>E22/B22</f>
        <v>99.534182262524922</v>
      </c>
      <c r="N22" s="37"/>
    </row>
    <row r="23" spans="1:14" s="5" customFormat="1" ht="10.5" customHeight="1" x14ac:dyDescent="0.25">
      <c r="A23" s="45">
        <v>1963</v>
      </c>
      <c r="B23" s="33">
        <v>835</v>
      </c>
      <c r="C23" s="33">
        <v>33448539</v>
      </c>
      <c r="D23" s="34">
        <f>C23/B23</f>
        <v>40058.130538922152</v>
      </c>
      <c r="E23" s="33">
        <f>C23/365</f>
        <v>91639.832876712331</v>
      </c>
      <c r="F23" s="32">
        <f>E23/B23</f>
        <v>109.74830284636208</v>
      </c>
      <c r="G23" s="37"/>
      <c r="H23" s="37"/>
      <c r="L23" s="37"/>
    </row>
    <row r="24" spans="1:14" s="5" customFormat="1" ht="10.5" customHeight="1" x14ac:dyDescent="0.25">
      <c r="A24" s="43">
        <v>1964</v>
      </c>
      <c r="B24" s="28">
        <v>840</v>
      </c>
      <c r="C24" s="28">
        <v>28554988</v>
      </c>
      <c r="D24" s="29">
        <f>C24/B24</f>
        <v>33994.033333333333</v>
      </c>
      <c r="E24" s="28">
        <f>C24/366</f>
        <v>78019.092896174858</v>
      </c>
      <c r="F24" s="27">
        <f>E24/B24</f>
        <v>92.879872495446264</v>
      </c>
      <c r="G24" s="37"/>
      <c r="H24" s="37"/>
      <c r="L24" s="37"/>
    </row>
    <row r="25" spans="1:14" s="5" customFormat="1" ht="10.5" customHeight="1" x14ac:dyDescent="0.25">
      <c r="A25" s="45">
        <v>1965</v>
      </c>
      <c r="B25" s="33">
        <v>841</v>
      </c>
      <c r="C25" s="33">
        <v>25319032</v>
      </c>
      <c r="D25" s="34">
        <f>C25/B25</f>
        <v>30105.864447086802</v>
      </c>
      <c r="E25" s="33">
        <f>C25/365</f>
        <v>69367.210958904107</v>
      </c>
      <c r="F25" s="32">
        <f>E25/B25</f>
        <v>82.481820402977533</v>
      </c>
      <c r="G25" s="37"/>
      <c r="H25" s="37"/>
      <c r="L25" s="37"/>
    </row>
    <row r="26" spans="1:14" s="5" customFormat="1" ht="10.5" customHeight="1" x14ac:dyDescent="0.25">
      <c r="A26" s="43">
        <v>1966</v>
      </c>
      <c r="B26" s="28">
        <v>867</v>
      </c>
      <c r="C26" s="28">
        <v>24150392</v>
      </c>
      <c r="D26" s="29">
        <f>C26/B26</f>
        <v>27855.12341407151</v>
      </c>
      <c r="E26" s="28">
        <f>C26/365</f>
        <v>66165.457534246569</v>
      </c>
      <c r="F26" s="27">
        <f>E26/B26</f>
        <v>76.315406613894538</v>
      </c>
      <c r="G26" s="37"/>
      <c r="H26" s="37"/>
      <c r="L26" s="37"/>
      <c r="N26" s="37"/>
    </row>
    <row r="27" spans="1:14" s="5" customFormat="1" ht="10.5" customHeight="1" x14ac:dyDescent="0.25">
      <c r="A27" s="45">
        <v>1967</v>
      </c>
      <c r="B27" s="33">
        <v>869</v>
      </c>
      <c r="C27" s="33">
        <v>24044187</v>
      </c>
      <c r="D27" s="34">
        <f>C27/B27</f>
        <v>27668.799769850404</v>
      </c>
      <c r="E27" s="33">
        <f>C27/365</f>
        <v>65874.484931506842</v>
      </c>
      <c r="F27" s="32">
        <f>E27/B27</f>
        <v>75.804930876302464</v>
      </c>
      <c r="G27" s="37"/>
      <c r="H27" s="37"/>
      <c r="L27" s="37"/>
    </row>
    <row r="28" spans="1:14" s="5" customFormat="1" ht="10.5" customHeight="1" x14ac:dyDescent="0.25">
      <c r="A28" s="43">
        <v>1968</v>
      </c>
      <c r="B28" s="28">
        <v>875</v>
      </c>
      <c r="C28" s="28">
        <v>23504076</v>
      </c>
      <c r="D28" s="29">
        <f>C28/B28</f>
        <v>26861.801142857144</v>
      </c>
      <c r="E28" s="28">
        <f>C28/366</f>
        <v>64218.7868852459</v>
      </c>
      <c r="F28" s="27">
        <f>E28/B28</f>
        <v>73.392899297423881</v>
      </c>
      <c r="G28" s="37"/>
      <c r="H28" s="37"/>
      <c r="L28" s="37"/>
    </row>
    <row r="29" spans="1:14" s="5" customFormat="1" ht="10.5" customHeight="1" x14ac:dyDescent="0.25">
      <c r="A29" s="45">
        <v>1969</v>
      </c>
      <c r="B29" s="33">
        <v>843</v>
      </c>
      <c r="C29" s="33">
        <v>23305504</v>
      </c>
      <c r="D29" s="34">
        <f>C29/B29</f>
        <v>27645.912218268091</v>
      </c>
      <c r="E29" s="33">
        <f>C29/365</f>
        <v>63850.695890410956</v>
      </c>
      <c r="F29" s="32">
        <f>E29/B29</f>
        <v>75.742225255529007</v>
      </c>
      <c r="G29" s="37"/>
      <c r="H29" s="37"/>
      <c r="L29" s="37"/>
    </row>
    <row r="30" spans="1:14" s="5" customFormat="1" ht="10.5" customHeight="1" x14ac:dyDescent="0.25">
      <c r="A30" s="43">
        <v>1970</v>
      </c>
      <c r="B30" s="28">
        <v>889</v>
      </c>
      <c r="C30" s="28">
        <v>23365737</v>
      </c>
      <c r="D30" s="29">
        <f>C30/B30</f>
        <v>26283.168728908888</v>
      </c>
      <c r="E30" s="28">
        <f>C30/365</f>
        <v>64015.717808219175</v>
      </c>
      <c r="F30" s="27">
        <f>E30/B30</f>
        <v>72.008681449065435</v>
      </c>
      <c r="G30" s="37"/>
      <c r="H30" s="37"/>
      <c r="L30" s="37"/>
    </row>
    <row r="31" spans="1:14" s="5" customFormat="1" ht="10.5" customHeight="1" x14ac:dyDescent="0.25">
      <c r="A31" s="45">
        <v>1971</v>
      </c>
      <c r="B31" s="33">
        <v>870</v>
      </c>
      <c r="C31" s="33">
        <v>23629644</v>
      </c>
      <c r="D31" s="34">
        <f>C31/B31</f>
        <v>27160.510344827588</v>
      </c>
      <c r="E31" s="33">
        <f>C31/365</f>
        <v>64738.75068493151</v>
      </c>
      <c r="F31" s="32">
        <f>E31/B31</f>
        <v>74.412357109116684</v>
      </c>
      <c r="G31" s="37"/>
      <c r="H31" s="37"/>
      <c r="L31" s="37"/>
    </row>
    <row r="32" spans="1:14" s="5" customFormat="1" ht="10.5" customHeight="1" x14ac:dyDescent="0.25">
      <c r="A32" s="43">
        <v>1972</v>
      </c>
      <c r="B32" s="28">
        <v>890</v>
      </c>
      <c r="C32" s="28">
        <v>26510196</v>
      </c>
      <c r="D32" s="29">
        <f>C32/B32</f>
        <v>29786.737078651684</v>
      </c>
      <c r="E32" s="28">
        <f>C32/366</f>
        <v>72432.229508196717</v>
      </c>
      <c r="F32" s="27">
        <f>E32/B32</f>
        <v>81.384527537299675</v>
      </c>
      <c r="G32" s="37"/>
      <c r="H32" s="37"/>
      <c r="L32" s="37"/>
    </row>
    <row r="33" spans="1:12" s="5" customFormat="1" ht="10.5" customHeight="1" x14ac:dyDescent="0.25">
      <c r="A33" s="45">
        <v>1973</v>
      </c>
      <c r="B33" s="33">
        <v>989</v>
      </c>
      <c r="C33" s="33">
        <v>32543791</v>
      </c>
      <c r="D33" s="34">
        <f>C33/B33</f>
        <v>32905.754297269967</v>
      </c>
      <c r="E33" s="33">
        <f>C33/365</f>
        <v>89161.071232876711</v>
      </c>
      <c r="F33" s="32">
        <f>E33/B33</f>
        <v>90.152751499369785</v>
      </c>
      <c r="G33" s="37"/>
      <c r="H33" s="37"/>
      <c r="L33" s="37"/>
    </row>
    <row r="34" spans="1:12" s="5" customFormat="1" ht="10.5" customHeight="1" x14ac:dyDescent="0.25">
      <c r="A34" s="43">
        <v>1974</v>
      </c>
      <c r="B34" s="28">
        <v>1076</v>
      </c>
      <c r="C34" s="28">
        <v>39442793</v>
      </c>
      <c r="D34" s="29">
        <f>C34/B34</f>
        <v>36656.870817843868</v>
      </c>
      <c r="E34" s="28">
        <f>C34/365</f>
        <v>108062.44657534246</v>
      </c>
      <c r="F34" s="27">
        <f>E34/B34</f>
        <v>100.42978306258593</v>
      </c>
      <c r="G34" s="37"/>
      <c r="H34" s="37"/>
      <c r="L34" s="37"/>
    </row>
    <row r="35" spans="1:12" s="5" customFormat="1" ht="10.5" customHeight="1" x14ac:dyDescent="0.25">
      <c r="A35" s="45">
        <v>1975</v>
      </c>
      <c r="B35" s="33">
        <v>1323</v>
      </c>
      <c r="C35" s="33">
        <v>40144239</v>
      </c>
      <c r="D35" s="34">
        <f>C35/B35</f>
        <v>30343.340136054423</v>
      </c>
      <c r="E35" s="33">
        <f>C35/365</f>
        <v>109984.21643835616</v>
      </c>
      <c r="F35" s="32">
        <f>E35/B35</f>
        <v>83.132438728916227</v>
      </c>
      <c r="G35" s="37"/>
      <c r="H35" s="37"/>
      <c r="L35" s="37"/>
    </row>
    <row r="36" spans="1:12" s="5" customFormat="1" ht="10.5" customHeight="1" x14ac:dyDescent="0.25">
      <c r="A36" s="43">
        <v>1976</v>
      </c>
      <c r="B36" s="28">
        <v>1188</v>
      </c>
      <c r="C36" s="28">
        <v>35384000</v>
      </c>
      <c r="D36" s="29">
        <f>C36/B36</f>
        <v>29784.511784511786</v>
      </c>
      <c r="E36" s="28">
        <f>C36/366</f>
        <v>96677.595628415307</v>
      </c>
      <c r="F36" s="27">
        <f>E36/B36</f>
        <v>81.378447498666077</v>
      </c>
      <c r="G36" s="37"/>
      <c r="H36" s="37"/>
      <c r="L36" s="37"/>
    </row>
    <row r="37" spans="1:12" s="5" customFormat="1" ht="10.5" customHeight="1" x14ac:dyDescent="0.25">
      <c r="A37" s="45">
        <v>1977</v>
      </c>
      <c r="B37" s="33">
        <v>1448</v>
      </c>
      <c r="C37" s="33">
        <v>37316000</v>
      </c>
      <c r="D37" s="34">
        <f>C37/B37</f>
        <v>25770.718232044201</v>
      </c>
      <c r="E37" s="33">
        <f>C37/365</f>
        <v>102235.61643835617</v>
      </c>
      <c r="F37" s="32">
        <f>E37/B37</f>
        <v>70.6047074850526</v>
      </c>
      <c r="G37" s="37"/>
      <c r="H37" s="37"/>
      <c r="L37" s="37"/>
    </row>
    <row r="38" spans="1:12" s="5" customFormat="1" ht="10.5" customHeight="1" x14ac:dyDescent="0.25">
      <c r="A38" s="43">
        <v>1978</v>
      </c>
      <c r="B38" s="28">
        <v>1291</v>
      </c>
      <c r="C38" s="28">
        <v>35765000</v>
      </c>
      <c r="D38" s="29">
        <f>C38/B38</f>
        <v>27703.330751355537</v>
      </c>
      <c r="E38" s="28">
        <f>C38/365</f>
        <v>97986.301369863009</v>
      </c>
      <c r="F38" s="27">
        <f>E38/B38</f>
        <v>75.899536305083657</v>
      </c>
      <c r="G38" s="37"/>
      <c r="H38" s="37"/>
      <c r="L38" s="37"/>
    </row>
    <row r="39" spans="1:12" s="5" customFormat="1" ht="10.5" customHeight="1" x14ac:dyDescent="0.25">
      <c r="A39" s="45">
        <v>1979</v>
      </c>
      <c r="B39" s="33">
        <v>1560</v>
      </c>
      <c r="C39" s="33">
        <v>27652396</v>
      </c>
      <c r="D39" s="34">
        <f>C39/B39</f>
        <v>17725.894871794873</v>
      </c>
      <c r="E39" s="33">
        <f>C39/365</f>
        <v>75759.989041095891</v>
      </c>
      <c r="F39" s="32">
        <f>E39/B39</f>
        <v>48.564095539164029</v>
      </c>
      <c r="G39" s="37"/>
      <c r="H39" s="37"/>
      <c r="L39" s="37"/>
    </row>
    <row r="40" spans="1:12" s="5" customFormat="1" ht="10.5" customHeight="1" x14ac:dyDescent="0.25">
      <c r="A40" s="43">
        <v>1980</v>
      </c>
      <c r="B40" s="28">
        <v>1714</v>
      </c>
      <c r="C40" s="28">
        <v>24978654</v>
      </c>
      <c r="D40" s="29">
        <f>C40/B40</f>
        <v>14573.310385064178</v>
      </c>
      <c r="E40" s="28">
        <f>C40/366</f>
        <v>68247.688524590165</v>
      </c>
      <c r="F40" s="27">
        <f>E40/B40</f>
        <v>39.817787937333819</v>
      </c>
      <c r="G40" s="37"/>
      <c r="H40" s="37"/>
      <c r="L40" s="37"/>
    </row>
    <row r="41" spans="1:12" s="5" customFormat="1" ht="10.5" customHeight="1" x14ac:dyDescent="0.25">
      <c r="A41" s="45">
        <v>1981</v>
      </c>
      <c r="B41" s="33">
        <v>1543</v>
      </c>
      <c r="C41" s="33">
        <v>24309495</v>
      </c>
      <c r="D41" s="34">
        <f>C41/B41</f>
        <v>15754.695398574206</v>
      </c>
      <c r="E41" s="33">
        <f>C41/365</f>
        <v>66601.356164383556</v>
      </c>
      <c r="F41" s="32">
        <f>E41/B41</f>
        <v>43.163549037189604</v>
      </c>
      <c r="G41" s="37"/>
      <c r="H41" s="37"/>
      <c r="L41" s="37"/>
    </row>
    <row r="42" spans="1:12" s="5" customFormat="1" ht="10.5" customHeight="1" x14ac:dyDescent="0.25">
      <c r="A42" s="43">
        <v>1982</v>
      </c>
      <c r="B42" s="28">
        <v>1583</v>
      </c>
      <c r="C42" s="28">
        <v>23595261</v>
      </c>
      <c r="D42" s="29">
        <f>C42/B42</f>
        <v>14905.408085912824</v>
      </c>
      <c r="E42" s="28">
        <f>C42/365</f>
        <v>64644.550684931506</v>
      </c>
      <c r="F42" s="27">
        <f>E42/B42</f>
        <v>40.836734481952938</v>
      </c>
      <c r="G42" s="37"/>
      <c r="H42" s="37"/>
      <c r="L42" s="37"/>
    </row>
    <row r="43" spans="1:12" s="5" customFormat="1" ht="10.5" customHeight="1" x14ac:dyDescent="0.25">
      <c r="A43" s="45">
        <v>1983</v>
      </c>
      <c r="B43" s="33">
        <v>1668</v>
      </c>
      <c r="C43" s="33">
        <v>31045199</v>
      </c>
      <c r="D43" s="34">
        <f>C43/B43</f>
        <v>18612.229616306955</v>
      </c>
      <c r="E43" s="33">
        <f>C43/365</f>
        <v>85055.339726027392</v>
      </c>
      <c r="F43" s="32">
        <f>E43/B43</f>
        <v>50.992409907690281</v>
      </c>
      <c r="G43" s="37"/>
      <c r="H43" s="37"/>
      <c r="L43" s="37"/>
    </row>
    <row r="44" spans="1:12" s="5" customFormat="1" ht="10.5" customHeight="1" x14ac:dyDescent="0.25">
      <c r="A44" s="43">
        <v>1984</v>
      </c>
      <c r="B44" s="28">
        <v>1862</v>
      </c>
      <c r="C44" s="28">
        <v>38053871</v>
      </c>
      <c r="D44" s="29">
        <f>C44/B44</f>
        <v>20437.095059076262</v>
      </c>
      <c r="E44" s="28">
        <f>C44/366</f>
        <v>103972.32513661202</v>
      </c>
      <c r="F44" s="27">
        <f>E44/B44</f>
        <v>55.839057538459734</v>
      </c>
      <c r="G44" s="37"/>
      <c r="H44" s="37"/>
      <c r="L44" s="37"/>
    </row>
    <row r="45" spans="1:12" s="5" customFormat="1" ht="10.5" customHeight="1" x14ac:dyDescent="0.25">
      <c r="A45" s="45">
        <v>1985</v>
      </c>
      <c r="B45" s="33">
        <v>1944</v>
      </c>
      <c r="C45" s="33">
        <v>41079871</v>
      </c>
      <c r="D45" s="34">
        <f>C45/B45</f>
        <v>21131.620884773663</v>
      </c>
      <c r="E45" s="33">
        <f>C45/365</f>
        <v>112547.59178082192</v>
      </c>
      <c r="F45" s="32">
        <f>E45/B45</f>
        <v>57.894851739105931</v>
      </c>
    </row>
    <row r="46" spans="1:12" s="5" customFormat="1" ht="10.5" customHeight="1" x14ac:dyDescent="0.25">
      <c r="A46" s="43">
        <v>1986</v>
      </c>
      <c r="B46" s="28">
        <v>1753</v>
      </c>
      <c r="C46" s="28">
        <v>39243487</v>
      </c>
      <c r="D46" s="29">
        <f>C46/B46</f>
        <v>22386.47290359384</v>
      </c>
      <c r="E46" s="28">
        <f>C46/365</f>
        <v>107516.40273972602</v>
      </c>
      <c r="F46" s="27">
        <f>E46/B46</f>
        <v>61.332802475599557</v>
      </c>
    </row>
    <row r="47" spans="1:12" s="5" customFormat="1" ht="10.5" customHeight="1" x14ac:dyDescent="0.25">
      <c r="A47" s="45">
        <v>1987</v>
      </c>
      <c r="B47" s="33">
        <v>1813</v>
      </c>
      <c r="C47" s="33">
        <v>35828536</v>
      </c>
      <c r="D47" s="34">
        <f>C47/B47</f>
        <v>19762.016547159405</v>
      </c>
      <c r="E47" s="33">
        <f>C47/365</f>
        <v>98160.372602739721</v>
      </c>
      <c r="F47" s="32">
        <f>E47/B47</f>
        <v>54.142511088107952</v>
      </c>
    </row>
    <row r="48" spans="1:12" s="5" customFormat="1" ht="10.5" customHeight="1" x14ac:dyDescent="0.25">
      <c r="A48" s="43">
        <v>1988</v>
      </c>
      <c r="B48" s="28">
        <v>1796</v>
      </c>
      <c r="C48" s="28">
        <v>33364938.000000004</v>
      </c>
      <c r="D48" s="29">
        <f>C48/B48</f>
        <v>18577.359688195993</v>
      </c>
      <c r="E48" s="28">
        <f>C48/366</f>
        <v>91161.032786885262</v>
      </c>
      <c r="F48" s="27">
        <f>E48/B48</f>
        <v>50.757813355726761</v>
      </c>
    </row>
    <row r="49" spans="1:21" s="5" customFormat="1" ht="10.5" customHeight="1" x14ac:dyDescent="0.25">
      <c r="A49" s="45">
        <v>1989</v>
      </c>
      <c r="B49" s="33">
        <v>1802</v>
      </c>
      <c r="C49" s="33">
        <v>28504075</v>
      </c>
      <c r="D49" s="34">
        <f>C49/B49</f>
        <v>15818.021642619311</v>
      </c>
      <c r="E49" s="33">
        <f>C49/365</f>
        <v>78093.356164383556</v>
      </c>
      <c r="F49" s="32">
        <f>E49/B49</f>
        <v>43.337045596217287</v>
      </c>
      <c r="G49" s="37"/>
      <c r="H49" s="37"/>
      <c r="I49" s="37"/>
      <c r="J49" s="37"/>
      <c r="K49" s="37"/>
      <c r="L49" s="37"/>
    </row>
    <row r="50" spans="1:21" s="5" customFormat="1" ht="10.5" customHeight="1" x14ac:dyDescent="0.25">
      <c r="A50" s="43">
        <v>1990</v>
      </c>
      <c r="B50" s="28">
        <v>2063</v>
      </c>
      <c r="C50" s="29">
        <v>27705048</v>
      </c>
      <c r="D50" s="29">
        <f>C50/B50</f>
        <v>13429.494910324769</v>
      </c>
      <c r="E50" s="28">
        <f>C50/365</f>
        <v>75904.241095890407</v>
      </c>
      <c r="F50" s="27">
        <f>E50/B50</f>
        <v>36.793136740615807</v>
      </c>
    </row>
    <row r="51" spans="1:21" s="5" customFormat="1" ht="10.5" customHeight="1" x14ac:dyDescent="0.25">
      <c r="A51" s="45">
        <v>1991</v>
      </c>
      <c r="B51" s="34">
        <v>2085</v>
      </c>
      <c r="C51" s="44">
        <v>25927639</v>
      </c>
      <c r="D51" s="34">
        <f>C51/B51</f>
        <v>12435.318465227818</v>
      </c>
      <c r="E51" s="33">
        <f>C51/365</f>
        <v>71034.627397260279</v>
      </c>
      <c r="F51" s="32">
        <f>E51/B51</f>
        <v>34.069365658158411</v>
      </c>
    </row>
    <row r="52" spans="1:21" s="5" customFormat="1" ht="10.5" customHeight="1" x14ac:dyDescent="0.25">
      <c r="A52" s="43">
        <v>1992</v>
      </c>
      <c r="B52" s="29">
        <v>1820</v>
      </c>
      <c r="C52" s="42">
        <v>24073573</v>
      </c>
      <c r="D52" s="29">
        <f>C52/B52</f>
        <v>13227.237912087912</v>
      </c>
      <c r="E52" s="28">
        <f>C52/366</f>
        <v>65774.789617486342</v>
      </c>
      <c r="F52" s="27">
        <f>E52/B52</f>
        <v>36.139994295322168</v>
      </c>
    </row>
    <row r="53" spans="1:21" s="5" customFormat="1" ht="10.5" customHeight="1" x14ac:dyDescent="0.25">
      <c r="A53" s="41">
        <v>1993</v>
      </c>
      <c r="B53" s="34">
        <v>1858</v>
      </c>
      <c r="C53" s="34">
        <v>21825986</v>
      </c>
      <c r="D53" s="34">
        <f>C53/B53</f>
        <v>11747.032292787944</v>
      </c>
      <c r="E53" s="33">
        <f>C53/365</f>
        <v>59797.221917808216</v>
      </c>
      <c r="F53" s="32">
        <f>E53/B53</f>
        <v>32.183650117227245</v>
      </c>
    </row>
    <row r="54" spans="1:21" s="5" customFormat="1" ht="10.5" customHeight="1" x14ac:dyDescent="0.25">
      <c r="A54" s="39">
        <v>1994</v>
      </c>
      <c r="B54" s="28">
        <v>1820</v>
      </c>
      <c r="C54" s="30">
        <v>20667621</v>
      </c>
      <c r="D54" s="29">
        <f>C54/B54</f>
        <v>11355.835714285715</v>
      </c>
      <c r="E54" s="28">
        <f>C54/365</f>
        <v>56623.61917808219</v>
      </c>
      <c r="F54" s="27">
        <f>E54/B54</f>
        <v>31.111878669275928</v>
      </c>
    </row>
    <row r="55" spans="1:21" s="5" customFormat="1" ht="10.5" customHeight="1" x14ac:dyDescent="0.25">
      <c r="A55" s="40">
        <v>1995</v>
      </c>
      <c r="B55" s="33">
        <v>1865</v>
      </c>
      <c r="C55" s="33">
        <v>19975648</v>
      </c>
      <c r="D55" s="34">
        <f>C55/B55</f>
        <v>10710.803217158176</v>
      </c>
      <c r="E55" s="33">
        <f>C55/365</f>
        <v>54727.80273972603</v>
      </c>
      <c r="F55" s="32">
        <f>E55/B55</f>
        <v>29.344666348378567</v>
      </c>
    </row>
    <row r="56" spans="1:21" s="5" customFormat="1" ht="10.5" customHeight="1" x14ac:dyDescent="0.25">
      <c r="A56" s="39">
        <v>1996</v>
      </c>
      <c r="B56" s="28">
        <v>1981</v>
      </c>
      <c r="C56" s="28">
        <v>19528780</v>
      </c>
      <c r="D56" s="29">
        <f>C56/B56</f>
        <v>9858.0413932357387</v>
      </c>
      <c r="E56" s="28">
        <f>C56/366</f>
        <v>53357.322404371582</v>
      </c>
      <c r="F56" s="27">
        <f>E56/B56</f>
        <v>26.934539325780708</v>
      </c>
    </row>
    <row r="57" spans="1:21" s="5" customFormat="1" ht="10.5" customHeight="1" x14ac:dyDescent="0.25">
      <c r="A57" s="40">
        <v>1997</v>
      </c>
      <c r="B57" s="33">
        <v>1962</v>
      </c>
      <c r="C57" s="33">
        <v>19592548</v>
      </c>
      <c r="D57" s="34">
        <f>C57/B57</f>
        <v>9986.0081549439346</v>
      </c>
      <c r="E57" s="33">
        <f>C57/365</f>
        <v>53678.213698630134</v>
      </c>
      <c r="F57" s="32">
        <f>E57/B57</f>
        <v>27.358926451901191</v>
      </c>
    </row>
    <row r="58" spans="1:21" s="5" customFormat="1" ht="10.5" customHeight="1" x14ac:dyDescent="0.25">
      <c r="A58" s="39">
        <v>1998</v>
      </c>
      <c r="B58" s="29">
        <v>1972</v>
      </c>
      <c r="C58" s="28">
        <v>19218109</v>
      </c>
      <c r="D58" s="29">
        <f>C58/B58</f>
        <v>9745.4913793103442</v>
      </c>
      <c r="E58" s="28">
        <f>C58/365</f>
        <v>52652.353424657536</v>
      </c>
      <c r="F58" s="27">
        <f>E58/B58</f>
        <v>26.69997638167218</v>
      </c>
    </row>
    <row r="59" spans="1:21" s="5" customFormat="1" ht="10.5" customHeight="1" x14ac:dyDescent="0.25">
      <c r="A59" s="40">
        <v>1999</v>
      </c>
      <c r="B59" s="34">
        <v>1686</v>
      </c>
      <c r="C59" s="33">
        <v>16361852</v>
      </c>
      <c r="D59" s="34">
        <f>C59/B59</f>
        <v>9704.5385527876624</v>
      </c>
      <c r="E59" s="33">
        <f>C59/365</f>
        <v>44826.991780821918</v>
      </c>
      <c r="F59" s="32">
        <f>E59/B59</f>
        <v>26.587776856952502</v>
      </c>
      <c r="T59" s="37"/>
    </row>
    <row r="60" spans="1:21" s="5" customFormat="1" ht="10.5" customHeight="1" x14ac:dyDescent="0.25">
      <c r="A60" s="39">
        <v>2000</v>
      </c>
      <c r="B60" s="29">
        <v>1817</v>
      </c>
      <c r="C60" s="28">
        <v>15608200</v>
      </c>
      <c r="D60" s="29">
        <f>C60/B60</f>
        <v>8590.0935608145301</v>
      </c>
      <c r="E60" s="28">
        <f>C60/366</f>
        <v>42645.355191256829</v>
      </c>
      <c r="F60" s="27">
        <f>E60/B60</f>
        <v>23.470200985832047</v>
      </c>
      <c r="T60" s="37"/>
    </row>
    <row r="61" spans="1:21" s="5" customFormat="1" ht="10.5" customHeight="1" x14ac:dyDescent="0.25">
      <c r="A61" s="36">
        <v>2001</v>
      </c>
      <c r="B61" s="33">
        <v>1980</v>
      </c>
      <c r="C61" s="35">
        <v>15270624</v>
      </c>
      <c r="D61" s="34">
        <f>C61/B61</f>
        <v>7712.4363636363632</v>
      </c>
      <c r="E61" s="33">
        <f>C61/365</f>
        <v>41837.326027397263</v>
      </c>
      <c r="F61" s="32">
        <f>E61/B61</f>
        <v>21.129962640099627</v>
      </c>
      <c r="T61" s="37"/>
    </row>
    <row r="62" spans="1:21" s="5" customFormat="1" ht="10.5" customHeight="1" x14ac:dyDescent="0.25">
      <c r="A62" s="31">
        <v>2002</v>
      </c>
      <c r="B62" s="28">
        <v>1957</v>
      </c>
      <c r="C62" s="30">
        <v>13769614</v>
      </c>
      <c r="D62" s="29">
        <f>C62/B62</f>
        <v>7036.0827797649463</v>
      </c>
      <c r="E62" s="28">
        <f>C62/365</f>
        <v>37724.969863013699</v>
      </c>
      <c r="F62" s="27">
        <f>E62/B62</f>
        <v>19.276939122643689</v>
      </c>
      <c r="T62" s="37"/>
    </row>
    <row r="63" spans="1:21" s="5" customFormat="1" ht="10.5" customHeight="1" x14ac:dyDescent="0.25">
      <c r="A63" s="36">
        <v>2003</v>
      </c>
      <c r="B63" s="33">
        <v>1947</v>
      </c>
      <c r="C63" s="35">
        <v>13096043</v>
      </c>
      <c r="D63" s="34">
        <f>C63/B63</f>
        <v>6726.2675911658962</v>
      </c>
      <c r="E63" s="33">
        <f>C63/365</f>
        <v>35879.569863013698</v>
      </c>
      <c r="F63" s="32">
        <f>E63/B63</f>
        <v>18.428130386755878</v>
      </c>
      <c r="T63" s="37"/>
    </row>
    <row r="64" spans="1:21" s="5" customFormat="1" ht="10.5" customHeight="1" x14ac:dyDescent="0.25">
      <c r="A64" s="31">
        <v>2004</v>
      </c>
      <c r="B64" s="28">
        <v>2064</v>
      </c>
      <c r="C64" s="30">
        <v>14741847</v>
      </c>
      <c r="D64" s="29">
        <f>C64/B64</f>
        <v>7142.3677325581393</v>
      </c>
      <c r="E64" s="28">
        <f>C64/366</f>
        <v>40278.270491803276</v>
      </c>
      <c r="F64" s="27">
        <f>E64/B64</f>
        <v>19.5146659359512</v>
      </c>
      <c r="T64" s="37"/>
      <c r="U64" s="37"/>
    </row>
    <row r="65" spans="1:21" s="5" customFormat="1" ht="10.5" customHeight="1" x14ac:dyDescent="0.25">
      <c r="A65" s="36">
        <v>2005</v>
      </c>
      <c r="B65" s="33">
        <v>2306</v>
      </c>
      <c r="C65" s="35">
        <v>16675452.000000002</v>
      </c>
      <c r="D65" s="34">
        <f>C65/B65</f>
        <v>7231.332176929749</v>
      </c>
      <c r="E65" s="33">
        <f>C65/365</f>
        <v>45686.169863013703</v>
      </c>
      <c r="F65" s="32">
        <f>E65/B65</f>
        <v>19.811868977889723</v>
      </c>
      <c r="T65" s="37"/>
      <c r="U65" s="37"/>
    </row>
    <row r="66" spans="1:21" s="5" customFormat="1" ht="10.5" customHeight="1" x14ac:dyDescent="0.25">
      <c r="A66" s="31">
        <v>2006</v>
      </c>
      <c r="B66" s="28">
        <v>2453</v>
      </c>
      <c r="C66" s="30">
        <v>17925870</v>
      </c>
      <c r="D66" s="29">
        <f>C66/B66</f>
        <v>7307.733387688545</v>
      </c>
      <c r="E66" s="28">
        <f>C66/365</f>
        <v>49111.972602739726</v>
      </c>
      <c r="F66" s="27">
        <f>E66/B66</f>
        <v>20.02118736353026</v>
      </c>
      <c r="T66" s="37"/>
      <c r="U66" s="37"/>
    </row>
    <row r="67" spans="1:21" s="5" customFormat="1" ht="10.5" customHeight="1" x14ac:dyDescent="0.25">
      <c r="A67" s="36">
        <v>2007</v>
      </c>
      <c r="B67" s="33">
        <v>2697</v>
      </c>
      <c r="C67" s="35">
        <v>19534129</v>
      </c>
      <c r="D67" s="34">
        <f>C67/B67</f>
        <v>7242.9102706711165</v>
      </c>
      <c r="E67" s="33">
        <f>C67/365</f>
        <v>53518.161643835614</v>
      </c>
      <c r="F67" s="32">
        <f>E67/B67</f>
        <v>19.84358978266059</v>
      </c>
      <c r="T67" s="37"/>
      <c r="U67" s="37"/>
    </row>
    <row r="68" spans="1:21" s="5" customFormat="1" ht="10.5" customHeight="1" x14ac:dyDescent="0.25">
      <c r="A68" s="31">
        <v>2008</v>
      </c>
      <c r="B68" s="28">
        <v>2925</v>
      </c>
      <c r="C68" s="30">
        <v>22039548</v>
      </c>
      <c r="D68" s="29">
        <f>C68/B68</f>
        <v>7534.8882051282053</v>
      </c>
      <c r="E68" s="28">
        <f>C68/366</f>
        <v>60217.344262295082</v>
      </c>
      <c r="F68" s="27">
        <f>E68/B68</f>
        <v>20.587126243519688</v>
      </c>
      <c r="T68" s="37"/>
      <c r="U68" s="37"/>
    </row>
    <row r="69" spans="1:21" s="5" customFormat="1" ht="10.5" customHeight="1" x14ac:dyDescent="0.25">
      <c r="A69" s="36">
        <v>2009</v>
      </c>
      <c r="B69" s="33">
        <v>3117</v>
      </c>
      <c r="C69" s="35">
        <v>22940830</v>
      </c>
      <c r="D69" s="34">
        <f>C69/B69</f>
        <v>7359.9069618222647</v>
      </c>
      <c r="E69" s="33">
        <f>C69/365</f>
        <v>62851.589041095889</v>
      </c>
      <c r="F69" s="32">
        <f>E69/B69</f>
        <v>20.164128662526753</v>
      </c>
      <c r="T69" s="37"/>
      <c r="U69" s="37"/>
    </row>
    <row r="70" spans="1:21" s="5" customFormat="1" ht="10.5" customHeight="1" x14ac:dyDescent="0.25">
      <c r="A70" s="31">
        <v>2010</v>
      </c>
      <c r="B70" s="28">
        <v>3365</v>
      </c>
      <c r="C70" s="30">
        <v>24665621</v>
      </c>
      <c r="D70" s="29">
        <f>C70/B70</f>
        <v>7330.0508172362552</v>
      </c>
      <c r="E70" s="28">
        <f>C70/365</f>
        <v>67577.043835616438</v>
      </c>
      <c r="F70" s="27">
        <f>E70/B70</f>
        <v>20.082331006126726</v>
      </c>
      <c r="U70" s="37"/>
    </row>
    <row r="71" spans="1:21" s="5" customFormat="1" ht="10.5" customHeight="1" x14ac:dyDescent="0.25">
      <c r="A71" s="36">
        <v>2011</v>
      </c>
      <c r="B71" s="33">
        <v>3688</v>
      </c>
      <c r="C71" s="35">
        <v>26276322</v>
      </c>
      <c r="D71" s="34">
        <f>C71/B71</f>
        <v>7124.8161605206078</v>
      </c>
      <c r="E71" s="33">
        <f>C71/365</f>
        <v>71989.923287671234</v>
      </c>
      <c r="F71" s="32">
        <f>E71/B71</f>
        <v>19.520044275398924</v>
      </c>
      <c r="U71" s="37"/>
    </row>
    <row r="72" spans="1:21" s="5" customFormat="1" ht="10.5" customHeight="1" x14ac:dyDescent="0.25">
      <c r="A72" s="31">
        <v>2012</v>
      </c>
      <c r="B72" s="28">
        <v>4085</v>
      </c>
      <c r="C72" s="30">
        <v>30203782</v>
      </c>
      <c r="D72" s="29">
        <f>C72/B72</f>
        <v>7393.8266829865361</v>
      </c>
      <c r="E72" s="28">
        <f>C72/366</f>
        <v>82523.99453551913</v>
      </c>
      <c r="F72" s="27">
        <f>E72/B72</f>
        <v>20.201712248597094</v>
      </c>
      <c r="U72" s="37"/>
    </row>
    <row r="73" spans="1:21" s="5" customFormat="1" ht="10.5" customHeight="1" x14ac:dyDescent="0.25">
      <c r="A73" s="36">
        <v>2013</v>
      </c>
      <c r="B73" s="33">
        <v>4088</v>
      </c>
      <c r="C73" s="35">
        <v>35001772</v>
      </c>
      <c r="D73" s="34">
        <f>C73/B73</f>
        <v>8562.0772994129165</v>
      </c>
      <c r="E73" s="33">
        <f>C73/365</f>
        <v>95895.265753424654</v>
      </c>
      <c r="F73" s="32">
        <f>E73/B73</f>
        <v>23.457746025788811</v>
      </c>
      <c r="U73" s="37"/>
    </row>
    <row r="74" spans="1:21" s="5" customFormat="1" ht="10.5" customHeight="1" x14ac:dyDescent="0.25">
      <c r="A74" s="31">
        <v>2014</v>
      </c>
      <c r="B74" s="28">
        <v>4932</v>
      </c>
      <c r="C74" s="30">
        <v>40914423</v>
      </c>
      <c r="D74" s="29">
        <f>C74/B74</f>
        <v>8295.7062043795613</v>
      </c>
      <c r="E74" s="28">
        <f>C74/365</f>
        <v>112094.30958904109</v>
      </c>
      <c r="F74" s="27">
        <f>E74/B74</f>
        <v>22.727962203779622</v>
      </c>
      <c r="U74" s="37"/>
    </row>
    <row r="75" spans="1:21" s="5" customFormat="1" ht="10.5" customHeight="1" x14ac:dyDescent="0.25">
      <c r="A75" s="36">
        <v>2015</v>
      </c>
      <c r="B75" s="33">
        <v>4950</v>
      </c>
      <c r="C75" s="35">
        <v>37136358</v>
      </c>
      <c r="D75" s="34">
        <f>C75/B75</f>
        <v>7502.2945454545452</v>
      </c>
      <c r="E75" s="33">
        <f>C75/365</f>
        <v>101743.44657534246</v>
      </c>
      <c r="F75" s="32">
        <f>E75/B75</f>
        <v>20.554231631382315</v>
      </c>
      <c r="U75" s="37"/>
    </row>
    <row r="76" spans="1:21" s="5" customFormat="1" ht="10.5" customHeight="1" x14ac:dyDescent="0.25">
      <c r="A76" s="31">
        <v>2016</v>
      </c>
      <c r="B76" s="28">
        <v>4647</v>
      </c>
      <c r="C76" s="30">
        <v>30528349</v>
      </c>
      <c r="D76" s="29">
        <f>C76/B76</f>
        <v>6569.4747148698088</v>
      </c>
      <c r="E76" s="28">
        <f>C76/366</f>
        <v>83410.789617486342</v>
      </c>
      <c r="F76" s="27">
        <f>E76/B76</f>
        <v>17.949384466857399</v>
      </c>
      <c r="U76" s="37"/>
    </row>
    <row r="77" spans="1:21" s="5" customFormat="1" ht="10.5" customHeight="1" x14ac:dyDescent="0.25">
      <c r="A77" s="36">
        <v>2017</v>
      </c>
      <c r="B77" s="33">
        <v>4675</v>
      </c>
      <c r="C77" s="38">
        <v>34437937</v>
      </c>
      <c r="D77" s="34">
        <f>C77/B77</f>
        <v>7366.403636363636</v>
      </c>
      <c r="E77" s="33">
        <f>C77/365</f>
        <v>94350.51232876713</v>
      </c>
      <c r="F77" s="32">
        <f>E77/B77</f>
        <v>20.181927770859279</v>
      </c>
      <c r="U77" s="37"/>
    </row>
    <row r="78" spans="1:21" s="5" customFormat="1" ht="10.5" customHeight="1" x14ac:dyDescent="0.25">
      <c r="A78" s="31">
        <v>2018</v>
      </c>
      <c r="B78" s="28">
        <v>4793</v>
      </c>
      <c r="C78" s="30">
        <v>37116941</v>
      </c>
      <c r="D78" s="29">
        <f>C78/B78</f>
        <v>7743.9893594825789</v>
      </c>
      <c r="E78" s="28">
        <f>C78/365</f>
        <v>101690.24931506849</v>
      </c>
      <c r="F78" s="27">
        <f>E78/B78</f>
        <v>21.216409204061858</v>
      </c>
    </row>
    <row r="79" spans="1:21" s="5" customFormat="1" ht="10.5" customHeight="1" x14ac:dyDescent="0.25">
      <c r="A79" s="36">
        <v>2019</v>
      </c>
      <c r="B79" s="33">
        <v>4814</v>
      </c>
      <c r="C79" s="35">
        <v>36933430</v>
      </c>
      <c r="D79" s="34">
        <f>C79/B79</f>
        <v>7672.0876609887828</v>
      </c>
      <c r="E79" s="33">
        <f>C79/365</f>
        <v>101187.47945205479</v>
      </c>
      <c r="F79" s="32">
        <f>E79/B79</f>
        <v>21.019418249284335</v>
      </c>
    </row>
    <row r="80" spans="1:21" s="5" customFormat="1" ht="10.5" customHeight="1" x14ac:dyDescent="0.25">
      <c r="A80" s="31">
        <v>2020</v>
      </c>
      <c r="B80" s="28">
        <v>4285</v>
      </c>
      <c r="C80" s="30">
        <v>31000987</v>
      </c>
      <c r="D80" s="29">
        <f>C80/B80</f>
        <v>7234.7694282380398</v>
      </c>
      <c r="E80" s="28">
        <f>C80/366</f>
        <v>84702.150273224048</v>
      </c>
      <c r="F80" s="27">
        <f>E80/B80</f>
        <v>19.767129585349835</v>
      </c>
    </row>
    <row r="81" spans="1:8" s="5" customFormat="1" ht="10.5" customHeight="1" x14ac:dyDescent="0.25">
      <c r="A81" s="26">
        <v>2021</v>
      </c>
      <c r="B81" s="23">
        <v>4670</v>
      </c>
      <c r="C81" s="25">
        <v>35517807</v>
      </c>
      <c r="D81" s="24">
        <f>C81/B81</f>
        <v>7605.526124197002</v>
      </c>
      <c r="E81" s="23">
        <f>C81/365</f>
        <v>97309.060273972602</v>
      </c>
      <c r="F81" s="22">
        <f>E81/B81</f>
        <v>20.837057874512336</v>
      </c>
    </row>
    <row r="82" spans="1:8" s="5" customFormat="1" ht="10.5" customHeight="1" thickBot="1" x14ac:dyDescent="0.3">
      <c r="A82" s="21">
        <v>2022</v>
      </c>
      <c r="B82" s="18">
        <v>5073</v>
      </c>
      <c r="C82" s="20">
        <v>44262756</v>
      </c>
      <c r="D82" s="19">
        <f>C82/B82</f>
        <v>8725.1638083973976</v>
      </c>
      <c r="E82" s="18">
        <f>C82/365</f>
        <v>121267.82465753425</v>
      </c>
      <c r="F82" s="17">
        <f>E82/B82</f>
        <v>23.904558379170954</v>
      </c>
    </row>
    <row r="83" spans="1:8" ht="7.5" customHeight="1" x14ac:dyDescent="0.25">
      <c r="A83" s="1"/>
      <c r="B83" s="15"/>
      <c r="C83" s="16"/>
      <c r="D83" s="15"/>
      <c r="E83" s="15"/>
      <c r="F83" s="15"/>
      <c r="H83" s="5"/>
    </row>
    <row r="84" spans="1:8" ht="11.25" customHeight="1" x14ac:dyDescent="0.25">
      <c r="A84" s="5" t="s">
        <v>5</v>
      </c>
      <c r="B84" s="15"/>
      <c r="C84" s="16"/>
      <c r="D84" s="15"/>
      <c r="E84" s="15"/>
      <c r="F84" s="15"/>
      <c r="H84" s="5"/>
    </row>
    <row r="85" spans="1:8" ht="7.5" customHeight="1" x14ac:dyDescent="0.25">
      <c r="A85" s="1"/>
      <c r="B85" s="15"/>
      <c r="C85" s="16"/>
      <c r="D85" s="15"/>
      <c r="E85" s="15"/>
      <c r="F85" s="15"/>
      <c r="H85" s="5"/>
    </row>
    <row r="86" spans="1:8" ht="19.5" customHeight="1" x14ac:dyDescent="0.25">
      <c r="A86" s="14" t="s">
        <v>4</v>
      </c>
      <c r="B86" s="13" t="s">
        <v>3</v>
      </c>
      <c r="C86" s="12"/>
      <c r="D86" s="12"/>
      <c r="E86" s="12"/>
      <c r="F86" s="12"/>
      <c r="H86" s="5"/>
    </row>
    <row r="87" spans="1:8" ht="11.25" customHeight="1" x14ac:dyDescent="0.25">
      <c r="B87" s="11" t="s">
        <v>2</v>
      </c>
      <c r="C87" s="10"/>
      <c r="D87" s="10"/>
      <c r="E87" s="10"/>
      <c r="F87" s="6"/>
      <c r="H87" s="5"/>
    </row>
    <row r="88" spans="1:8" ht="11.25" customHeight="1" x14ac:dyDescent="0.25">
      <c r="B88" s="5" t="s">
        <v>1</v>
      </c>
      <c r="C88" s="5"/>
      <c r="D88" s="5"/>
      <c r="E88" s="6"/>
      <c r="F88" s="6"/>
      <c r="H88" s="5"/>
    </row>
    <row r="89" spans="1:8" ht="11.25" customHeight="1" x14ac:dyDescent="0.25">
      <c r="B89" s="9" t="s">
        <v>0</v>
      </c>
      <c r="C89" s="8"/>
      <c r="D89" s="7"/>
      <c r="E89" s="6"/>
      <c r="F89" s="6"/>
      <c r="H89" s="5"/>
    </row>
    <row r="90" spans="1:8" x14ac:dyDescent="0.25">
      <c r="H90" s="5"/>
    </row>
    <row r="91" spans="1:8" x14ac:dyDescent="0.25">
      <c r="H91" s="5"/>
    </row>
    <row r="92" spans="1:8" x14ac:dyDescent="0.25">
      <c r="H92" s="5"/>
    </row>
    <row r="93" spans="1:8" x14ac:dyDescent="0.25">
      <c r="H93" s="5"/>
    </row>
    <row r="94" spans="1:8" x14ac:dyDescent="0.25">
      <c r="H94" s="5"/>
    </row>
    <row r="95" spans="1:8" x14ac:dyDescent="0.25">
      <c r="H95" s="5"/>
    </row>
    <row r="96" spans="1:8" x14ac:dyDescent="0.25">
      <c r="H96" s="5"/>
    </row>
    <row r="97" spans="2:8" x14ac:dyDescent="0.25">
      <c r="H97" s="5"/>
    </row>
    <row r="98" spans="2:8" x14ac:dyDescent="0.25">
      <c r="H98" s="5"/>
    </row>
    <row r="99" spans="2:8" x14ac:dyDescent="0.25">
      <c r="H99" s="5"/>
    </row>
    <row r="106" spans="2:8" x14ac:dyDescent="0.25">
      <c r="B106" s="4"/>
    </row>
  </sheetData>
  <mergeCells count="3">
    <mergeCell ref="B89:D89"/>
    <mergeCell ref="B87:E87"/>
    <mergeCell ref="B86:F86"/>
  </mergeCells>
  <hyperlinks>
    <hyperlink ref="B87:D87" r:id="rId1" display="and Utah Division of Oil, Gas and Mining for 1990-2002 data" xr:uid="{4A74C151-7AC1-4E5A-B69A-C235977760DB}"/>
    <hyperlink ref="B89:C89" r:id="rId2" display="2 - Utah Division of Oil, Gas and Mining" xr:uid="{247A742F-A6A0-4A17-BDD1-0E49F79405D1}"/>
    <hyperlink ref="B89:D89" r:id="rId3" display="and Utah Division of Oil, Gas and Mining for 1960-2017 data" xr:uid="{7714C517-EFB0-4CD6-AE2E-B1AD1570E86A}"/>
    <hyperlink ref="B87:E87" r:id="rId4" display="and Utah Division of Oil, Gas and Mining for 1990-2017 data" xr:uid="{882BE933-0C8C-4395-AD00-893A172EBE4E}"/>
  </hyperlinks>
  <printOptions horizontalCentered="1"/>
  <pageMargins left="0.25" right="0.25" top="0.25" bottom="0.25" header="0.5" footer="0.5"/>
  <pageSetup scale="80" orientation="portrait" r:id="rId5"/>
  <headerFooter alignWithMargins="0"/>
  <colBreaks count="1" manualBreakCount="1">
    <brk id="6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3.6 &amp; F 3.4 &amp; F 3.5</vt:lpstr>
      <vt:lpstr>'T 3.6 &amp; F 3.4 &amp; F 3.5'!Print_Area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2023-03-15T17:54:07Z</dcterms:created>
  <dcterms:modified xsi:type="dcterms:W3CDTF">2023-03-15T17:54:24Z</dcterms:modified>
</cp:coreProperties>
</file>