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6CB5FAA6-5A13-46A5-B964-907EC37231E9}" xr6:coauthVersionLast="47" xr6:coauthVersionMax="47" xr10:uidLastSave="{00000000-0000-0000-0000-000000000000}"/>
  <bookViews>
    <workbookView xWindow="28680" yWindow="-120" windowWidth="29040" windowHeight="15840" xr2:uid="{85AF6C91-FFC0-4D33-8E1D-186B1ED97913}"/>
  </bookViews>
  <sheets>
    <sheet name="T 3.4 &amp; F 3.3" sheetId="1" r:id="rId1"/>
  </sheets>
  <definedNames>
    <definedName name="_xlnm.Print_Area" localSheetId="0">'T 3.4 &amp; F 3.3'!$A$1:$T$76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H6" i="1"/>
  <c r="F7" i="1"/>
  <c r="H7" i="1" s="1"/>
  <c r="F8" i="1"/>
  <c r="H8" i="1"/>
  <c r="F9" i="1"/>
  <c r="H9" i="1" s="1"/>
  <c r="F10" i="1"/>
  <c r="H10" i="1"/>
  <c r="F11" i="1"/>
  <c r="H11" i="1" s="1"/>
  <c r="F12" i="1"/>
  <c r="H12" i="1"/>
  <c r="F13" i="1"/>
  <c r="H13" i="1" s="1"/>
  <c r="F14" i="1"/>
  <c r="H14" i="1"/>
  <c r="F15" i="1"/>
  <c r="H15" i="1" s="1"/>
  <c r="F16" i="1"/>
  <c r="H16" i="1"/>
  <c r="F17" i="1"/>
  <c r="H17" i="1" s="1"/>
  <c r="F18" i="1"/>
  <c r="H18" i="1"/>
  <c r="F19" i="1"/>
  <c r="H19" i="1" s="1"/>
  <c r="F20" i="1"/>
  <c r="H20" i="1"/>
  <c r="F21" i="1"/>
  <c r="H21" i="1" s="1"/>
  <c r="F22" i="1"/>
  <c r="H22" i="1"/>
  <c r="F23" i="1"/>
  <c r="H23" i="1" s="1"/>
  <c r="F24" i="1"/>
  <c r="H24" i="1"/>
  <c r="F25" i="1"/>
  <c r="H25" i="1" s="1"/>
  <c r="F26" i="1"/>
  <c r="H26" i="1"/>
  <c r="F27" i="1"/>
  <c r="H27" i="1" s="1"/>
  <c r="F28" i="1"/>
  <c r="H28" i="1"/>
  <c r="F29" i="1"/>
  <c r="H29" i="1" s="1"/>
  <c r="F30" i="1"/>
  <c r="H30" i="1"/>
  <c r="F31" i="1"/>
  <c r="H31" i="1" s="1"/>
  <c r="F32" i="1"/>
  <c r="H32" i="1"/>
  <c r="F33" i="1"/>
  <c r="H33" i="1" s="1"/>
  <c r="F34" i="1"/>
  <c r="H34" i="1"/>
  <c r="F35" i="1"/>
  <c r="H35" i="1" s="1"/>
  <c r="F36" i="1"/>
  <c r="H36" i="1"/>
  <c r="F37" i="1"/>
  <c r="H37" i="1" s="1"/>
  <c r="F38" i="1"/>
  <c r="H38" i="1"/>
  <c r="F39" i="1"/>
  <c r="H39" i="1" s="1"/>
  <c r="F40" i="1"/>
  <c r="H40" i="1"/>
  <c r="F41" i="1"/>
  <c r="H41" i="1" s="1"/>
  <c r="F42" i="1"/>
  <c r="H42" i="1"/>
  <c r="F43" i="1"/>
  <c r="H43" i="1" s="1"/>
  <c r="F44" i="1"/>
  <c r="H44" i="1"/>
  <c r="F45" i="1"/>
  <c r="H45" i="1" s="1"/>
  <c r="F46" i="1"/>
  <c r="H46" i="1"/>
  <c r="F47" i="1"/>
  <c r="H47" i="1" s="1"/>
  <c r="F48" i="1"/>
  <c r="H48" i="1"/>
  <c r="F49" i="1"/>
  <c r="H49" i="1" s="1"/>
  <c r="F50" i="1"/>
  <c r="H50" i="1"/>
  <c r="F51" i="1"/>
  <c r="H51" i="1" s="1"/>
  <c r="F52" i="1"/>
  <c r="H52" i="1"/>
  <c r="F53" i="1"/>
  <c r="H53" i="1" s="1"/>
  <c r="F54" i="1"/>
  <c r="H54" i="1"/>
  <c r="F55" i="1"/>
  <c r="H55" i="1" s="1"/>
  <c r="F56" i="1"/>
  <c r="H56" i="1"/>
  <c r="F57" i="1"/>
  <c r="H57" i="1" s="1"/>
  <c r="F58" i="1"/>
  <c r="H58" i="1"/>
  <c r="F59" i="1"/>
  <c r="H59" i="1" s="1"/>
  <c r="F60" i="1"/>
  <c r="H60" i="1"/>
  <c r="F61" i="1"/>
  <c r="H61" i="1" s="1"/>
  <c r="F62" i="1"/>
  <c r="H62" i="1"/>
  <c r="F63" i="1"/>
  <c r="H63" i="1" s="1"/>
  <c r="F64" i="1"/>
  <c r="H64" i="1"/>
  <c r="F65" i="1"/>
  <c r="H65" i="1" s="1"/>
  <c r="F66" i="1"/>
  <c r="H66" i="1"/>
  <c r="F67" i="1"/>
  <c r="H67" i="1" s="1"/>
  <c r="F68" i="1"/>
  <c r="H68" i="1"/>
</calcChain>
</file>

<file path=xl/sharedStrings.xml><?xml version="1.0" encoding="utf-8"?>
<sst xmlns="http://schemas.openxmlformats.org/spreadsheetml/2006/main" count="29" uniqueCount="23">
  <si>
    <t>Utah Division of Oil, Gas and Mining for 1990-2022 data</t>
  </si>
  <si>
    <r>
      <t xml:space="preserve">Petroleum Information Corporation, </t>
    </r>
    <r>
      <rPr>
        <sz val="8"/>
        <rFont val="Times New Roman"/>
        <family val="1"/>
      </rPr>
      <t>Drilling Success Summary for 1960-1989 data</t>
    </r>
  </si>
  <si>
    <t>Source:</t>
  </si>
  <si>
    <t>Total footage drilled in measured depth, so includes the full lateral of a horizontal well.  This is especially noteworthy starting in 2017 when most wells drilled were extended reach laterals (~10,000 ft).</t>
  </si>
  <si>
    <t>Note:</t>
  </si>
  <si>
    <r>
      <t>2</t>
    </r>
    <r>
      <rPr>
        <sz val="8"/>
        <rFont val="Times New Roman"/>
        <family val="1"/>
      </rPr>
      <t>Temporarily-abandoned &amp; plugged and abandoned</t>
    </r>
  </si>
  <si>
    <r>
      <t>1</t>
    </r>
    <r>
      <rPr>
        <sz val="8"/>
        <rFont val="Times New Roman"/>
        <family val="1"/>
      </rPr>
      <t>Producing &amp; shut-in</t>
    </r>
  </si>
  <si>
    <t xml:space="preserve"> </t>
  </si>
  <si>
    <t>na</t>
  </si>
  <si>
    <r>
      <t>Feet</t>
    </r>
    <r>
      <rPr>
        <sz val="7"/>
        <rFont val="Times New Roman"/>
        <family val="1"/>
      </rPr>
      <t xml:space="preserve"> (Measured depth)</t>
    </r>
  </si>
  <si>
    <r>
      <t xml:space="preserve">Feet </t>
    </r>
    <r>
      <rPr>
        <sz val="7"/>
        <rFont val="Times New Roman"/>
        <family val="1"/>
      </rPr>
      <t>(Measured depth)</t>
    </r>
  </si>
  <si>
    <t>Oil and Gas</t>
  </si>
  <si>
    <t>Average Depth</t>
  </si>
  <si>
    <t>Total Footage Drilled</t>
  </si>
  <si>
    <t>Total</t>
  </si>
  <si>
    <t>Service</t>
  </si>
  <si>
    <r>
      <t>Total Dry</t>
    </r>
    <r>
      <rPr>
        <b/>
        <vertAlign val="superscript"/>
        <sz val="10"/>
        <rFont val="Times New Roman"/>
        <family val="1"/>
      </rPr>
      <t>2</t>
    </r>
  </si>
  <si>
    <r>
      <t>Gas</t>
    </r>
    <r>
      <rPr>
        <b/>
        <vertAlign val="superscript"/>
        <sz val="10"/>
        <rFont val="Times New Roman"/>
        <family val="1"/>
      </rPr>
      <t>1</t>
    </r>
  </si>
  <si>
    <r>
      <t>Oil</t>
    </r>
    <r>
      <rPr>
        <b/>
        <vertAlign val="superscript"/>
        <sz val="10"/>
        <rFont val="Times New Roman"/>
        <family val="1"/>
      </rPr>
      <t>1</t>
    </r>
  </si>
  <si>
    <t>Year</t>
  </si>
  <si>
    <t>Number of Wells and Feet</t>
  </si>
  <si>
    <t>Well Completions in Utah, 1960-2022</t>
  </si>
  <si>
    <t>Table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</si>
</sst>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%"/>
  </numFmts>
  <fonts count="12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4" applyFont="1" applyAlignment="1" applyProtection="1">
      <alignment vertical="center"/>
    </xf>
    <xf numFmtId="0" fontId="4" fillId="0" borderId="0" xfId="4" applyFont="1" applyAlignment="1" applyProtection="1">
      <alignment vertical="center"/>
    </xf>
    <xf numFmtId="0" fontId="4" fillId="0" borderId="0" xfId="4" applyFont="1" applyAlignment="1" applyProtection="1">
      <alignment horizontal="left" vertical="center"/>
    </xf>
    <xf numFmtId="0" fontId="0" fillId="2" borderId="0" xfId="0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1" fontId="5" fillId="0" borderId="0" xfId="2" applyNumberFormat="1" applyFont="1" applyFill="1" applyAlignment="1">
      <alignment horizontal="center" vertical="center"/>
    </xf>
    <xf numFmtId="3" fontId="5" fillId="0" borderId="1" xfId="5" applyNumberFormat="1" applyFont="1" applyFill="1" applyBorder="1" applyAlignment="1">
      <alignment horizontal="right" vertical="center"/>
    </xf>
    <xf numFmtId="3" fontId="5" fillId="0" borderId="2" xfId="5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" fontId="5" fillId="0" borderId="1" xfId="6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center" vertical="center"/>
    </xf>
    <xf numFmtId="3" fontId="5" fillId="3" borderId="0" xfId="5" applyNumberFormat="1" applyFont="1" applyFill="1" applyAlignment="1">
      <alignment horizontal="right" vertical="center"/>
    </xf>
    <xf numFmtId="3" fontId="5" fillId="3" borderId="4" xfId="5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1" fontId="5" fillId="3" borderId="0" xfId="6" applyNumberFormat="1" applyFont="1" applyFill="1" applyAlignment="1">
      <alignment horizontal="right" vertical="center"/>
    </xf>
    <xf numFmtId="0" fontId="5" fillId="3" borderId="0" xfId="5" applyFont="1" applyFill="1" applyAlignment="1">
      <alignment horizontal="right" vertical="center"/>
    </xf>
    <xf numFmtId="0" fontId="5" fillId="3" borderId="0" xfId="5" applyFont="1" applyFill="1" applyAlignment="1">
      <alignment horizontal="center" vertical="center"/>
    </xf>
    <xf numFmtId="3" fontId="5" fillId="0" borderId="0" xfId="5" applyNumberFormat="1" applyFont="1" applyFill="1" applyAlignment="1">
      <alignment horizontal="right" vertical="center"/>
    </xf>
    <xf numFmtId="3" fontId="5" fillId="0" borderId="4" xfId="5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" fontId="5" fillId="0" borderId="0" xfId="6" applyNumberFormat="1" applyFont="1" applyFill="1" applyAlignment="1">
      <alignment horizontal="right" vertical="center"/>
    </xf>
    <xf numFmtId="0" fontId="5" fillId="0" borderId="0" xfId="5" applyFont="1" applyFill="1" applyAlignment="1">
      <alignment horizontal="right" vertical="center"/>
    </xf>
    <xf numFmtId="0" fontId="5" fillId="0" borderId="0" xfId="5" applyFont="1" applyFill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1" fontId="5" fillId="3" borderId="0" xfId="0" applyNumberFormat="1" applyFont="1" applyFill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" fontId="5" fillId="3" borderId="5" xfId="0" applyNumberFormat="1" applyFont="1" applyFill="1" applyBorder="1" applyAlignment="1">
      <alignment horizontal="right" vertical="center"/>
    </xf>
    <xf numFmtId="3" fontId="5" fillId="3" borderId="4" xfId="2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5" fillId="0" borderId="4" xfId="2" applyNumberFormat="1" applyFont="1" applyFill="1" applyBorder="1" applyAlignment="1">
      <alignment horizontal="right" vertical="center"/>
    </xf>
    <xf numFmtId="3" fontId="5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center" vertical="center"/>
    </xf>
    <xf numFmtId="3" fontId="5" fillId="0" borderId="0" xfId="2" applyNumberFormat="1" applyFont="1" applyFill="1" applyAlignment="1">
      <alignment horizontal="right" vertical="center"/>
    </xf>
    <xf numFmtId="1" fontId="5" fillId="0" borderId="0" xfId="2" quotePrefix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3" fontId="5" fillId="3" borderId="4" xfId="1" applyNumberFormat="1" applyFont="1" applyFill="1" applyBorder="1" applyAlignment="1">
      <alignment horizontal="right" vertical="center"/>
    </xf>
    <xf numFmtId="1" fontId="5" fillId="3" borderId="0" xfId="2" applyNumberFormat="1" applyFont="1" applyFill="1" applyAlignment="1">
      <alignment horizontal="right" vertical="center"/>
    </xf>
    <xf numFmtId="0" fontId="5" fillId="3" borderId="0" xfId="1" applyFont="1" applyFill="1" applyAlignment="1">
      <alignment horizontal="center" vertical="center"/>
    </xf>
    <xf numFmtId="3" fontId="5" fillId="0" borderId="4" xfId="1" applyNumberFormat="1" applyFont="1" applyFill="1" applyBorder="1" applyAlignment="1">
      <alignment horizontal="right" vertical="center"/>
    </xf>
    <xf numFmtId="1" fontId="5" fillId="0" borderId="0" xfId="2" applyNumberFormat="1" applyFont="1" applyFill="1" applyAlignment="1">
      <alignment horizontal="right" vertical="center"/>
    </xf>
    <xf numFmtId="1" fontId="5" fillId="3" borderId="0" xfId="2" quotePrefix="1" applyNumberFormat="1" applyFont="1" applyFill="1" applyAlignment="1">
      <alignment horizontal="right" vertical="center"/>
    </xf>
    <xf numFmtId="7" fontId="5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4" fontId="5" fillId="3" borderId="0" xfId="2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0" fontId="5" fillId="4" borderId="6" xfId="2" applyFont="1" applyFill="1" applyBorder="1" applyAlignment="1">
      <alignment horizontal="right" vertical="center" wrapText="1"/>
    </xf>
    <xf numFmtId="0" fontId="5" fillId="4" borderId="7" xfId="2" applyFont="1" applyFill="1" applyBorder="1" applyAlignment="1">
      <alignment horizontal="right" vertical="center" wrapText="1"/>
    </xf>
    <xf numFmtId="0" fontId="2" fillId="4" borderId="6" xfId="2" applyFont="1" applyFill="1" applyBorder="1" applyAlignment="1">
      <alignment horizontal="right" vertical="center" wrapText="1"/>
    </xf>
    <xf numFmtId="0" fontId="8" fillId="4" borderId="6" xfId="2" applyFont="1" applyFill="1" applyBorder="1" applyAlignment="1">
      <alignment horizontal="right" vertical="center" wrapText="1"/>
    </xf>
    <xf numFmtId="0" fontId="9" fillId="4" borderId="6" xfId="2" applyFont="1" applyFill="1" applyBorder="1" applyAlignment="1">
      <alignment horizontal="right" vertical="center" wrapText="1"/>
    </xf>
    <xf numFmtId="0" fontId="9" fillId="4" borderId="6" xfId="2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right" vertical="center" wrapText="1"/>
    </xf>
    <xf numFmtId="1" fontId="9" fillId="4" borderId="6" xfId="1" applyNumberFormat="1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1" fontId="2" fillId="0" borderId="0" xfId="2" applyNumberFormat="1" applyFont="1" applyFill="1" applyAlignment="1">
      <alignment horizontal="centerContinuous" vertical="center"/>
    </xf>
    <xf numFmtId="0" fontId="11" fillId="0" borderId="0" xfId="2" applyFont="1" applyFill="1" applyAlignment="1">
      <alignment horizontal="left" vertical="center"/>
    </xf>
    <xf numFmtId="3" fontId="1" fillId="0" borderId="0" xfId="0" applyNumberFormat="1" applyFont="1" applyAlignment="1">
      <alignment horizontal="left" vertical="center"/>
    </xf>
  </cellXfs>
  <cellStyles count="7">
    <cellStyle name="Comma" xfId="1" builtinId="3"/>
    <cellStyle name="Currency" xfId="2" builtinId="4"/>
    <cellStyle name="Date" xfId="6" xr:uid="{D180C37C-9EA1-4DA0-9FEF-3088BF793C11}"/>
    <cellStyle name="F4" xfId="5" xr:uid="{BEC1E6A3-8C0E-41D9-B2FD-62D2B2B12B1E}"/>
    <cellStyle name="F8" xfId="3" xr:uid="{F412B2B0-2CF6-4C21-8B2E-E5188B03B23B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3.3  -  Well Completions in Utah, 1960-2022</a:t>
            </a:r>
          </a:p>
        </c:rich>
      </c:tx>
      <c:layout>
        <c:manualLayout>
          <c:xMode val="edge"/>
          <c:yMode val="edge"/>
          <c:x val="0.23130686486291191"/>
          <c:y val="5.3468044045862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22357432593653"/>
          <c:y val="0.13329213893106412"/>
          <c:w val="0.8309148174659986"/>
          <c:h val="0.75731694973105945"/>
        </c:manualLayout>
      </c:layout>
      <c:areaChart>
        <c:grouping val="stacked"/>
        <c:varyColors val="0"/>
        <c:ser>
          <c:idx val="0"/>
          <c:order val="0"/>
          <c:tx>
            <c:v>Oil</c:v>
          </c:tx>
          <c:cat>
            <c:numRef>
              <c:f>'T 3.4 &amp; F 3.3'!$A$6:$A$68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'T 3.4 &amp; F 3.3'!$B$6:$B$68</c:f>
              <c:numCache>
                <c:formatCode>General</c:formatCode>
                <c:ptCount val="63"/>
                <c:pt idx="0">
                  <c:v>112</c:v>
                </c:pt>
                <c:pt idx="1">
                  <c:v>93</c:v>
                </c:pt>
                <c:pt idx="2">
                  <c:v>109</c:v>
                </c:pt>
                <c:pt idx="3">
                  <c:v>92</c:v>
                </c:pt>
                <c:pt idx="4">
                  <c:v>58</c:v>
                </c:pt>
                <c:pt idx="5">
                  <c:v>60</c:v>
                </c:pt>
                <c:pt idx="6">
                  <c:v>67</c:v>
                </c:pt>
                <c:pt idx="7">
                  <c:v>56</c:v>
                </c:pt>
                <c:pt idx="8">
                  <c:v>51</c:v>
                </c:pt>
                <c:pt idx="9">
                  <c:v>44</c:v>
                </c:pt>
                <c:pt idx="10">
                  <c:v>48</c:v>
                </c:pt>
                <c:pt idx="11">
                  <c:v>36</c:v>
                </c:pt>
                <c:pt idx="12">
                  <c:v>77</c:v>
                </c:pt>
                <c:pt idx="13">
                  <c:v>109</c:v>
                </c:pt>
                <c:pt idx="14">
                  <c:v>131</c:v>
                </c:pt>
                <c:pt idx="15">
                  <c:v>117</c:v>
                </c:pt>
                <c:pt idx="16">
                  <c:v>54</c:v>
                </c:pt>
                <c:pt idx="17">
                  <c:v>135</c:v>
                </c:pt>
                <c:pt idx="18">
                  <c:v>75</c:v>
                </c:pt>
                <c:pt idx="19">
                  <c:v>70</c:v>
                </c:pt>
                <c:pt idx="20">
                  <c:v>71</c:v>
                </c:pt>
                <c:pt idx="21">
                  <c:v>199</c:v>
                </c:pt>
                <c:pt idx="22">
                  <c:v>172</c:v>
                </c:pt>
                <c:pt idx="23">
                  <c:v>167</c:v>
                </c:pt>
                <c:pt idx="24">
                  <c:v>228</c:v>
                </c:pt>
                <c:pt idx="25">
                  <c:v>201</c:v>
                </c:pt>
                <c:pt idx="26">
                  <c:v>109</c:v>
                </c:pt>
                <c:pt idx="27">
                  <c:v>55</c:v>
                </c:pt>
                <c:pt idx="28">
                  <c:v>62</c:v>
                </c:pt>
                <c:pt idx="29">
                  <c:v>44</c:v>
                </c:pt>
                <c:pt idx="30">
                  <c:v>59</c:v>
                </c:pt>
                <c:pt idx="31" formatCode="#,##0">
                  <c:v>86</c:v>
                </c:pt>
                <c:pt idx="32" formatCode="#,##0">
                  <c:v>66</c:v>
                </c:pt>
                <c:pt idx="33" formatCode="#,##0">
                  <c:v>66</c:v>
                </c:pt>
                <c:pt idx="34">
                  <c:v>70</c:v>
                </c:pt>
                <c:pt idx="35">
                  <c:v>132</c:v>
                </c:pt>
                <c:pt idx="36">
                  <c:v>169</c:v>
                </c:pt>
                <c:pt idx="37">
                  <c:v>192</c:v>
                </c:pt>
                <c:pt idx="38">
                  <c:v>159</c:v>
                </c:pt>
                <c:pt idx="39">
                  <c:v>11</c:v>
                </c:pt>
                <c:pt idx="40">
                  <c:v>87</c:v>
                </c:pt>
                <c:pt idx="41">
                  <c:v>112</c:v>
                </c:pt>
                <c:pt idx="42">
                  <c:v>42</c:v>
                </c:pt>
                <c:pt idx="43">
                  <c:v>117</c:v>
                </c:pt>
                <c:pt idx="44">
                  <c:v>233</c:v>
                </c:pt>
                <c:pt idx="45">
                  <c:v>294</c:v>
                </c:pt>
                <c:pt idx="46">
                  <c:v>316</c:v>
                </c:pt>
                <c:pt idx="47">
                  <c:v>299</c:v>
                </c:pt>
                <c:pt idx="48">
                  <c:v>353</c:v>
                </c:pt>
                <c:pt idx="49">
                  <c:v>224</c:v>
                </c:pt>
                <c:pt idx="50">
                  <c:v>491</c:v>
                </c:pt>
                <c:pt idx="51">
                  <c:v>432</c:v>
                </c:pt>
                <c:pt idx="52">
                  <c:v>591</c:v>
                </c:pt>
                <c:pt idx="53">
                  <c:v>694</c:v>
                </c:pt>
                <c:pt idx="54">
                  <c:v>701</c:v>
                </c:pt>
                <c:pt idx="55">
                  <c:v>160</c:v>
                </c:pt>
                <c:pt idx="56">
                  <c:v>67</c:v>
                </c:pt>
                <c:pt idx="57">
                  <c:v>147</c:v>
                </c:pt>
                <c:pt idx="58">
                  <c:v>144</c:v>
                </c:pt>
                <c:pt idx="59">
                  <c:v>120</c:v>
                </c:pt>
                <c:pt idx="60">
                  <c:v>51</c:v>
                </c:pt>
                <c:pt idx="61">
                  <c:v>57</c:v>
                </c:pt>
                <c:pt idx="62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6-4D1F-8069-AC645AEF6EF6}"/>
            </c:ext>
          </c:extLst>
        </c:ser>
        <c:ser>
          <c:idx val="1"/>
          <c:order val="1"/>
          <c:tx>
            <c:v>Gas</c:v>
          </c:tx>
          <c:spPr>
            <a:solidFill>
              <a:schemeClr val="accent2"/>
            </a:solidFill>
          </c:spPr>
          <c:cat>
            <c:numRef>
              <c:f>'T 3.4 &amp; F 3.3'!$A$6:$A$68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'T 3.4 &amp; F 3.3'!$C$6:$C$68</c:f>
              <c:numCache>
                <c:formatCode>General</c:formatCode>
                <c:ptCount val="63"/>
                <c:pt idx="0">
                  <c:v>24</c:v>
                </c:pt>
                <c:pt idx="1">
                  <c:v>46</c:v>
                </c:pt>
                <c:pt idx="2">
                  <c:v>42</c:v>
                </c:pt>
                <c:pt idx="3">
                  <c:v>31</c:v>
                </c:pt>
                <c:pt idx="4">
                  <c:v>12</c:v>
                </c:pt>
                <c:pt idx="5">
                  <c:v>28</c:v>
                </c:pt>
                <c:pt idx="6">
                  <c:v>9</c:v>
                </c:pt>
                <c:pt idx="7">
                  <c:v>14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  <c:pt idx="11">
                  <c:v>7</c:v>
                </c:pt>
                <c:pt idx="12">
                  <c:v>14</c:v>
                </c:pt>
                <c:pt idx="13">
                  <c:v>30</c:v>
                </c:pt>
                <c:pt idx="14">
                  <c:v>12</c:v>
                </c:pt>
                <c:pt idx="15">
                  <c:v>10</c:v>
                </c:pt>
                <c:pt idx="16">
                  <c:v>13</c:v>
                </c:pt>
                <c:pt idx="17">
                  <c:v>50</c:v>
                </c:pt>
                <c:pt idx="18">
                  <c:v>105</c:v>
                </c:pt>
                <c:pt idx="19">
                  <c:v>109</c:v>
                </c:pt>
                <c:pt idx="20">
                  <c:v>99</c:v>
                </c:pt>
                <c:pt idx="21">
                  <c:v>168</c:v>
                </c:pt>
                <c:pt idx="22">
                  <c:v>136</c:v>
                </c:pt>
                <c:pt idx="23">
                  <c:v>110</c:v>
                </c:pt>
                <c:pt idx="24">
                  <c:v>80</c:v>
                </c:pt>
                <c:pt idx="25">
                  <c:v>68</c:v>
                </c:pt>
                <c:pt idx="26">
                  <c:v>53</c:v>
                </c:pt>
                <c:pt idx="27">
                  <c:v>24</c:v>
                </c:pt>
                <c:pt idx="28">
                  <c:v>27</c:v>
                </c:pt>
                <c:pt idx="29">
                  <c:v>16</c:v>
                </c:pt>
                <c:pt idx="30">
                  <c:v>23</c:v>
                </c:pt>
                <c:pt idx="31" formatCode="#,##0">
                  <c:v>92</c:v>
                </c:pt>
                <c:pt idx="32" formatCode="#,##0">
                  <c:v>223</c:v>
                </c:pt>
                <c:pt idx="33" formatCode="#,##0">
                  <c:v>107</c:v>
                </c:pt>
                <c:pt idx="34">
                  <c:v>90</c:v>
                </c:pt>
                <c:pt idx="35">
                  <c:v>63</c:v>
                </c:pt>
                <c:pt idx="36">
                  <c:v>51</c:v>
                </c:pt>
                <c:pt idx="37">
                  <c:v>153</c:v>
                </c:pt>
                <c:pt idx="38">
                  <c:v>273</c:v>
                </c:pt>
                <c:pt idx="39">
                  <c:v>236</c:v>
                </c:pt>
                <c:pt idx="40">
                  <c:v>332</c:v>
                </c:pt>
                <c:pt idx="41">
                  <c:v>484</c:v>
                </c:pt>
                <c:pt idx="42">
                  <c:v>360</c:v>
                </c:pt>
                <c:pt idx="43">
                  <c:v>264</c:v>
                </c:pt>
                <c:pt idx="44">
                  <c:v>354</c:v>
                </c:pt>
                <c:pt idx="45">
                  <c:v>455</c:v>
                </c:pt>
                <c:pt idx="46">
                  <c:v>659</c:v>
                </c:pt>
                <c:pt idx="47">
                  <c:v>603</c:v>
                </c:pt>
                <c:pt idx="48">
                  <c:v>823</c:v>
                </c:pt>
                <c:pt idx="49">
                  <c:v>366</c:v>
                </c:pt>
                <c:pt idx="50">
                  <c:v>391</c:v>
                </c:pt>
                <c:pt idx="51">
                  <c:v>426</c:v>
                </c:pt>
                <c:pt idx="52">
                  <c:v>456</c:v>
                </c:pt>
                <c:pt idx="53">
                  <c:v>294</c:v>
                </c:pt>
                <c:pt idx="54">
                  <c:v>170</c:v>
                </c:pt>
                <c:pt idx="55">
                  <c:v>140</c:v>
                </c:pt>
                <c:pt idx="56">
                  <c:v>19</c:v>
                </c:pt>
                <c:pt idx="57">
                  <c:v>4</c:v>
                </c:pt>
                <c:pt idx="58">
                  <c:v>3</c:v>
                </c:pt>
                <c:pt idx="59">
                  <c:v>18</c:v>
                </c:pt>
                <c:pt idx="60">
                  <c:v>1</c:v>
                </c:pt>
                <c:pt idx="61">
                  <c:v>13</c:v>
                </c:pt>
                <c:pt idx="6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6-4D1F-8069-AC645AEF6EF6}"/>
            </c:ext>
          </c:extLst>
        </c:ser>
        <c:ser>
          <c:idx val="2"/>
          <c:order val="2"/>
          <c:tx>
            <c:v>Total Dry</c:v>
          </c:tx>
          <c:cat>
            <c:numRef>
              <c:f>'T 3.4 &amp; F 3.3'!$A$6:$A$68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'T 3.4 &amp; F 3.3'!$D$6:$D$68</c:f>
              <c:numCache>
                <c:formatCode>General</c:formatCode>
                <c:ptCount val="63"/>
                <c:pt idx="0">
                  <c:v>100</c:v>
                </c:pt>
                <c:pt idx="1">
                  <c:v>131</c:v>
                </c:pt>
                <c:pt idx="2">
                  <c:v>130</c:v>
                </c:pt>
                <c:pt idx="3">
                  <c:v>133</c:v>
                </c:pt>
                <c:pt idx="4">
                  <c:v>103</c:v>
                </c:pt>
                <c:pt idx="5">
                  <c:v>67</c:v>
                </c:pt>
                <c:pt idx="6">
                  <c:v>76</c:v>
                </c:pt>
                <c:pt idx="7">
                  <c:v>75</c:v>
                </c:pt>
                <c:pt idx="8">
                  <c:v>90</c:v>
                </c:pt>
                <c:pt idx="9">
                  <c:v>69</c:v>
                </c:pt>
                <c:pt idx="10">
                  <c:v>44</c:v>
                </c:pt>
                <c:pt idx="11">
                  <c:v>60</c:v>
                </c:pt>
                <c:pt idx="12">
                  <c:v>59</c:v>
                </c:pt>
                <c:pt idx="13">
                  <c:v>70</c:v>
                </c:pt>
                <c:pt idx="14">
                  <c:v>66</c:v>
                </c:pt>
                <c:pt idx="15">
                  <c:v>70</c:v>
                </c:pt>
                <c:pt idx="16">
                  <c:v>62</c:v>
                </c:pt>
                <c:pt idx="17">
                  <c:v>102</c:v>
                </c:pt>
                <c:pt idx="18">
                  <c:v>98</c:v>
                </c:pt>
                <c:pt idx="19">
                  <c:v>95</c:v>
                </c:pt>
                <c:pt idx="20">
                  <c:v>140</c:v>
                </c:pt>
                <c:pt idx="21">
                  <c:v>205</c:v>
                </c:pt>
                <c:pt idx="22">
                  <c:v>156</c:v>
                </c:pt>
                <c:pt idx="23">
                  <c:v>150</c:v>
                </c:pt>
                <c:pt idx="24">
                  <c:v>141</c:v>
                </c:pt>
                <c:pt idx="25">
                  <c:v>102</c:v>
                </c:pt>
                <c:pt idx="26">
                  <c:v>57</c:v>
                </c:pt>
                <c:pt idx="27">
                  <c:v>46</c:v>
                </c:pt>
                <c:pt idx="28">
                  <c:v>44</c:v>
                </c:pt>
                <c:pt idx="29">
                  <c:v>23</c:v>
                </c:pt>
                <c:pt idx="30">
                  <c:v>19</c:v>
                </c:pt>
                <c:pt idx="31" formatCode="#,##0">
                  <c:v>43</c:v>
                </c:pt>
                <c:pt idx="32" formatCode="#,##0">
                  <c:v>50</c:v>
                </c:pt>
                <c:pt idx="33" formatCode="#,##0">
                  <c:v>32</c:v>
                </c:pt>
                <c:pt idx="34">
                  <c:v>32</c:v>
                </c:pt>
                <c:pt idx="35">
                  <c:v>38</c:v>
                </c:pt>
                <c:pt idx="36">
                  <c:v>36</c:v>
                </c:pt>
                <c:pt idx="37">
                  <c:v>29</c:v>
                </c:pt>
                <c:pt idx="38">
                  <c:v>28</c:v>
                </c:pt>
                <c:pt idx="39">
                  <c:v>13</c:v>
                </c:pt>
                <c:pt idx="40">
                  <c:v>19</c:v>
                </c:pt>
                <c:pt idx="41">
                  <c:v>35</c:v>
                </c:pt>
                <c:pt idx="42">
                  <c:v>35</c:v>
                </c:pt>
                <c:pt idx="43">
                  <c:v>32</c:v>
                </c:pt>
                <c:pt idx="44">
                  <c:v>24</c:v>
                </c:pt>
                <c:pt idx="45">
                  <c:v>37</c:v>
                </c:pt>
                <c:pt idx="46">
                  <c:v>49</c:v>
                </c:pt>
                <c:pt idx="47">
                  <c:v>69</c:v>
                </c:pt>
                <c:pt idx="48">
                  <c:v>67</c:v>
                </c:pt>
                <c:pt idx="49">
                  <c:v>33</c:v>
                </c:pt>
                <c:pt idx="50">
                  <c:v>36</c:v>
                </c:pt>
                <c:pt idx="51">
                  <c:v>26</c:v>
                </c:pt>
                <c:pt idx="52">
                  <c:v>29</c:v>
                </c:pt>
                <c:pt idx="53">
                  <c:v>17</c:v>
                </c:pt>
                <c:pt idx="54">
                  <c:v>61</c:v>
                </c:pt>
                <c:pt idx="55">
                  <c:v>11</c:v>
                </c:pt>
                <c:pt idx="56">
                  <c:v>17</c:v>
                </c:pt>
                <c:pt idx="57">
                  <c:v>7</c:v>
                </c:pt>
                <c:pt idx="58">
                  <c:v>15</c:v>
                </c:pt>
                <c:pt idx="59">
                  <c:v>29</c:v>
                </c:pt>
                <c:pt idx="60">
                  <c:v>25</c:v>
                </c:pt>
                <c:pt idx="61">
                  <c:v>21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6-4D1F-8069-AC645AEF6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545152"/>
        <c:axId val="194546688"/>
      </c:areaChart>
      <c:catAx>
        <c:axId val="1945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454668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94546688"/>
        <c:scaling>
          <c:orientation val="minMax"/>
          <c:max val="12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Wells</a:t>
                </a:r>
              </a:p>
            </c:rich>
          </c:tx>
          <c:layout>
            <c:manualLayout>
              <c:xMode val="edge"/>
              <c:yMode val="edge"/>
              <c:x val="2.1153837251825004E-2"/>
              <c:y val="0.46222239419089811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4545152"/>
        <c:crosses val="autoZero"/>
        <c:crossBetween val="midCat"/>
        <c:majorUnit val="200"/>
        <c:minorUnit val="100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7282764654418198"/>
          <c:y val="0.19967397573061219"/>
          <c:w val="0.23316058219995228"/>
          <c:h val="5.405953179619364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39700" h="1397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5</xdr:row>
      <xdr:rowOff>133351</xdr:rowOff>
    </xdr:from>
    <xdr:to>
      <xdr:col>19</xdr:col>
      <xdr:colOff>114300</xdr:colOff>
      <xdr:row>35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2C2080-1B1C-45CA-9B41-39193747A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ilgas.ogm.utah.gov/oilgasweb/statistics/statistics-main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99C0-87CC-48E8-A076-A18F46C366DD}">
  <sheetPr codeName="Sheet3"/>
  <dimension ref="A1:HZ1100"/>
  <sheetViews>
    <sheetView showGridLines="0" tabSelected="1" zoomScaleNormal="100" workbookViewId="0">
      <selection activeCell="K44" sqref="K44"/>
    </sheetView>
  </sheetViews>
  <sheetFormatPr defaultColWidth="8" defaultRowHeight="15.75" x14ac:dyDescent="0.25"/>
  <cols>
    <col min="1" max="1" width="8.625" style="3" customWidth="1"/>
    <col min="2" max="4" width="8.75" style="3" customWidth="1"/>
    <col min="5" max="5" width="8.75" style="4" customWidth="1"/>
    <col min="6" max="6" width="8.75" style="3" customWidth="1"/>
    <col min="7" max="7" width="14.25" style="3" customWidth="1"/>
    <col min="8" max="8" width="13.875" style="3" customWidth="1"/>
    <col min="9" max="233" width="7.5" style="3" customWidth="1"/>
    <col min="234" max="234" width="7.5" style="2" customWidth="1"/>
    <col min="235" max="16384" width="8" style="1"/>
  </cols>
  <sheetData>
    <row r="1" spans="1:234" ht="15.75" customHeight="1" x14ac:dyDescent="0.25">
      <c r="A1" s="85" t="s">
        <v>22</v>
      </c>
      <c r="B1" s="84" t="s">
        <v>21</v>
      </c>
      <c r="C1" s="82"/>
      <c r="D1" s="82"/>
      <c r="E1" s="83"/>
      <c r="F1" s="82"/>
      <c r="G1" s="82"/>
      <c r="H1" s="82"/>
    </row>
    <row r="2" spans="1:234" ht="12" customHeight="1" x14ac:dyDescent="0.25">
      <c r="A2" s="18"/>
      <c r="B2" s="15" t="s">
        <v>20</v>
      </c>
      <c r="C2" s="82"/>
      <c r="D2" s="82"/>
      <c r="E2" s="83"/>
      <c r="F2" s="82"/>
      <c r="G2" s="82"/>
      <c r="H2" s="82"/>
    </row>
    <row r="3" spans="1:234" ht="7.5" customHeight="1" thickBot="1" x14ac:dyDescent="0.3">
      <c r="A3" s="80"/>
      <c r="B3" s="80"/>
      <c r="C3" s="80"/>
      <c r="D3" s="80"/>
      <c r="E3" s="81"/>
      <c r="F3" s="80"/>
      <c r="G3" s="80"/>
      <c r="H3" s="80"/>
    </row>
    <row r="4" spans="1:234" s="67" customFormat="1" ht="16.5" thickBot="1" x14ac:dyDescent="0.3">
      <c r="A4" s="79" t="s">
        <v>19</v>
      </c>
      <c r="B4" s="76" t="s">
        <v>18</v>
      </c>
      <c r="C4" s="76" t="s">
        <v>17</v>
      </c>
      <c r="D4" s="76" t="s">
        <v>16</v>
      </c>
      <c r="E4" s="78" t="s">
        <v>15</v>
      </c>
      <c r="F4" s="76" t="s">
        <v>14</v>
      </c>
      <c r="G4" s="77" t="s">
        <v>13</v>
      </c>
      <c r="H4" s="76" t="s">
        <v>12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8"/>
    </row>
    <row r="5" spans="1:234" s="67" customFormat="1" ht="16.5" thickBot="1" x14ac:dyDescent="0.3">
      <c r="A5" s="75"/>
      <c r="B5" s="74"/>
      <c r="C5" s="74"/>
      <c r="D5" s="73" t="s">
        <v>11</v>
      </c>
      <c r="E5" s="72"/>
      <c r="F5" s="72"/>
      <c r="G5" s="71" t="s">
        <v>10</v>
      </c>
      <c r="H5" s="70" t="s">
        <v>9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8"/>
    </row>
    <row r="6" spans="1:234" s="17" customFormat="1" ht="11.25" customHeight="1" x14ac:dyDescent="0.25">
      <c r="A6" s="57">
        <v>1960</v>
      </c>
      <c r="B6" s="50">
        <v>112</v>
      </c>
      <c r="C6" s="50">
        <v>24</v>
      </c>
      <c r="D6" s="50">
        <v>100</v>
      </c>
      <c r="E6" s="65" t="s">
        <v>8</v>
      </c>
      <c r="F6" s="44">
        <f>SUM(B6:E6)</f>
        <v>236</v>
      </c>
      <c r="G6" s="61">
        <v>1357611</v>
      </c>
      <c r="H6" s="35">
        <f>G6/F6</f>
        <v>5752.5889830508477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0"/>
    </row>
    <row r="7" spans="1:234" s="17" customFormat="1" ht="11.25" customHeight="1" x14ac:dyDescent="0.25">
      <c r="A7" s="60">
        <v>1961</v>
      </c>
      <c r="B7" s="47">
        <v>93</v>
      </c>
      <c r="C7" s="47">
        <v>46</v>
      </c>
      <c r="D7" s="47">
        <v>131</v>
      </c>
      <c r="E7" s="66" t="s">
        <v>8</v>
      </c>
      <c r="F7" s="43">
        <f>SUM(B7:E7)</f>
        <v>270</v>
      </c>
      <c r="G7" s="58">
        <v>1591650</v>
      </c>
      <c r="H7" s="29">
        <f>G7/F7</f>
        <v>5895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0"/>
    </row>
    <row r="8" spans="1:234" s="17" customFormat="1" ht="11.25" customHeight="1" x14ac:dyDescent="0.25">
      <c r="A8" s="57">
        <v>1962</v>
      </c>
      <c r="B8" s="50">
        <v>109</v>
      </c>
      <c r="C8" s="50">
        <v>42</v>
      </c>
      <c r="D8" s="50">
        <v>130</v>
      </c>
      <c r="E8" s="65" t="s">
        <v>8</v>
      </c>
      <c r="F8" s="44">
        <f>SUM(B8:E8)</f>
        <v>281</v>
      </c>
      <c r="G8" s="61">
        <v>1602559</v>
      </c>
      <c r="H8" s="35">
        <f>G8/F8</f>
        <v>5703.0569395017792</v>
      </c>
      <c r="I8" s="64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0"/>
    </row>
    <row r="9" spans="1:234" s="17" customFormat="1" ht="11.25" customHeight="1" x14ac:dyDescent="0.25">
      <c r="A9" s="60">
        <v>1963</v>
      </c>
      <c r="B9" s="47">
        <v>92</v>
      </c>
      <c r="C9" s="47">
        <v>31</v>
      </c>
      <c r="D9" s="47">
        <v>133</v>
      </c>
      <c r="E9" s="66" t="s">
        <v>8</v>
      </c>
      <c r="F9" s="43">
        <f>SUM(B9:E9)</f>
        <v>256</v>
      </c>
      <c r="G9" s="58">
        <v>1413836</v>
      </c>
      <c r="H9" s="29">
        <f>G9/F9</f>
        <v>5522.796875</v>
      </c>
      <c r="I9" s="6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0"/>
    </row>
    <row r="10" spans="1:234" s="17" customFormat="1" ht="11.25" customHeight="1" x14ac:dyDescent="0.25">
      <c r="A10" s="57">
        <v>1964</v>
      </c>
      <c r="B10" s="50">
        <v>58</v>
      </c>
      <c r="C10" s="50">
        <v>12</v>
      </c>
      <c r="D10" s="50">
        <v>103</v>
      </c>
      <c r="E10" s="65" t="s">
        <v>8</v>
      </c>
      <c r="F10" s="44">
        <f>SUM(B10:E10)</f>
        <v>173</v>
      </c>
      <c r="G10" s="61">
        <v>894409</v>
      </c>
      <c r="H10" s="35">
        <f>G10/F10</f>
        <v>5169.9942196531792</v>
      </c>
      <c r="I10" s="64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0"/>
    </row>
    <row r="11" spans="1:234" s="17" customFormat="1" ht="11.25" customHeight="1" x14ac:dyDescent="0.25">
      <c r="A11" s="60">
        <v>1965</v>
      </c>
      <c r="B11" s="47">
        <v>60</v>
      </c>
      <c r="C11" s="47">
        <v>28</v>
      </c>
      <c r="D11" s="47">
        <v>67</v>
      </c>
      <c r="E11" s="66" t="s">
        <v>8</v>
      </c>
      <c r="F11" s="43">
        <f>SUM(B11:E11)</f>
        <v>155</v>
      </c>
      <c r="G11" s="58">
        <v>786420</v>
      </c>
      <c r="H11" s="29">
        <f>G11/F11</f>
        <v>5073.677419354839</v>
      </c>
      <c r="I11" s="64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0"/>
    </row>
    <row r="12" spans="1:234" s="17" customFormat="1" ht="11.25" customHeight="1" x14ac:dyDescent="0.25">
      <c r="A12" s="57">
        <v>1966</v>
      </c>
      <c r="B12" s="50">
        <v>67</v>
      </c>
      <c r="C12" s="50">
        <v>9</v>
      </c>
      <c r="D12" s="50">
        <v>76</v>
      </c>
      <c r="E12" s="65" t="s">
        <v>8</v>
      </c>
      <c r="F12" s="44">
        <f>SUM(B12:E12)</f>
        <v>152</v>
      </c>
      <c r="G12" s="61">
        <v>793382</v>
      </c>
      <c r="H12" s="35">
        <f>G12/F12</f>
        <v>5219.6184210526317</v>
      </c>
      <c r="I12" s="64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0"/>
    </row>
    <row r="13" spans="1:234" s="17" customFormat="1" ht="11.25" customHeight="1" x14ac:dyDescent="0.25">
      <c r="A13" s="60">
        <v>1967</v>
      </c>
      <c r="B13" s="47">
        <v>56</v>
      </c>
      <c r="C13" s="47">
        <v>14</v>
      </c>
      <c r="D13" s="47">
        <v>75</v>
      </c>
      <c r="E13" s="59">
        <v>2</v>
      </c>
      <c r="F13" s="43">
        <f>SUM(B13:E13)</f>
        <v>147</v>
      </c>
      <c r="G13" s="58">
        <v>753346</v>
      </c>
      <c r="H13" s="29">
        <f>G13/F13</f>
        <v>5124.8027210884356</v>
      </c>
      <c r="I13" s="64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0"/>
    </row>
    <row r="14" spans="1:234" s="17" customFormat="1" ht="11.25" customHeight="1" x14ac:dyDescent="0.25">
      <c r="A14" s="57">
        <v>1968</v>
      </c>
      <c r="B14" s="50">
        <v>51</v>
      </c>
      <c r="C14" s="50">
        <v>12</v>
      </c>
      <c r="D14" s="50">
        <v>90</v>
      </c>
      <c r="E14" s="56">
        <v>0</v>
      </c>
      <c r="F14" s="44">
        <f>SUM(B14:E14)</f>
        <v>153</v>
      </c>
      <c r="G14" s="61">
        <v>809865</v>
      </c>
      <c r="H14" s="35">
        <f>G14/F14</f>
        <v>5293.2352941176468</v>
      </c>
      <c r="I14" s="6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0"/>
    </row>
    <row r="15" spans="1:234" s="17" customFormat="1" ht="11.25" customHeight="1" x14ac:dyDescent="0.25">
      <c r="A15" s="60">
        <v>1969</v>
      </c>
      <c r="B15" s="47">
        <v>44</v>
      </c>
      <c r="C15" s="47">
        <v>11</v>
      </c>
      <c r="D15" s="47">
        <v>69</v>
      </c>
      <c r="E15" s="59">
        <v>1</v>
      </c>
      <c r="F15" s="43">
        <f>SUM(B15:E15)</f>
        <v>125</v>
      </c>
      <c r="G15" s="58">
        <v>720687</v>
      </c>
      <c r="H15" s="29">
        <f>G15/F15</f>
        <v>5765.4960000000001</v>
      </c>
      <c r="I15" s="64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0"/>
    </row>
    <row r="16" spans="1:234" s="17" customFormat="1" ht="11.25" customHeight="1" x14ac:dyDescent="0.25">
      <c r="A16" s="57">
        <v>1970</v>
      </c>
      <c r="B16" s="50">
        <v>48</v>
      </c>
      <c r="C16" s="50">
        <v>10</v>
      </c>
      <c r="D16" s="50">
        <v>44</v>
      </c>
      <c r="E16" s="62">
        <v>1</v>
      </c>
      <c r="F16" s="44">
        <f>SUM(B16:E16)</f>
        <v>103</v>
      </c>
      <c r="G16" s="61">
        <v>699856</v>
      </c>
      <c r="H16" s="35">
        <f>G16/F16</f>
        <v>6794.7184466019417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0"/>
    </row>
    <row r="17" spans="1:234" s="17" customFormat="1" ht="11.25" customHeight="1" x14ac:dyDescent="0.25">
      <c r="A17" s="60">
        <v>1971</v>
      </c>
      <c r="B17" s="47">
        <v>36</v>
      </c>
      <c r="C17" s="47">
        <v>7</v>
      </c>
      <c r="D17" s="47">
        <v>60</v>
      </c>
      <c r="E17" s="59">
        <v>1</v>
      </c>
      <c r="F17" s="43">
        <f>SUM(B17:E17)</f>
        <v>104</v>
      </c>
      <c r="G17" s="58">
        <v>790452</v>
      </c>
      <c r="H17" s="29">
        <f>G17/F17</f>
        <v>7600.5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0"/>
    </row>
    <row r="18" spans="1:234" s="17" customFormat="1" ht="11.25" customHeight="1" x14ac:dyDescent="0.25">
      <c r="A18" s="57">
        <v>1972</v>
      </c>
      <c r="B18" s="50">
        <v>77</v>
      </c>
      <c r="C18" s="50">
        <v>14</v>
      </c>
      <c r="D18" s="50">
        <v>59</v>
      </c>
      <c r="E18" s="56">
        <v>0</v>
      </c>
      <c r="F18" s="44">
        <f>SUM(B18:E18)</f>
        <v>150</v>
      </c>
      <c r="G18" s="61">
        <v>1385396</v>
      </c>
      <c r="H18" s="35">
        <f>G18/F18</f>
        <v>9235.9733333333334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0"/>
    </row>
    <row r="19" spans="1:234" s="17" customFormat="1" ht="11.25" customHeight="1" x14ac:dyDescent="0.25">
      <c r="A19" s="60">
        <v>1973</v>
      </c>
      <c r="B19" s="47">
        <v>109</v>
      </c>
      <c r="C19" s="47">
        <v>30</v>
      </c>
      <c r="D19" s="47">
        <v>70</v>
      </c>
      <c r="E19" s="63">
        <v>0</v>
      </c>
      <c r="F19" s="43">
        <f>SUM(B19:E19)</f>
        <v>209</v>
      </c>
      <c r="G19" s="58">
        <v>1840706</v>
      </c>
      <c r="H19" s="29">
        <f>G19/F19</f>
        <v>8807.2057416267944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0"/>
    </row>
    <row r="20" spans="1:234" s="17" customFormat="1" ht="11.25" customHeight="1" x14ac:dyDescent="0.25">
      <c r="A20" s="57">
        <v>1974</v>
      </c>
      <c r="B20" s="50">
        <v>131</v>
      </c>
      <c r="C20" s="50">
        <v>12</v>
      </c>
      <c r="D20" s="50">
        <v>66</v>
      </c>
      <c r="E20" s="62">
        <v>3</v>
      </c>
      <c r="F20" s="44">
        <f>SUM(B20:E20)</f>
        <v>212</v>
      </c>
      <c r="G20" s="61">
        <v>1719701</v>
      </c>
      <c r="H20" s="35">
        <f>G20/F20</f>
        <v>8111.7971698113206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0"/>
    </row>
    <row r="21" spans="1:234" s="17" customFormat="1" ht="11.25" customHeight="1" x14ac:dyDescent="0.25">
      <c r="A21" s="60">
        <v>1975</v>
      </c>
      <c r="B21" s="47">
        <v>117</v>
      </c>
      <c r="C21" s="47">
        <v>10</v>
      </c>
      <c r="D21" s="47">
        <v>70</v>
      </c>
      <c r="E21" s="59">
        <v>3</v>
      </c>
      <c r="F21" s="43">
        <f>SUM(B21:E21)</f>
        <v>200</v>
      </c>
      <c r="G21" s="58">
        <v>1660178</v>
      </c>
      <c r="H21" s="29">
        <f>G21/F21</f>
        <v>8300.89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0"/>
    </row>
    <row r="22" spans="1:234" s="17" customFormat="1" ht="11.25" customHeight="1" x14ac:dyDescent="0.25">
      <c r="A22" s="57">
        <v>1976</v>
      </c>
      <c r="B22" s="50">
        <v>54</v>
      </c>
      <c r="C22" s="50">
        <v>13</v>
      </c>
      <c r="D22" s="50">
        <v>62</v>
      </c>
      <c r="E22" s="62">
        <v>3</v>
      </c>
      <c r="F22" s="44">
        <f>SUM(B22:E22)</f>
        <v>132</v>
      </c>
      <c r="G22" s="61">
        <v>833172</v>
      </c>
      <c r="H22" s="35">
        <f>G22/F22</f>
        <v>6311.909090909091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0"/>
    </row>
    <row r="23" spans="1:234" s="17" customFormat="1" ht="11.25" customHeight="1" x14ac:dyDescent="0.25">
      <c r="A23" s="60">
        <v>1977</v>
      </c>
      <c r="B23" s="47">
        <v>135</v>
      </c>
      <c r="C23" s="47">
        <v>50</v>
      </c>
      <c r="D23" s="47">
        <v>102</v>
      </c>
      <c r="E23" s="59">
        <v>18</v>
      </c>
      <c r="F23" s="43">
        <f>SUM(B23:E23)</f>
        <v>305</v>
      </c>
      <c r="G23" s="58">
        <v>1815361</v>
      </c>
      <c r="H23" s="29">
        <f>G23/F23</f>
        <v>5952.0032786885249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0"/>
    </row>
    <row r="24" spans="1:234" s="17" customFormat="1" ht="11.25" customHeight="1" x14ac:dyDescent="0.25">
      <c r="A24" s="57">
        <v>1978</v>
      </c>
      <c r="B24" s="50">
        <v>75</v>
      </c>
      <c r="C24" s="50">
        <v>105</v>
      </c>
      <c r="D24" s="50">
        <v>98</v>
      </c>
      <c r="E24" s="62">
        <v>2</v>
      </c>
      <c r="F24" s="44">
        <f>SUM(B24:E24)</f>
        <v>280</v>
      </c>
      <c r="G24" s="61">
        <v>1740829</v>
      </c>
      <c r="H24" s="35">
        <f>G24/F24</f>
        <v>6217.2464285714286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0"/>
    </row>
    <row r="25" spans="1:234" s="17" customFormat="1" ht="11.25" customHeight="1" x14ac:dyDescent="0.25">
      <c r="A25" s="60">
        <v>1979</v>
      </c>
      <c r="B25" s="47">
        <v>70</v>
      </c>
      <c r="C25" s="47">
        <v>109</v>
      </c>
      <c r="D25" s="47">
        <v>95</v>
      </c>
      <c r="E25" s="59">
        <v>8</v>
      </c>
      <c r="F25" s="43">
        <f>SUM(B25:E25)</f>
        <v>282</v>
      </c>
      <c r="G25" s="58">
        <v>1651794</v>
      </c>
      <c r="H25" s="29">
        <f>G25/F25</f>
        <v>5857.4255319148933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0"/>
    </row>
    <row r="26" spans="1:234" s="17" customFormat="1" ht="11.25" customHeight="1" x14ac:dyDescent="0.25">
      <c r="A26" s="57">
        <v>1980</v>
      </c>
      <c r="B26" s="50">
        <v>71</v>
      </c>
      <c r="C26" s="50">
        <v>99</v>
      </c>
      <c r="D26" s="50">
        <v>140</v>
      </c>
      <c r="E26" s="62">
        <v>2</v>
      </c>
      <c r="F26" s="44">
        <f>SUM(B26:E26)</f>
        <v>312</v>
      </c>
      <c r="G26" s="61">
        <v>1793177</v>
      </c>
      <c r="H26" s="35">
        <f>G26/F26</f>
        <v>5747.3621794871797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0"/>
    </row>
    <row r="27" spans="1:234" s="17" customFormat="1" ht="11.25" customHeight="1" x14ac:dyDescent="0.25">
      <c r="A27" s="60">
        <v>1981</v>
      </c>
      <c r="B27" s="47">
        <v>199</v>
      </c>
      <c r="C27" s="47">
        <v>168</v>
      </c>
      <c r="D27" s="47">
        <v>205</v>
      </c>
      <c r="E27" s="63">
        <v>0</v>
      </c>
      <c r="F27" s="43">
        <f>SUM(B27:E27)</f>
        <v>572</v>
      </c>
      <c r="G27" s="58">
        <v>3764185</v>
      </c>
      <c r="H27" s="29">
        <f>G27/F27</f>
        <v>6580.7430069930069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0"/>
    </row>
    <row r="28" spans="1:234" s="17" customFormat="1" ht="11.25" customHeight="1" x14ac:dyDescent="0.25">
      <c r="A28" s="57">
        <v>1982</v>
      </c>
      <c r="B28" s="50">
        <v>172</v>
      </c>
      <c r="C28" s="50">
        <v>136</v>
      </c>
      <c r="D28" s="50">
        <v>156</v>
      </c>
      <c r="E28" s="62">
        <v>20</v>
      </c>
      <c r="F28" s="44">
        <f>SUM(B28:E28)</f>
        <v>484</v>
      </c>
      <c r="G28" s="61">
        <v>3103363</v>
      </c>
      <c r="H28" s="35">
        <f>G28/F28</f>
        <v>6411.9070247933887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0"/>
    </row>
    <row r="29" spans="1:234" s="17" customFormat="1" ht="11.25" customHeight="1" x14ac:dyDescent="0.25">
      <c r="A29" s="60">
        <v>1983</v>
      </c>
      <c r="B29" s="47">
        <v>167</v>
      </c>
      <c r="C29" s="47">
        <v>110</v>
      </c>
      <c r="D29" s="47">
        <v>150</v>
      </c>
      <c r="E29" s="63">
        <v>0</v>
      </c>
      <c r="F29" s="43">
        <f>SUM(B29:E29)</f>
        <v>427</v>
      </c>
      <c r="G29" s="58">
        <v>2681406</v>
      </c>
      <c r="H29" s="29">
        <f>G29/F29</f>
        <v>6279.6393442622948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0"/>
    </row>
    <row r="30" spans="1:234" s="17" customFormat="1" ht="11.25" customHeight="1" x14ac:dyDescent="0.25">
      <c r="A30" s="57">
        <v>1984</v>
      </c>
      <c r="B30" s="50">
        <v>228</v>
      </c>
      <c r="C30" s="50">
        <v>80</v>
      </c>
      <c r="D30" s="50">
        <v>141</v>
      </c>
      <c r="E30" s="62">
        <v>1</v>
      </c>
      <c r="F30" s="44">
        <f>SUM(B30:E30)</f>
        <v>450</v>
      </c>
      <c r="G30" s="61">
        <v>3073797</v>
      </c>
      <c r="H30" s="35">
        <f>G30/F30</f>
        <v>6830.66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0"/>
    </row>
    <row r="31" spans="1:234" s="17" customFormat="1" ht="11.25" customHeight="1" x14ac:dyDescent="0.25">
      <c r="A31" s="60">
        <v>1985</v>
      </c>
      <c r="B31" s="47">
        <v>201</v>
      </c>
      <c r="C31" s="47">
        <v>68</v>
      </c>
      <c r="D31" s="47">
        <v>102</v>
      </c>
      <c r="E31" s="59">
        <v>3</v>
      </c>
      <c r="F31" s="43">
        <f>SUM(B31:E31)</f>
        <v>374</v>
      </c>
      <c r="G31" s="58">
        <v>2666858</v>
      </c>
      <c r="H31" s="29">
        <f>G31/F31</f>
        <v>7130.636363636364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0"/>
    </row>
    <row r="32" spans="1:234" s="17" customFormat="1" ht="11.25" customHeight="1" x14ac:dyDescent="0.25">
      <c r="A32" s="57">
        <v>1986</v>
      </c>
      <c r="B32" s="50">
        <v>109</v>
      </c>
      <c r="C32" s="50">
        <v>53</v>
      </c>
      <c r="D32" s="50">
        <v>57</v>
      </c>
      <c r="E32" s="62">
        <v>2</v>
      </c>
      <c r="F32" s="44">
        <f>SUM(B32:E32)</f>
        <v>221</v>
      </c>
      <c r="G32" s="61">
        <v>1596866</v>
      </c>
      <c r="H32" s="35">
        <f>G32/F32</f>
        <v>7225.6380090497742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0"/>
    </row>
    <row r="33" spans="1:234" s="17" customFormat="1" ht="11.25" customHeight="1" x14ac:dyDescent="0.25">
      <c r="A33" s="60">
        <v>1987</v>
      </c>
      <c r="B33" s="47">
        <v>55</v>
      </c>
      <c r="C33" s="47">
        <v>24</v>
      </c>
      <c r="D33" s="47">
        <v>46</v>
      </c>
      <c r="E33" s="59">
        <v>3</v>
      </c>
      <c r="F33" s="43">
        <f>SUM(B33:E33)</f>
        <v>128</v>
      </c>
      <c r="G33" s="58">
        <v>785620</v>
      </c>
      <c r="H33" s="29">
        <f>G33/F33</f>
        <v>6137.65625</v>
      </c>
      <c r="I33" s="21"/>
      <c r="J33" s="22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0"/>
    </row>
    <row r="34" spans="1:234" s="17" customFormat="1" ht="11.25" customHeight="1" x14ac:dyDescent="0.25">
      <c r="A34" s="57">
        <v>1988</v>
      </c>
      <c r="B34" s="50">
        <v>62</v>
      </c>
      <c r="C34" s="50">
        <v>27</v>
      </c>
      <c r="D34" s="50">
        <v>44</v>
      </c>
      <c r="E34" s="62">
        <v>2</v>
      </c>
      <c r="F34" s="44">
        <f>SUM(B34:E34)</f>
        <v>135</v>
      </c>
      <c r="G34" s="61">
        <v>755167</v>
      </c>
      <c r="H34" s="35">
        <f>G34/F34</f>
        <v>5593.8296296296294</v>
      </c>
      <c r="I34" s="21"/>
      <c r="J34" s="22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0"/>
    </row>
    <row r="35" spans="1:234" s="17" customFormat="1" ht="11.25" customHeight="1" x14ac:dyDescent="0.25">
      <c r="A35" s="60">
        <v>1989</v>
      </c>
      <c r="B35" s="47">
        <v>44</v>
      </c>
      <c r="C35" s="47">
        <v>16</v>
      </c>
      <c r="D35" s="47">
        <v>23</v>
      </c>
      <c r="E35" s="59">
        <v>2</v>
      </c>
      <c r="F35" s="43">
        <f>SUM(B35:E35)</f>
        <v>85</v>
      </c>
      <c r="G35" s="58">
        <v>409979</v>
      </c>
      <c r="H35" s="29">
        <f>G35/F35</f>
        <v>4823.2823529411762</v>
      </c>
      <c r="I35" s="21"/>
      <c r="J35" s="2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0"/>
    </row>
    <row r="36" spans="1:234" s="17" customFormat="1" ht="11.25" customHeight="1" x14ac:dyDescent="0.25">
      <c r="A36" s="57">
        <v>1990</v>
      </c>
      <c r="B36" s="50">
        <v>59</v>
      </c>
      <c r="C36" s="50">
        <v>23</v>
      </c>
      <c r="D36" s="50">
        <v>19</v>
      </c>
      <c r="E36" s="56">
        <v>0</v>
      </c>
      <c r="F36" s="44">
        <f>SUM(B36:E36)</f>
        <v>101</v>
      </c>
      <c r="G36" s="52">
        <v>691088</v>
      </c>
      <c r="H36" s="35">
        <f>G36/F36</f>
        <v>6842.4554455445541</v>
      </c>
      <c r="I36" s="21"/>
      <c r="J36" s="22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0"/>
    </row>
    <row r="37" spans="1:234" s="17" customFormat="1" ht="11.25" customHeight="1" x14ac:dyDescent="0.25">
      <c r="A37" s="54">
        <v>1991</v>
      </c>
      <c r="B37" s="53">
        <v>86</v>
      </c>
      <c r="C37" s="53">
        <v>92</v>
      </c>
      <c r="D37" s="53">
        <v>43</v>
      </c>
      <c r="E37" s="43">
        <v>6</v>
      </c>
      <c r="F37" s="43">
        <f>SUM(B37:E37)</f>
        <v>227</v>
      </c>
      <c r="G37" s="46">
        <v>1253781</v>
      </c>
      <c r="H37" s="29">
        <f>G37/F37</f>
        <v>5523.2643171806167</v>
      </c>
      <c r="I37" s="21"/>
      <c r="J37" s="22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0"/>
    </row>
    <row r="38" spans="1:234" s="17" customFormat="1" ht="11.25" customHeight="1" x14ac:dyDescent="0.25">
      <c r="A38" s="21">
        <v>1992</v>
      </c>
      <c r="B38" s="55">
        <v>66</v>
      </c>
      <c r="C38" s="55">
        <v>223</v>
      </c>
      <c r="D38" s="55">
        <v>50</v>
      </c>
      <c r="E38" s="44">
        <v>7</v>
      </c>
      <c r="F38" s="44">
        <f>SUM(B38:E38)</f>
        <v>346</v>
      </c>
      <c r="G38" s="52">
        <v>2217336</v>
      </c>
      <c r="H38" s="35">
        <f>G38/F38</f>
        <v>6408.4855491329481</v>
      </c>
      <c r="I38" s="21"/>
      <c r="J38" s="2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0"/>
    </row>
    <row r="39" spans="1:234" s="17" customFormat="1" ht="11.25" customHeight="1" x14ac:dyDescent="0.25">
      <c r="A39" s="54">
        <v>1993</v>
      </c>
      <c r="B39" s="53">
        <v>66</v>
      </c>
      <c r="C39" s="53">
        <v>107</v>
      </c>
      <c r="D39" s="53">
        <v>32</v>
      </c>
      <c r="E39" s="43">
        <v>2</v>
      </c>
      <c r="F39" s="43">
        <f>SUM(B39:E39)</f>
        <v>207</v>
      </c>
      <c r="G39" s="46">
        <v>1182823</v>
      </c>
      <c r="H39" s="29">
        <f>G39/F39</f>
        <v>5714.1207729468597</v>
      </c>
      <c r="I39" s="21"/>
      <c r="J39" s="22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0"/>
    </row>
    <row r="40" spans="1:234" s="17" customFormat="1" ht="11.25" customHeight="1" x14ac:dyDescent="0.25">
      <c r="A40" s="51">
        <v>1994</v>
      </c>
      <c r="B40" s="50">
        <v>70</v>
      </c>
      <c r="C40" s="50">
        <v>90</v>
      </c>
      <c r="D40" s="50">
        <v>32</v>
      </c>
      <c r="E40" s="44">
        <v>10</v>
      </c>
      <c r="F40" s="44">
        <f>SUM(B40:E40)</f>
        <v>202</v>
      </c>
      <c r="G40" s="52">
        <v>1020078</v>
      </c>
      <c r="H40" s="35">
        <f>G40/F40</f>
        <v>5049.8910891089108</v>
      </c>
      <c r="I40" s="21"/>
      <c r="J40" s="22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0"/>
    </row>
    <row r="41" spans="1:234" s="17" customFormat="1" ht="11.25" customHeight="1" x14ac:dyDescent="0.25">
      <c r="A41" s="48">
        <v>1995</v>
      </c>
      <c r="B41" s="47">
        <v>132</v>
      </c>
      <c r="C41" s="47">
        <v>63</v>
      </c>
      <c r="D41" s="47">
        <v>38</v>
      </c>
      <c r="E41" s="43">
        <v>6</v>
      </c>
      <c r="F41" s="43">
        <f>SUM(B41:E41)</f>
        <v>239</v>
      </c>
      <c r="G41" s="46">
        <v>1380681</v>
      </c>
      <c r="H41" s="29">
        <f>G41/F41</f>
        <v>5776.9079497907951</v>
      </c>
      <c r="I41" s="21"/>
      <c r="J41" s="22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0"/>
    </row>
    <row r="42" spans="1:234" s="17" customFormat="1" ht="11.25" customHeight="1" x14ac:dyDescent="0.25">
      <c r="A42" s="51">
        <v>1996</v>
      </c>
      <c r="B42" s="50">
        <v>169</v>
      </c>
      <c r="C42" s="50">
        <v>51</v>
      </c>
      <c r="D42" s="50">
        <v>36</v>
      </c>
      <c r="E42" s="44">
        <v>19</v>
      </c>
      <c r="F42" s="44">
        <f>SUM(B42:E42)</f>
        <v>275</v>
      </c>
      <c r="G42" s="49">
        <v>1551343</v>
      </c>
      <c r="H42" s="35">
        <f>G42/F42</f>
        <v>5641.2472727272725</v>
      </c>
      <c r="I42" s="21"/>
      <c r="J42" s="22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0"/>
    </row>
    <row r="43" spans="1:234" s="17" customFormat="1" ht="11.25" customHeight="1" x14ac:dyDescent="0.25">
      <c r="A43" s="48">
        <v>1997</v>
      </c>
      <c r="B43" s="47">
        <v>192</v>
      </c>
      <c r="C43" s="47">
        <v>153</v>
      </c>
      <c r="D43" s="47">
        <v>29</v>
      </c>
      <c r="E43" s="43">
        <v>20</v>
      </c>
      <c r="F43" s="43">
        <f>SUM(B43:E43)</f>
        <v>394</v>
      </c>
      <c r="G43" s="46">
        <v>2245400</v>
      </c>
      <c r="H43" s="29">
        <f>G43/F43</f>
        <v>5698.9847715736041</v>
      </c>
      <c r="I43" s="21"/>
      <c r="J43" s="22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0"/>
    </row>
    <row r="44" spans="1:234" s="17" customFormat="1" ht="11.25" customHeight="1" x14ac:dyDescent="0.25">
      <c r="A44" s="40">
        <v>1998</v>
      </c>
      <c r="B44" s="39">
        <v>159</v>
      </c>
      <c r="C44" s="39">
        <v>273</v>
      </c>
      <c r="D44" s="39">
        <v>28</v>
      </c>
      <c r="E44" s="38">
        <v>20</v>
      </c>
      <c r="F44" s="44">
        <f>SUM(B44:E44)</f>
        <v>480</v>
      </c>
      <c r="G44" s="36">
        <v>2725957</v>
      </c>
      <c r="H44" s="35">
        <f>G44/F44</f>
        <v>5679.0770833333336</v>
      </c>
      <c r="I44" s="21"/>
      <c r="J44" s="2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0"/>
    </row>
    <row r="45" spans="1:234" s="17" customFormat="1" ht="11.25" customHeight="1" x14ac:dyDescent="0.25">
      <c r="A45" s="34">
        <v>1999</v>
      </c>
      <c r="B45" s="33">
        <v>11</v>
      </c>
      <c r="C45" s="33">
        <v>236</v>
      </c>
      <c r="D45" s="33">
        <v>13</v>
      </c>
      <c r="E45" s="32">
        <v>5</v>
      </c>
      <c r="F45" s="43">
        <f>SUM(B45:E45)</f>
        <v>265</v>
      </c>
      <c r="G45" s="30">
        <v>1392156</v>
      </c>
      <c r="H45" s="29">
        <f>G45/F45</f>
        <v>5253.4188679245281</v>
      </c>
      <c r="I45" s="21"/>
      <c r="J45" s="22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0"/>
    </row>
    <row r="46" spans="1:234" s="17" customFormat="1" ht="11.25" customHeight="1" x14ac:dyDescent="0.25">
      <c r="A46" s="40">
        <v>2000</v>
      </c>
      <c r="B46" s="39">
        <v>87</v>
      </c>
      <c r="C46" s="39">
        <v>332</v>
      </c>
      <c r="D46" s="39">
        <v>19</v>
      </c>
      <c r="E46" s="38">
        <v>5</v>
      </c>
      <c r="F46" s="44">
        <f>SUM(B46:E46)</f>
        <v>443</v>
      </c>
      <c r="G46" s="36">
        <v>2644406</v>
      </c>
      <c r="H46" s="35">
        <f>G46/F46</f>
        <v>5969.3137697516931</v>
      </c>
      <c r="I46" s="21"/>
      <c r="J46" s="2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0"/>
    </row>
    <row r="47" spans="1:234" s="17" customFormat="1" ht="11.25" customHeight="1" x14ac:dyDescent="0.25">
      <c r="A47" s="34">
        <v>2001</v>
      </c>
      <c r="B47" s="33">
        <v>112</v>
      </c>
      <c r="C47" s="33">
        <v>484</v>
      </c>
      <c r="D47" s="33">
        <v>35</v>
      </c>
      <c r="E47" s="32">
        <v>6</v>
      </c>
      <c r="F47" s="43">
        <f>SUM(B47:E47)</f>
        <v>637</v>
      </c>
      <c r="G47" s="30">
        <v>4026989</v>
      </c>
      <c r="H47" s="29">
        <f>G47/F47</f>
        <v>6321.8037676609101</v>
      </c>
      <c r="I47" s="21"/>
      <c r="J47" s="22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0"/>
    </row>
    <row r="48" spans="1:234" s="17" customFormat="1" ht="11.25" customHeight="1" x14ac:dyDescent="0.25">
      <c r="A48" s="40">
        <v>2002</v>
      </c>
      <c r="B48" s="39">
        <v>42</v>
      </c>
      <c r="C48" s="39">
        <v>360</v>
      </c>
      <c r="D48" s="39">
        <v>35</v>
      </c>
      <c r="E48" s="38">
        <v>5</v>
      </c>
      <c r="F48" s="44">
        <f>SUM(B48:E48)</f>
        <v>442</v>
      </c>
      <c r="G48" s="36">
        <v>2831071</v>
      </c>
      <c r="H48" s="35">
        <f>G48/F48</f>
        <v>6405.1380090497742</v>
      </c>
      <c r="I48" s="21"/>
      <c r="J48" s="22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0"/>
    </row>
    <row r="49" spans="1:234" s="17" customFormat="1" ht="11.25" customHeight="1" x14ac:dyDescent="0.25">
      <c r="A49" s="34">
        <v>2003</v>
      </c>
      <c r="B49" s="33">
        <v>117</v>
      </c>
      <c r="C49" s="33">
        <v>264</v>
      </c>
      <c r="D49" s="33">
        <v>32</v>
      </c>
      <c r="E49" s="32">
        <v>0</v>
      </c>
      <c r="F49" s="45">
        <f>SUM(B49:E49)</f>
        <v>413</v>
      </c>
      <c r="G49" s="30">
        <v>2865674</v>
      </c>
      <c r="H49" s="29">
        <f>G49/F49</f>
        <v>6938.6779661016953</v>
      </c>
      <c r="I49" s="21"/>
      <c r="J49" s="22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0"/>
    </row>
    <row r="50" spans="1:234" s="17" customFormat="1" ht="11.25" customHeight="1" x14ac:dyDescent="0.25">
      <c r="A50" s="40">
        <v>2004</v>
      </c>
      <c r="B50" s="39">
        <v>233</v>
      </c>
      <c r="C50" s="39">
        <v>354</v>
      </c>
      <c r="D50" s="39">
        <v>24</v>
      </c>
      <c r="E50" s="38">
        <v>0</v>
      </c>
      <c r="F50" s="44">
        <f>SUM(B50:E50)</f>
        <v>611</v>
      </c>
      <c r="G50" s="36">
        <v>4562984</v>
      </c>
      <c r="H50" s="35">
        <f>G50/F50</f>
        <v>7468.0589198036005</v>
      </c>
      <c r="I50" s="21"/>
      <c r="J50" s="22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0"/>
    </row>
    <row r="51" spans="1:234" s="17" customFormat="1" ht="11.25" customHeight="1" x14ac:dyDescent="0.25">
      <c r="A51" s="34">
        <v>2005</v>
      </c>
      <c r="B51" s="33">
        <v>294</v>
      </c>
      <c r="C51" s="33">
        <v>455</v>
      </c>
      <c r="D51" s="33">
        <v>37</v>
      </c>
      <c r="E51" s="32">
        <v>2</v>
      </c>
      <c r="F51" s="43">
        <f>SUM(B51:E51)</f>
        <v>788</v>
      </c>
      <c r="G51" s="30">
        <v>5739760</v>
      </c>
      <c r="H51" s="29">
        <f>G51/F51</f>
        <v>7283.959390862944</v>
      </c>
      <c r="I51" s="21"/>
      <c r="J51" s="22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0"/>
    </row>
    <row r="52" spans="1:234" s="17" customFormat="1" ht="11.25" customHeight="1" x14ac:dyDescent="0.25">
      <c r="A52" s="40">
        <v>2006</v>
      </c>
      <c r="B52" s="39">
        <v>316</v>
      </c>
      <c r="C52" s="39">
        <v>659</v>
      </c>
      <c r="D52" s="39">
        <v>49</v>
      </c>
      <c r="E52" s="38">
        <v>3</v>
      </c>
      <c r="F52" s="37">
        <f>SUM(B52:E52)</f>
        <v>1027</v>
      </c>
      <c r="G52" s="36">
        <v>7853235</v>
      </c>
      <c r="H52" s="35">
        <f>G52/F52</f>
        <v>7646.7721518987346</v>
      </c>
      <c r="I52" s="21"/>
      <c r="J52" s="22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0"/>
    </row>
    <row r="53" spans="1:234" s="17" customFormat="1" ht="11.25" customHeight="1" x14ac:dyDescent="0.25">
      <c r="A53" s="34">
        <v>2007</v>
      </c>
      <c r="B53" s="33">
        <v>299</v>
      </c>
      <c r="C53" s="33">
        <v>603</v>
      </c>
      <c r="D53" s="33">
        <v>69</v>
      </c>
      <c r="E53" s="32">
        <v>3</v>
      </c>
      <c r="F53" s="42">
        <f>SUM(B53:E53)</f>
        <v>974</v>
      </c>
      <c r="G53" s="30">
        <v>7415056</v>
      </c>
      <c r="H53" s="29">
        <f>G53/F53</f>
        <v>7612.993839835729</v>
      </c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0"/>
    </row>
    <row r="54" spans="1:234" s="17" customFormat="1" ht="11.25" customHeight="1" x14ac:dyDescent="0.25">
      <c r="A54" s="40">
        <v>2008</v>
      </c>
      <c r="B54" s="39">
        <v>353</v>
      </c>
      <c r="C54" s="39">
        <v>823</v>
      </c>
      <c r="D54" s="39">
        <v>67</v>
      </c>
      <c r="E54" s="38">
        <v>1</v>
      </c>
      <c r="F54" s="41">
        <f>SUM(B54:E54)</f>
        <v>1244</v>
      </c>
      <c r="G54" s="35">
        <v>9785691</v>
      </c>
      <c r="H54" s="35">
        <f>G54/F54</f>
        <v>7866.3110932475884</v>
      </c>
      <c r="I54" s="21"/>
      <c r="J54" s="22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0"/>
    </row>
    <row r="55" spans="1:234" s="17" customFormat="1" ht="11.25" customHeight="1" x14ac:dyDescent="0.25">
      <c r="A55" s="34">
        <v>2009</v>
      </c>
      <c r="B55" s="33">
        <v>224</v>
      </c>
      <c r="C55" s="33">
        <v>366</v>
      </c>
      <c r="D55" s="33">
        <v>33</v>
      </c>
      <c r="E55" s="32">
        <v>14</v>
      </c>
      <c r="F55" s="42">
        <f>SUM(B55:E55)</f>
        <v>637</v>
      </c>
      <c r="G55" s="29">
        <v>4915913</v>
      </c>
      <c r="H55" s="29">
        <f>G55/F55</f>
        <v>7717.2888540031399</v>
      </c>
      <c r="I55" s="21"/>
      <c r="J55" s="22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0"/>
    </row>
    <row r="56" spans="1:234" s="17" customFormat="1" ht="11.25" customHeight="1" x14ac:dyDescent="0.25">
      <c r="A56" s="40">
        <v>2010</v>
      </c>
      <c r="B56" s="39">
        <v>491</v>
      </c>
      <c r="C56" s="39">
        <v>391</v>
      </c>
      <c r="D56" s="39">
        <v>36</v>
      </c>
      <c r="E56" s="38">
        <v>1</v>
      </c>
      <c r="F56" s="41">
        <f>SUM(B56:E56)</f>
        <v>919</v>
      </c>
      <c r="G56" s="35">
        <v>7001811</v>
      </c>
      <c r="H56" s="35">
        <f>G56/F56</f>
        <v>7618.945593035909</v>
      </c>
      <c r="I56" s="21"/>
      <c r="J56" s="22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0"/>
    </row>
    <row r="57" spans="1:234" s="17" customFormat="1" ht="11.25" customHeight="1" x14ac:dyDescent="0.25">
      <c r="A57" s="34">
        <v>2011</v>
      </c>
      <c r="B57" s="33">
        <v>432</v>
      </c>
      <c r="C57" s="33">
        <v>426</v>
      </c>
      <c r="D57" s="33">
        <v>26</v>
      </c>
      <c r="E57" s="32">
        <v>8</v>
      </c>
      <c r="F57" s="31">
        <f>SUM(B57:E57)</f>
        <v>892</v>
      </c>
      <c r="G57" s="30">
        <v>7350012</v>
      </c>
      <c r="H57" s="29">
        <f>G57/F57</f>
        <v>8239.9237668161441</v>
      </c>
      <c r="I57" s="21"/>
      <c r="J57" s="22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0"/>
    </row>
    <row r="58" spans="1:234" s="17" customFormat="1" ht="11.25" customHeight="1" x14ac:dyDescent="0.25">
      <c r="A58" s="40">
        <v>2012</v>
      </c>
      <c r="B58" s="39">
        <v>591</v>
      </c>
      <c r="C58" s="39">
        <v>456</v>
      </c>
      <c r="D58" s="39">
        <v>29</v>
      </c>
      <c r="E58" s="38">
        <v>10</v>
      </c>
      <c r="F58" s="41">
        <f>SUM(B58:E58)</f>
        <v>1086</v>
      </c>
      <c r="G58" s="35">
        <v>8957682</v>
      </c>
      <c r="H58" s="35">
        <f>G58/F58</f>
        <v>8248.325966850829</v>
      </c>
      <c r="I58" s="21"/>
      <c r="J58" s="22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0"/>
    </row>
    <row r="59" spans="1:234" s="17" customFormat="1" ht="11.25" customHeight="1" x14ac:dyDescent="0.25">
      <c r="A59" s="34">
        <v>2013</v>
      </c>
      <c r="B59" s="33">
        <v>694</v>
      </c>
      <c r="C59" s="33">
        <v>294</v>
      </c>
      <c r="D59" s="33">
        <v>17</v>
      </c>
      <c r="E59" s="32">
        <v>7</v>
      </c>
      <c r="F59" s="42">
        <f>SUM(B59:E59)</f>
        <v>1012</v>
      </c>
      <c r="G59" s="29">
        <v>8229118</v>
      </c>
      <c r="H59" s="29">
        <f>G59/F59</f>
        <v>8131.5395256917</v>
      </c>
      <c r="I59" s="21"/>
      <c r="J59" s="22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0"/>
    </row>
    <row r="60" spans="1:234" s="17" customFormat="1" ht="11.25" customHeight="1" x14ac:dyDescent="0.25">
      <c r="A60" s="40">
        <v>2014</v>
      </c>
      <c r="B60" s="39">
        <v>701</v>
      </c>
      <c r="C60" s="39">
        <v>170</v>
      </c>
      <c r="D60" s="39">
        <v>61</v>
      </c>
      <c r="E60" s="38">
        <v>5</v>
      </c>
      <c r="F60" s="41">
        <f>SUM(B60:E60)</f>
        <v>937</v>
      </c>
      <c r="G60" s="35">
        <v>7092832</v>
      </c>
      <c r="H60" s="35">
        <f>G60/F60</f>
        <v>7569.7246531483461</v>
      </c>
      <c r="I60" s="21"/>
      <c r="J60" s="22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0"/>
    </row>
    <row r="61" spans="1:234" s="17" customFormat="1" ht="11.25" customHeight="1" x14ac:dyDescent="0.25">
      <c r="A61" s="34">
        <v>2015</v>
      </c>
      <c r="B61" s="33">
        <v>160</v>
      </c>
      <c r="C61" s="33">
        <v>140</v>
      </c>
      <c r="D61" s="33">
        <v>11</v>
      </c>
      <c r="E61" s="32">
        <v>4</v>
      </c>
      <c r="F61" s="42">
        <f>SUM(B61:E61)</f>
        <v>315</v>
      </c>
      <c r="G61" s="29">
        <v>2822668</v>
      </c>
      <c r="H61" s="29">
        <f>G61/F61</f>
        <v>8960.850793650794</v>
      </c>
      <c r="I61" s="21" t="s">
        <v>7</v>
      </c>
      <c r="J61" s="22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0"/>
    </row>
    <row r="62" spans="1:234" s="17" customFormat="1" ht="11.25" customHeight="1" x14ac:dyDescent="0.25">
      <c r="A62" s="40">
        <v>2016</v>
      </c>
      <c r="B62" s="39">
        <v>67</v>
      </c>
      <c r="C62" s="39">
        <v>19</v>
      </c>
      <c r="D62" s="39">
        <v>17</v>
      </c>
      <c r="E62" s="38">
        <v>4</v>
      </c>
      <c r="F62" s="41">
        <f>SUM(B62:E62)</f>
        <v>107</v>
      </c>
      <c r="G62" s="35">
        <v>961672</v>
      </c>
      <c r="H62" s="35">
        <f>G62/F62</f>
        <v>8987.5887850467298</v>
      </c>
      <c r="I62" s="21"/>
      <c r="J62" s="22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0"/>
    </row>
    <row r="63" spans="1:234" s="17" customFormat="1" ht="11.25" customHeight="1" x14ac:dyDescent="0.25">
      <c r="A63" s="34">
        <v>2017</v>
      </c>
      <c r="B63" s="33">
        <v>147</v>
      </c>
      <c r="C63" s="33">
        <v>4</v>
      </c>
      <c r="D63" s="33">
        <v>7</v>
      </c>
      <c r="E63" s="32">
        <v>0</v>
      </c>
      <c r="F63" s="31">
        <f>SUM(B63:E63)</f>
        <v>158</v>
      </c>
      <c r="G63" s="30">
        <v>1636819</v>
      </c>
      <c r="H63" s="29">
        <f>G63/F63</f>
        <v>10359.613924050633</v>
      </c>
      <c r="I63" s="21"/>
      <c r="J63" s="22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0"/>
    </row>
    <row r="64" spans="1:234" s="17" customFormat="1" ht="11.25" customHeight="1" x14ac:dyDescent="0.25">
      <c r="A64" s="40">
        <v>2018</v>
      </c>
      <c r="B64" s="39">
        <v>144</v>
      </c>
      <c r="C64" s="39">
        <v>3</v>
      </c>
      <c r="D64" s="39">
        <v>15</v>
      </c>
      <c r="E64" s="38">
        <v>1</v>
      </c>
      <c r="F64" s="37">
        <f>SUM(B64:E64)</f>
        <v>163</v>
      </c>
      <c r="G64" s="36">
        <v>1843451</v>
      </c>
      <c r="H64" s="35">
        <f>G64/F64</f>
        <v>11309.515337423312</v>
      </c>
      <c r="I64" s="21"/>
      <c r="J64" s="22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0"/>
    </row>
    <row r="65" spans="1:234" s="17" customFormat="1" ht="11.25" customHeight="1" x14ac:dyDescent="0.25">
      <c r="A65" s="34">
        <v>2019</v>
      </c>
      <c r="B65" s="33">
        <v>120</v>
      </c>
      <c r="C65" s="33">
        <v>18</v>
      </c>
      <c r="D65" s="33">
        <v>29</v>
      </c>
      <c r="E65" s="32">
        <v>4</v>
      </c>
      <c r="F65" s="31">
        <f>SUM(B65:E65)</f>
        <v>171</v>
      </c>
      <c r="G65" s="30">
        <v>1666808</v>
      </c>
      <c r="H65" s="29">
        <f>G65/F65</f>
        <v>9747.415204678362</v>
      </c>
      <c r="I65" s="21"/>
      <c r="J65" s="22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0"/>
    </row>
    <row r="66" spans="1:234" s="17" customFormat="1" ht="11.25" customHeight="1" x14ac:dyDescent="0.25">
      <c r="A66" s="40">
        <v>2020</v>
      </c>
      <c r="B66" s="39">
        <v>51</v>
      </c>
      <c r="C66" s="39">
        <v>1</v>
      </c>
      <c r="D66" s="39">
        <v>25</v>
      </c>
      <c r="E66" s="38">
        <v>0</v>
      </c>
      <c r="F66" s="37">
        <f>SUM(B66:E66)</f>
        <v>77</v>
      </c>
      <c r="G66" s="36">
        <v>828595</v>
      </c>
      <c r="H66" s="35">
        <f>G66/F66</f>
        <v>10760.974025974027</v>
      </c>
      <c r="I66" s="21"/>
      <c r="J66" s="22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0"/>
    </row>
    <row r="67" spans="1:234" s="17" customFormat="1" ht="11.25" customHeight="1" x14ac:dyDescent="0.25">
      <c r="A67" s="34">
        <v>2021</v>
      </c>
      <c r="B67" s="33">
        <v>57</v>
      </c>
      <c r="C67" s="33">
        <v>13</v>
      </c>
      <c r="D67" s="33">
        <v>21</v>
      </c>
      <c r="E67" s="32">
        <v>1</v>
      </c>
      <c r="F67" s="31">
        <f>SUM(B67:E67)</f>
        <v>92</v>
      </c>
      <c r="G67" s="30">
        <v>2183443</v>
      </c>
      <c r="H67" s="29">
        <f>G67/F67</f>
        <v>23733.07608695652</v>
      </c>
      <c r="I67" s="21"/>
      <c r="J67" s="22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0"/>
    </row>
    <row r="68" spans="1:234" s="17" customFormat="1" ht="11.25" customHeight="1" thickBot="1" x14ac:dyDescent="0.3">
      <c r="A68" s="28">
        <v>2022</v>
      </c>
      <c r="B68" s="27">
        <v>161</v>
      </c>
      <c r="C68" s="27">
        <v>48</v>
      </c>
      <c r="D68" s="27">
        <v>0</v>
      </c>
      <c r="E68" s="26">
        <v>10</v>
      </c>
      <c r="F68" s="25">
        <f>SUM(B68:E68)</f>
        <v>219</v>
      </c>
      <c r="G68" s="24">
        <v>2480594</v>
      </c>
      <c r="H68" s="23">
        <f>G68/F68</f>
        <v>11326.913242009132</v>
      </c>
      <c r="I68" s="21"/>
      <c r="J68" s="22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0"/>
    </row>
    <row r="69" spans="1:234" ht="7.5" customHeight="1" x14ac:dyDescent="0.25">
      <c r="A69" s="19"/>
      <c r="B69" s="19"/>
      <c r="C69" s="19"/>
      <c r="D69" s="19"/>
      <c r="E69" s="2"/>
      <c r="F69" s="19"/>
      <c r="G69" s="19"/>
      <c r="H69" s="19"/>
      <c r="I69" s="18"/>
    </row>
    <row r="70" spans="1:234" ht="11.25" customHeight="1" x14ac:dyDescent="0.25">
      <c r="A70" s="16" t="s">
        <v>6</v>
      </c>
      <c r="B70" s="1"/>
      <c r="C70" s="1"/>
      <c r="D70" s="1"/>
      <c r="E70" s="1"/>
      <c r="F70" s="1"/>
      <c r="G70" s="17"/>
      <c r="H70" s="17"/>
    </row>
    <row r="71" spans="1:234" ht="11.25" customHeight="1" x14ac:dyDescent="0.25">
      <c r="A71" s="16" t="s">
        <v>5</v>
      </c>
      <c r="B71" s="1"/>
      <c r="C71" s="1"/>
      <c r="D71" s="1"/>
      <c r="E71" s="1"/>
      <c r="F71" s="1"/>
      <c r="H71" s="15"/>
    </row>
    <row r="72" spans="1:234" ht="7.5" customHeight="1" x14ac:dyDescent="0.25">
      <c r="G72" s="5"/>
      <c r="H72" s="5"/>
      <c r="I72" s="5"/>
    </row>
    <row r="73" spans="1:234" ht="24" customHeight="1" x14ac:dyDescent="0.25">
      <c r="A73" s="14" t="s">
        <v>4</v>
      </c>
      <c r="B73" s="13" t="s">
        <v>3</v>
      </c>
      <c r="C73" s="12"/>
      <c r="D73" s="12"/>
      <c r="E73" s="12"/>
      <c r="F73" s="12"/>
      <c r="G73" s="12"/>
      <c r="H73" s="12"/>
      <c r="I73" s="5"/>
    </row>
    <row r="74" spans="1:234" ht="7.5" customHeight="1" x14ac:dyDescent="0.25">
      <c r="G74" s="5"/>
      <c r="H74" s="5"/>
      <c r="I74" s="5"/>
    </row>
    <row r="75" spans="1:234" ht="11.25" customHeight="1" x14ac:dyDescent="0.25">
      <c r="A75" s="11" t="s">
        <v>2</v>
      </c>
      <c r="B75" s="10" t="s">
        <v>1</v>
      </c>
      <c r="C75" s="9"/>
      <c r="D75" s="9"/>
      <c r="E75" s="9"/>
      <c r="F75" s="9"/>
      <c r="G75" s="9"/>
      <c r="H75" s="5"/>
      <c r="I75" s="5"/>
    </row>
    <row r="76" spans="1:234" ht="11.25" customHeight="1" x14ac:dyDescent="0.25">
      <c r="B76" s="8" t="s">
        <v>0</v>
      </c>
      <c r="C76" s="7"/>
      <c r="D76" s="7"/>
      <c r="E76" s="7"/>
      <c r="F76" s="7"/>
      <c r="G76" s="6"/>
      <c r="H76" s="5"/>
      <c r="I76" s="5"/>
    </row>
    <row r="77" spans="1:234" ht="12.75" customHeight="1" x14ac:dyDescent="0.25">
      <c r="G77" s="5"/>
      <c r="H77" s="5"/>
      <c r="I77" s="5"/>
    </row>
    <row r="78" spans="1:234" ht="12.75" customHeight="1" x14ac:dyDescent="0.25">
      <c r="G78" s="5"/>
      <c r="H78" s="5"/>
      <c r="I78" s="5"/>
    </row>
    <row r="79" spans="1:234" ht="12.75" customHeight="1" x14ac:dyDescent="0.25">
      <c r="G79" s="5"/>
      <c r="H79" s="5"/>
      <c r="I79" s="5"/>
    </row>
    <row r="80" spans="1:234" ht="12.75" customHeight="1" x14ac:dyDescent="0.25">
      <c r="G80" s="5"/>
      <c r="H80" s="5"/>
      <c r="I80" s="5"/>
    </row>
    <row r="81" spans="7:9" ht="12.75" customHeight="1" x14ac:dyDescent="0.25">
      <c r="G81" s="5"/>
      <c r="H81" s="5"/>
      <c r="I81" s="5"/>
    </row>
    <row r="82" spans="7:9" ht="12.75" customHeight="1" x14ac:dyDescent="0.25">
      <c r="G82" s="5"/>
      <c r="H82" s="5"/>
      <c r="I82" s="5"/>
    </row>
    <row r="83" spans="7:9" ht="12.75" customHeight="1" x14ac:dyDescent="0.25">
      <c r="G83" s="5"/>
      <c r="H83" s="5"/>
      <c r="I83" s="5"/>
    </row>
    <row r="84" spans="7:9" ht="12.75" customHeight="1" x14ac:dyDescent="0.25">
      <c r="G84" s="5"/>
      <c r="H84" s="5"/>
      <c r="I84" s="5"/>
    </row>
    <row r="85" spans="7:9" ht="12.75" customHeight="1" x14ac:dyDescent="0.25">
      <c r="G85" s="5"/>
      <c r="H85" s="5"/>
      <c r="I85" s="5"/>
    </row>
    <row r="86" spans="7:9" ht="12.75" customHeight="1" x14ac:dyDescent="0.25">
      <c r="G86" s="5"/>
      <c r="H86" s="5"/>
      <c r="I86" s="5"/>
    </row>
    <row r="87" spans="7:9" ht="12.75" customHeight="1" x14ac:dyDescent="0.25">
      <c r="G87" s="5"/>
      <c r="H87" s="5"/>
      <c r="I87" s="5"/>
    </row>
    <row r="88" spans="7:9" ht="12.75" customHeight="1" x14ac:dyDescent="0.25">
      <c r="G88" s="5"/>
      <c r="H88" s="5"/>
      <c r="I88" s="5"/>
    </row>
    <row r="89" spans="7:9" ht="12.75" customHeight="1" x14ac:dyDescent="0.25">
      <c r="G89" s="5"/>
      <c r="H89" s="5"/>
      <c r="I89" s="5"/>
    </row>
    <row r="90" spans="7:9" ht="12.75" customHeight="1" x14ac:dyDescent="0.25">
      <c r="G90" s="5"/>
      <c r="H90" s="5"/>
      <c r="I90" s="5"/>
    </row>
    <row r="91" spans="7:9" ht="12.75" customHeight="1" x14ac:dyDescent="0.25"/>
    <row r="92" spans="7:9" ht="12.75" customHeight="1" x14ac:dyDescent="0.25"/>
    <row r="93" spans="7:9" ht="12.75" customHeight="1" x14ac:dyDescent="0.25"/>
    <row r="94" spans="7:9" ht="12.75" customHeight="1" x14ac:dyDescent="0.25"/>
    <row r="95" spans="7:9" ht="12.75" customHeight="1" x14ac:dyDescent="0.25"/>
    <row r="96" spans="7:9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</sheetData>
  <mergeCells count="3">
    <mergeCell ref="B75:G75"/>
    <mergeCell ref="B76:F76"/>
    <mergeCell ref="B73:H73"/>
  </mergeCells>
  <hyperlinks>
    <hyperlink ref="B76:F76" r:id="rId1" display="Utah Division of Oil, Gas and Mining for 1990-2018 data" xr:uid="{879E5EEB-CD93-4362-8C9F-187273A13D93}"/>
  </hyperlinks>
  <printOptions horizontalCentered="1"/>
  <pageMargins left="0.25" right="0.25" top="0.25" bottom="0.25" header="0.5" footer="0.5"/>
  <pageSetup scale="89" orientation="portrait" r:id="rId2"/>
  <headerFooter alignWithMargins="0"/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3.4 &amp; F 3.3</vt:lpstr>
      <vt:lpstr>'T 3.4 &amp; F 3.3'!Print_Area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2023-03-15T17:52:10Z</dcterms:created>
  <dcterms:modified xsi:type="dcterms:W3CDTF">2023-03-15T17:52:30Z</dcterms:modified>
</cp:coreProperties>
</file>