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EF015543-A96F-4BD7-B7E7-8D06A2767046}" xr6:coauthVersionLast="47" xr6:coauthVersionMax="47" xr10:uidLastSave="{00000000-0000-0000-0000-000000000000}"/>
  <bookViews>
    <workbookView xWindow="28680" yWindow="-120" windowWidth="29040" windowHeight="15840" xr2:uid="{9C54C60F-BD03-4624-958A-94FAD9A15454}"/>
  </bookViews>
  <sheets>
    <sheet name="T 3.13a &amp; F 3.8" sheetId="1" r:id="rId1"/>
  </sheets>
  <definedNames>
    <definedName name="_xlnm.Print_Area" localSheetId="0">'T 3.13a &amp; F 3.8'!$A$1:$Q$55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</calcChain>
</file>

<file path=xl/sharedStrings.xml><?xml version="1.0" encoding="utf-8"?>
<sst xmlns="http://schemas.openxmlformats.org/spreadsheetml/2006/main" count="36" uniqueCount="36">
  <si>
    <t>UGS, Crude oil pipeline reports</t>
  </si>
  <si>
    <r>
      <t>EIA, Form EIA-810,</t>
    </r>
    <r>
      <rPr>
        <i/>
        <sz val="8"/>
        <rFont val="Times New Roman"/>
        <family val="1"/>
      </rPr>
      <t xml:space="preserve"> Monthly Refinery Report</t>
    </r>
  </si>
  <si>
    <t>Source: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</si>
  <si>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Holly refinery was partially down for several months in spring 2018</t>
    </r>
  </si>
  <si>
    <t>^^Silver Eagle refinery receipts estimated</t>
  </si>
  <si>
    <t>^Silver Eagle refinery was idle during November and December</t>
  </si>
  <si>
    <t>*Numbers for "Utah and other states" are calculated, data on truck deliveries are not available</t>
  </si>
  <si>
    <t>2022^^</t>
  </si>
  <si>
    <t>2021^^</t>
  </si>
  <si>
    <t>2020^^</t>
  </si>
  <si>
    <t>2019^^</t>
  </si>
  <si>
    <r>
      <t>2018^^</t>
    </r>
    <r>
      <rPr>
        <vertAlign val="superscript"/>
        <sz val="8"/>
        <rFont val="Times New Roman"/>
        <family val="1"/>
      </rPr>
      <t>1</t>
    </r>
  </si>
  <si>
    <t>2017^^</t>
  </si>
  <si>
    <t>2016^^</t>
  </si>
  <si>
    <t>2015^^</t>
  </si>
  <si>
    <t>2014^^</t>
  </si>
  <si>
    <t>2013^^</t>
  </si>
  <si>
    <t>2009^</t>
  </si>
  <si>
    <t xml:space="preserve"> 1988</t>
  </si>
  <si>
    <t xml:space="preserve"> 1987</t>
  </si>
  <si>
    <t xml:space="preserve"> 1986</t>
  </si>
  <si>
    <t xml:space="preserve"> 1985</t>
  </si>
  <si>
    <t xml:space="preserve"> 1984</t>
  </si>
  <si>
    <t xml:space="preserve"> 1983</t>
  </si>
  <si>
    <t xml:space="preserve"> 1982</t>
  </si>
  <si>
    <t xml:space="preserve"> 1981</t>
  </si>
  <si>
    <t xml:space="preserve"> 1980</t>
  </si>
  <si>
    <t>Refinery Receipts Total</t>
  </si>
  <si>
    <t>Utah and Other States*</t>
  </si>
  <si>
    <t>Canada Pipeline Imports</t>
  </si>
  <si>
    <t>Wyoming Pipeline Imports</t>
  </si>
  <si>
    <t>Colorado Pipeline Imports</t>
  </si>
  <si>
    <t>Year</t>
  </si>
  <si>
    <t>Thousand Barrels</t>
  </si>
  <si>
    <t>Utah Refinery Receipts of Crude Oil by State of Origin, 1980-2022</t>
  </si>
  <si>
    <t>Table 3.13a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</si>
</sst>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%"/>
    <numFmt numFmtId="165" formatCode="0.0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/>
    <xf numFmtId="0" fontId="1" fillId="2" borderId="0"/>
    <xf numFmtId="0" fontId="1" fillId="2" borderId="0"/>
    <xf numFmtId="3" fontId="1" fillId="2" borderId="0"/>
    <xf numFmtId="0" fontId="1" fillId="2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7" fontId="2" fillId="0" borderId="0" xfId="2" applyNumberFormat="1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7" fontId="3" fillId="0" borderId="0" xfId="0" applyNumberFormat="1" applyFont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left" vertical="center"/>
    </xf>
    <xf numFmtId="0" fontId="2" fillId="0" borderId="0" xfId="3" applyFont="1" applyFill="1"/>
    <xf numFmtId="164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1" fontId="3" fillId="0" borderId="0" xfId="3" applyNumberFormat="1" applyFont="1" applyFill="1" applyAlignment="1">
      <alignment horizontal="left" vertical="center"/>
    </xf>
    <xf numFmtId="1" fontId="2" fillId="0" borderId="0" xfId="2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3" fontId="3" fillId="3" borderId="0" xfId="3" applyNumberFormat="1" applyFon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4" borderId="1" xfId="0" quotePrefix="1" applyNumberFormat="1" applyFont="1" applyFill="1" applyBorder="1" applyAlignment="1">
      <alignment horizontal="right" vertical="center"/>
    </xf>
    <xf numFmtId="3" fontId="3" fillId="4" borderId="1" xfId="2" applyNumberFormat="1" applyFont="1" applyFill="1" applyBorder="1" applyAlignment="1">
      <alignment horizontal="right" vertical="center"/>
    </xf>
    <xf numFmtId="1" fontId="3" fillId="4" borderId="1" xfId="2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quotePrefix="1" applyNumberFormat="1" applyFont="1" applyFill="1" applyAlignment="1">
      <alignment horizontal="right" vertical="center"/>
    </xf>
    <xf numFmtId="3" fontId="3" fillId="3" borderId="0" xfId="2" applyNumberFormat="1" applyFont="1" applyFill="1" applyAlignment="1">
      <alignment horizontal="right" vertical="center"/>
    </xf>
    <xf numFmtId="1" fontId="3" fillId="3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right" vertical="center"/>
    </xf>
    <xf numFmtId="3" fontId="3" fillId="5" borderId="0" xfId="0" quotePrefix="1" applyNumberFormat="1" applyFont="1" applyFill="1" applyAlignment="1">
      <alignment horizontal="right" vertical="center"/>
    </xf>
    <xf numFmtId="3" fontId="3" fillId="5" borderId="0" xfId="2" applyNumberFormat="1" applyFont="1" applyFill="1" applyAlignment="1">
      <alignment horizontal="right" vertical="center"/>
    </xf>
    <xf numFmtId="1" fontId="3" fillId="5" borderId="0" xfId="2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quotePrefix="1" applyNumberFormat="1" applyFont="1" applyAlignment="1">
      <alignment horizontal="right" vertical="center"/>
    </xf>
    <xf numFmtId="3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center" vertical="center"/>
    </xf>
    <xf numFmtId="3" fontId="3" fillId="6" borderId="0" xfId="0" applyNumberFormat="1" applyFont="1" applyFill="1" applyAlignment="1">
      <alignment horizontal="right" vertical="center"/>
    </xf>
    <xf numFmtId="3" fontId="3" fillId="6" borderId="0" xfId="0" quotePrefix="1" applyNumberFormat="1" applyFont="1" applyFill="1" applyAlignment="1">
      <alignment horizontal="right" vertical="center"/>
    </xf>
    <xf numFmtId="3" fontId="3" fillId="6" borderId="0" xfId="2" applyNumberFormat="1" applyFont="1" applyFill="1" applyAlignment="1">
      <alignment horizontal="right" vertical="center"/>
    </xf>
    <xf numFmtId="1" fontId="3" fillId="6" borderId="0" xfId="2" applyNumberFormat="1" applyFont="1" applyFill="1" applyAlignment="1">
      <alignment horizontal="center" vertical="center"/>
    </xf>
    <xf numFmtId="3" fontId="3" fillId="6" borderId="0" xfId="1" applyNumberFormat="1" applyFont="1" applyFill="1" applyAlignment="1">
      <alignment horizontal="right" vertical="center"/>
    </xf>
    <xf numFmtId="1" fontId="3" fillId="6" borderId="0" xfId="0" applyNumberFormat="1" applyFont="1" applyFill="1" applyAlignment="1">
      <alignment horizontal="center" vertical="center"/>
    </xf>
    <xf numFmtId="3" fontId="3" fillId="5" borderId="0" xfId="1" applyNumberFormat="1" applyFont="1" applyFill="1" applyAlignment="1">
      <alignment horizontal="right" vertical="center"/>
    </xf>
    <xf numFmtId="1" fontId="3" fillId="5" borderId="0" xfId="0" applyNumberFormat="1" applyFont="1" applyFill="1" applyAlignment="1">
      <alignment horizontal="center" vertical="center"/>
    </xf>
    <xf numFmtId="3" fontId="3" fillId="6" borderId="0" xfId="4" applyFont="1" applyFill="1" applyAlignment="1">
      <alignment horizontal="right" vertical="center"/>
    </xf>
    <xf numFmtId="1" fontId="3" fillId="6" borderId="0" xfId="1" applyNumberFormat="1" applyFont="1" applyFill="1" applyAlignment="1">
      <alignment horizontal="center" vertical="center"/>
    </xf>
    <xf numFmtId="3" fontId="3" fillId="5" borderId="0" xfId="4" applyFont="1" applyFill="1" applyAlignment="1">
      <alignment horizontal="right" vertical="center"/>
    </xf>
    <xf numFmtId="1" fontId="3" fillId="5" borderId="0" xfId="1" applyNumberFormat="1" applyFont="1" applyFill="1" applyAlignment="1">
      <alignment horizontal="center" vertical="center"/>
    </xf>
    <xf numFmtId="165" fontId="3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6" fillId="7" borderId="2" xfId="0" applyFont="1" applyFill="1" applyBorder="1" applyAlignment="1">
      <alignment horizontal="right" vertical="center" wrapText="1"/>
    </xf>
    <xf numFmtId="3" fontId="6" fillId="7" borderId="2" xfId="5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3" fontId="2" fillId="0" borderId="0" xfId="2" applyNumberFormat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6">
    <cellStyle name="Comma" xfId="1" builtinId="3"/>
    <cellStyle name="Comma0" xfId="4" xr:uid="{8A6A4B4E-B386-4980-AAAA-67A2A6A33A0F}"/>
    <cellStyle name="Currency" xfId="2" builtinId="4"/>
    <cellStyle name="F5" xfId="5" xr:uid="{D783E7A8-387E-4D63-A4E6-5B776C1EDA9F}"/>
    <cellStyle name="F8" xfId="3" xr:uid="{D57E840E-F559-43F4-BAE8-5C35D2C031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3.8 - Utah Refinery Receipts of Crude Oil by State of Origin, 1980-2022</a:t>
            </a:r>
          </a:p>
        </c:rich>
      </c:tx>
      <c:layout>
        <c:manualLayout>
          <c:xMode val="edge"/>
          <c:yMode val="edge"/>
          <c:x val="0.14705885057626292"/>
          <c:y val="3.5742026995080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78293774999519"/>
          <c:y val="0.11460795364720405"/>
          <c:w val="0.84127933156628443"/>
          <c:h val="0.79083315509225383"/>
        </c:manualLayout>
      </c:layout>
      <c:areaChart>
        <c:grouping val="stacked"/>
        <c:varyColors val="0"/>
        <c:ser>
          <c:idx val="2"/>
          <c:order val="0"/>
          <c:tx>
            <c:strRef>
              <c:f>'T 3.13a &amp; F 3.8'!$B$4</c:f>
              <c:strCache>
                <c:ptCount val="1"/>
                <c:pt idx="0">
                  <c:v>Colorado Pipeline Imports</c:v>
                </c:pt>
              </c:strCache>
            </c:strRef>
          </c:tx>
          <c:cat>
            <c:strRef>
              <c:f>'T 3.13a &amp; F 3.8'!$A$5:$A$47</c:f>
              <c:strCache>
                <c:ptCount val="43"/>
                <c:pt idx="0">
                  <c:v> 1980</c:v>
                </c:pt>
                <c:pt idx="1">
                  <c:v> 1981</c:v>
                </c:pt>
                <c:pt idx="2">
                  <c:v> 1982</c:v>
                </c:pt>
                <c:pt idx="3">
                  <c:v> 1983</c:v>
                </c:pt>
                <c:pt idx="4">
                  <c:v> 1984</c:v>
                </c:pt>
                <c:pt idx="5">
                  <c:v> 1985</c:v>
                </c:pt>
                <c:pt idx="6">
                  <c:v> 1986</c:v>
                </c:pt>
                <c:pt idx="7">
                  <c:v> 1987</c:v>
                </c:pt>
                <c:pt idx="8">
                  <c:v> 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2009^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2013^^</c:v>
                </c:pt>
                <c:pt idx="34">
                  <c:v>2014^^</c:v>
                </c:pt>
                <c:pt idx="35">
                  <c:v>2015^^</c:v>
                </c:pt>
                <c:pt idx="36">
                  <c:v>2016^^</c:v>
                </c:pt>
                <c:pt idx="37">
                  <c:v>2017^^</c:v>
                </c:pt>
                <c:pt idx="38">
                  <c:v>2018^^1</c:v>
                </c:pt>
                <c:pt idx="39">
                  <c:v>2019^^</c:v>
                </c:pt>
                <c:pt idx="40">
                  <c:v>2020^^</c:v>
                </c:pt>
                <c:pt idx="41">
                  <c:v>2021^^</c:v>
                </c:pt>
                <c:pt idx="42">
                  <c:v>2022^^</c:v>
                </c:pt>
              </c:strCache>
            </c:strRef>
          </c:cat>
          <c:val>
            <c:numRef>
              <c:f>'T 3.13a &amp; F 3.8'!$B$5:$B$47</c:f>
              <c:numCache>
                <c:formatCode>#,##0</c:formatCode>
                <c:ptCount val="43"/>
                <c:pt idx="0">
                  <c:v>15846</c:v>
                </c:pt>
                <c:pt idx="1">
                  <c:v>14931</c:v>
                </c:pt>
                <c:pt idx="2">
                  <c:v>13911</c:v>
                </c:pt>
                <c:pt idx="3">
                  <c:v>14696</c:v>
                </c:pt>
                <c:pt idx="4">
                  <c:v>13045</c:v>
                </c:pt>
                <c:pt idx="5">
                  <c:v>13107</c:v>
                </c:pt>
                <c:pt idx="6">
                  <c:v>12567</c:v>
                </c:pt>
                <c:pt idx="7">
                  <c:v>13246</c:v>
                </c:pt>
                <c:pt idx="8">
                  <c:v>12783</c:v>
                </c:pt>
                <c:pt idx="9">
                  <c:v>13861</c:v>
                </c:pt>
                <c:pt idx="10">
                  <c:v>14494</c:v>
                </c:pt>
                <c:pt idx="11">
                  <c:v>14423</c:v>
                </c:pt>
                <c:pt idx="12">
                  <c:v>13262</c:v>
                </c:pt>
                <c:pt idx="13">
                  <c:v>11575</c:v>
                </c:pt>
                <c:pt idx="14">
                  <c:v>10480</c:v>
                </c:pt>
                <c:pt idx="15">
                  <c:v>9929</c:v>
                </c:pt>
                <c:pt idx="16">
                  <c:v>9857</c:v>
                </c:pt>
                <c:pt idx="17">
                  <c:v>8565</c:v>
                </c:pt>
                <c:pt idx="18">
                  <c:v>8161</c:v>
                </c:pt>
                <c:pt idx="19">
                  <c:v>7335</c:v>
                </c:pt>
                <c:pt idx="20">
                  <c:v>7163</c:v>
                </c:pt>
                <c:pt idx="21">
                  <c:v>7208</c:v>
                </c:pt>
                <c:pt idx="22">
                  <c:v>7141</c:v>
                </c:pt>
                <c:pt idx="23">
                  <c:v>6964</c:v>
                </c:pt>
                <c:pt idx="24">
                  <c:v>7559</c:v>
                </c:pt>
                <c:pt idx="25">
                  <c:v>8214</c:v>
                </c:pt>
                <c:pt idx="26">
                  <c:v>9355</c:v>
                </c:pt>
                <c:pt idx="27">
                  <c:v>10708</c:v>
                </c:pt>
                <c:pt idx="28">
                  <c:v>10259</c:v>
                </c:pt>
                <c:pt idx="29">
                  <c:v>7409</c:v>
                </c:pt>
                <c:pt idx="30">
                  <c:v>6525.0323099999996</c:v>
                </c:pt>
                <c:pt idx="31">
                  <c:v>6997.0313800000013</c:v>
                </c:pt>
                <c:pt idx="32">
                  <c:v>7805.0085999999992</c:v>
                </c:pt>
                <c:pt idx="33">
                  <c:v>7601.347459999999</c:v>
                </c:pt>
                <c:pt idx="34">
                  <c:v>7661.9452899999997</c:v>
                </c:pt>
                <c:pt idx="35">
                  <c:v>7047.7650100000001</c:v>
                </c:pt>
                <c:pt idx="36">
                  <c:v>7109.8590799999993</c:v>
                </c:pt>
                <c:pt idx="37">
                  <c:v>5762.70658</c:v>
                </c:pt>
                <c:pt idx="38">
                  <c:v>5616.3821500000004</c:v>
                </c:pt>
                <c:pt idx="39">
                  <c:v>5253.3208500000001</c:v>
                </c:pt>
                <c:pt idx="40">
                  <c:v>4820.4988500000009</c:v>
                </c:pt>
                <c:pt idx="41">
                  <c:v>4189.4342699999997</c:v>
                </c:pt>
                <c:pt idx="42">
                  <c:v>4003.1822600000005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3-4952-8414-7D0B10F5291E}"/>
            </c:ext>
          </c:extLst>
        </c:ser>
        <c:ser>
          <c:idx val="3"/>
          <c:order val="1"/>
          <c:tx>
            <c:strRef>
              <c:f>'T 3.13a &amp; F 3.8'!$C$4</c:f>
              <c:strCache>
                <c:ptCount val="1"/>
                <c:pt idx="0">
                  <c:v>Wyoming Pipeline Imports</c:v>
                </c:pt>
              </c:strCache>
            </c:strRef>
          </c:tx>
          <c:cat>
            <c:strRef>
              <c:f>'T 3.13a &amp; F 3.8'!$A$5:$A$47</c:f>
              <c:strCache>
                <c:ptCount val="43"/>
                <c:pt idx="0">
                  <c:v> 1980</c:v>
                </c:pt>
                <c:pt idx="1">
                  <c:v> 1981</c:v>
                </c:pt>
                <c:pt idx="2">
                  <c:v> 1982</c:v>
                </c:pt>
                <c:pt idx="3">
                  <c:v> 1983</c:v>
                </c:pt>
                <c:pt idx="4">
                  <c:v> 1984</c:v>
                </c:pt>
                <c:pt idx="5">
                  <c:v> 1985</c:v>
                </c:pt>
                <c:pt idx="6">
                  <c:v> 1986</c:v>
                </c:pt>
                <c:pt idx="7">
                  <c:v> 1987</c:v>
                </c:pt>
                <c:pt idx="8">
                  <c:v> 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2009^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2013^^</c:v>
                </c:pt>
                <c:pt idx="34">
                  <c:v>2014^^</c:v>
                </c:pt>
                <c:pt idx="35">
                  <c:v>2015^^</c:v>
                </c:pt>
                <c:pt idx="36">
                  <c:v>2016^^</c:v>
                </c:pt>
                <c:pt idx="37">
                  <c:v>2017^^</c:v>
                </c:pt>
                <c:pt idx="38">
                  <c:v>2018^^1</c:v>
                </c:pt>
                <c:pt idx="39">
                  <c:v>2019^^</c:v>
                </c:pt>
                <c:pt idx="40">
                  <c:v>2020^^</c:v>
                </c:pt>
                <c:pt idx="41">
                  <c:v>2021^^</c:v>
                </c:pt>
                <c:pt idx="42">
                  <c:v>2022^^</c:v>
                </c:pt>
              </c:strCache>
            </c:strRef>
          </c:cat>
          <c:val>
            <c:numRef>
              <c:f>'T 3.13a &amp; F 3.8'!$C$5:$C$47</c:f>
              <c:numCache>
                <c:formatCode>#,##0</c:formatCode>
                <c:ptCount val="43"/>
                <c:pt idx="0">
                  <c:v>12233</c:v>
                </c:pt>
                <c:pt idx="1">
                  <c:v>11724</c:v>
                </c:pt>
                <c:pt idx="2">
                  <c:v>12033</c:v>
                </c:pt>
                <c:pt idx="3">
                  <c:v>7283</c:v>
                </c:pt>
                <c:pt idx="4">
                  <c:v>6195</c:v>
                </c:pt>
                <c:pt idx="5">
                  <c:v>6827</c:v>
                </c:pt>
                <c:pt idx="6">
                  <c:v>7574</c:v>
                </c:pt>
                <c:pt idx="7">
                  <c:v>7454</c:v>
                </c:pt>
                <c:pt idx="8">
                  <c:v>14739</c:v>
                </c:pt>
                <c:pt idx="9">
                  <c:v>18380</c:v>
                </c:pt>
                <c:pt idx="10">
                  <c:v>18844</c:v>
                </c:pt>
                <c:pt idx="11">
                  <c:v>20113</c:v>
                </c:pt>
                <c:pt idx="12">
                  <c:v>21949</c:v>
                </c:pt>
                <c:pt idx="13">
                  <c:v>22279</c:v>
                </c:pt>
                <c:pt idx="14">
                  <c:v>26227</c:v>
                </c:pt>
                <c:pt idx="15">
                  <c:v>24923</c:v>
                </c:pt>
                <c:pt idx="16">
                  <c:v>24297</c:v>
                </c:pt>
                <c:pt idx="17">
                  <c:v>28162</c:v>
                </c:pt>
                <c:pt idx="18">
                  <c:v>28779</c:v>
                </c:pt>
                <c:pt idx="19">
                  <c:v>28461</c:v>
                </c:pt>
                <c:pt idx="20">
                  <c:v>26367</c:v>
                </c:pt>
                <c:pt idx="21">
                  <c:v>25100</c:v>
                </c:pt>
                <c:pt idx="22">
                  <c:v>25455</c:v>
                </c:pt>
                <c:pt idx="23">
                  <c:v>24152</c:v>
                </c:pt>
                <c:pt idx="24">
                  <c:v>22911</c:v>
                </c:pt>
                <c:pt idx="25">
                  <c:v>24372</c:v>
                </c:pt>
                <c:pt idx="26">
                  <c:v>23256</c:v>
                </c:pt>
                <c:pt idx="27">
                  <c:v>22012</c:v>
                </c:pt>
                <c:pt idx="28">
                  <c:v>21316</c:v>
                </c:pt>
                <c:pt idx="29">
                  <c:v>15415</c:v>
                </c:pt>
                <c:pt idx="30">
                  <c:v>20143.578669999999</c:v>
                </c:pt>
                <c:pt idx="31">
                  <c:v>26050.20996</c:v>
                </c:pt>
                <c:pt idx="32">
                  <c:v>25118.207259999999</c:v>
                </c:pt>
                <c:pt idx="33">
                  <c:v>23123.848570000002</c:v>
                </c:pt>
                <c:pt idx="34">
                  <c:v>23425.476029999998</c:v>
                </c:pt>
                <c:pt idx="35">
                  <c:v>22210.50675</c:v>
                </c:pt>
                <c:pt idx="36">
                  <c:v>27318.140249999997</c:v>
                </c:pt>
                <c:pt idx="37">
                  <c:v>26186.554430000004</c:v>
                </c:pt>
                <c:pt idx="38">
                  <c:v>23818.962950000001</c:v>
                </c:pt>
                <c:pt idx="39">
                  <c:v>26058.5527</c:v>
                </c:pt>
                <c:pt idx="40">
                  <c:v>22571.520990000001</c:v>
                </c:pt>
                <c:pt idx="41">
                  <c:v>25009.698330000003</c:v>
                </c:pt>
                <c:pt idx="42">
                  <c:v>26177.925999999999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3-4952-8414-7D0B10F5291E}"/>
            </c:ext>
          </c:extLst>
        </c:ser>
        <c:ser>
          <c:idx val="4"/>
          <c:order val="2"/>
          <c:tx>
            <c:strRef>
              <c:f>'T 3.13a &amp; F 3.8'!$D$4</c:f>
              <c:strCache>
                <c:ptCount val="1"/>
                <c:pt idx="0">
                  <c:v>Canada Pipeline Imports</c:v>
                </c:pt>
              </c:strCache>
            </c:strRef>
          </c:tx>
          <c:cat>
            <c:strRef>
              <c:f>'T 3.13a &amp; F 3.8'!$A$5:$A$47</c:f>
              <c:strCache>
                <c:ptCount val="43"/>
                <c:pt idx="0">
                  <c:v> 1980</c:v>
                </c:pt>
                <c:pt idx="1">
                  <c:v> 1981</c:v>
                </c:pt>
                <c:pt idx="2">
                  <c:v> 1982</c:v>
                </c:pt>
                <c:pt idx="3">
                  <c:v> 1983</c:v>
                </c:pt>
                <c:pt idx="4">
                  <c:v> 1984</c:v>
                </c:pt>
                <c:pt idx="5">
                  <c:v> 1985</c:v>
                </c:pt>
                <c:pt idx="6">
                  <c:v> 1986</c:v>
                </c:pt>
                <c:pt idx="7">
                  <c:v> 1987</c:v>
                </c:pt>
                <c:pt idx="8">
                  <c:v> 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2009^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2013^^</c:v>
                </c:pt>
                <c:pt idx="34">
                  <c:v>2014^^</c:v>
                </c:pt>
                <c:pt idx="35">
                  <c:v>2015^^</c:v>
                </c:pt>
                <c:pt idx="36">
                  <c:v>2016^^</c:v>
                </c:pt>
                <c:pt idx="37">
                  <c:v>2017^^</c:v>
                </c:pt>
                <c:pt idx="38">
                  <c:v>2018^^1</c:v>
                </c:pt>
                <c:pt idx="39">
                  <c:v>2019^^</c:v>
                </c:pt>
                <c:pt idx="40">
                  <c:v>2020^^</c:v>
                </c:pt>
                <c:pt idx="41">
                  <c:v>2021^^</c:v>
                </c:pt>
                <c:pt idx="42">
                  <c:v>2022^^</c:v>
                </c:pt>
              </c:strCache>
            </c:strRef>
          </c:cat>
          <c:val>
            <c:numRef>
              <c:f>'T 3.13a &amp; F 3.8'!$D$5:$D$47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60</c:v>
                </c:pt>
                <c:pt idx="16">
                  <c:v>783</c:v>
                </c:pt>
                <c:pt idx="17">
                  <c:v>2858</c:v>
                </c:pt>
                <c:pt idx="18">
                  <c:v>6097</c:v>
                </c:pt>
                <c:pt idx="19">
                  <c:v>8067</c:v>
                </c:pt>
                <c:pt idx="20">
                  <c:v>11528</c:v>
                </c:pt>
                <c:pt idx="21">
                  <c:v>11364</c:v>
                </c:pt>
                <c:pt idx="22">
                  <c:v>12215</c:v>
                </c:pt>
                <c:pt idx="23">
                  <c:v>9690</c:v>
                </c:pt>
                <c:pt idx="24">
                  <c:v>12195</c:v>
                </c:pt>
                <c:pt idx="25">
                  <c:v>10991</c:v>
                </c:pt>
                <c:pt idx="26">
                  <c:v>10633</c:v>
                </c:pt>
                <c:pt idx="27">
                  <c:v>8769</c:v>
                </c:pt>
                <c:pt idx="28">
                  <c:v>6382</c:v>
                </c:pt>
                <c:pt idx="29">
                  <c:v>5520</c:v>
                </c:pt>
                <c:pt idx="30">
                  <c:v>4278</c:v>
                </c:pt>
                <c:pt idx="31">
                  <c:v>3894</c:v>
                </c:pt>
                <c:pt idx="32">
                  <c:v>4394</c:v>
                </c:pt>
                <c:pt idx="33">
                  <c:v>3111</c:v>
                </c:pt>
                <c:pt idx="34">
                  <c:v>3636</c:v>
                </c:pt>
                <c:pt idx="35">
                  <c:v>4963</c:v>
                </c:pt>
                <c:pt idx="36">
                  <c:v>5873.4532300000001</c:v>
                </c:pt>
                <c:pt idx="37">
                  <c:v>4967</c:v>
                </c:pt>
                <c:pt idx="38">
                  <c:v>5802.6148199999998</c:v>
                </c:pt>
                <c:pt idx="39">
                  <c:v>8308.3041100000009</c:v>
                </c:pt>
                <c:pt idx="40">
                  <c:v>7030.1053700000002</c:v>
                </c:pt>
                <c:pt idx="41">
                  <c:v>8581.521209999999</c:v>
                </c:pt>
                <c:pt idx="42">
                  <c:v>8576.3079999999991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3-4952-8414-7D0B10F5291E}"/>
            </c:ext>
          </c:extLst>
        </c:ser>
        <c:ser>
          <c:idx val="0"/>
          <c:order val="3"/>
          <c:tx>
            <c:v>Utah and Other States</c:v>
          </c:tx>
          <c:cat>
            <c:strRef>
              <c:f>'T 3.13a &amp; F 3.8'!$A$5:$A$47</c:f>
              <c:strCache>
                <c:ptCount val="43"/>
                <c:pt idx="0">
                  <c:v> 1980</c:v>
                </c:pt>
                <c:pt idx="1">
                  <c:v> 1981</c:v>
                </c:pt>
                <c:pt idx="2">
                  <c:v> 1982</c:v>
                </c:pt>
                <c:pt idx="3">
                  <c:v> 1983</c:v>
                </c:pt>
                <c:pt idx="4">
                  <c:v> 1984</c:v>
                </c:pt>
                <c:pt idx="5">
                  <c:v> 1985</c:v>
                </c:pt>
                <c:pt idx="6">
                  <c:v> 1986</c:v>
                </c:pt>
                <c:pt idx="7">
                  <c:v> 1987</c:v>
                </c:pt>
                <c:pt idx="8">
                  <c:v> 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2009^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2013^^</c:v>
                </c:pt>
                <c:pt idx="34">
                  <c:v>2014^^</c:v>
                </c:pt>
                <c:pt idx="35">
                  <c:v>2015^^</c:v>
                </c:pt>
                <c:pt idx="36">
                  <c:v>2016^^</c:v>
                </c:pt>
                <c:pt idx="37">
                  <c:v>2017^^</c:v>
                </c:pt>
                <c:pt idx="38">
                  <c:v>2018^^1</c:v>
                </c:pt>
                <c:pt idx="39">
                  <c:v>2019^^</c:v>
                </c:pt>
                <c:pt idx="40">
                  <c:v>2020^^</c:v>
                </c:pt>
                <c:pt idx="41">
                  <c:v>2021^^</c:v>
                </c:pt>
                <c:pt idx="42">
                  <c:v>2022^^</c:v>
                </c:pt>
              </c:strCache>
            </c:strRef>
          </c:cat>
          <c:val>
            <c:numRef>
              <c:f>'T 3.13a &amp; F 3.8'!$E$5:$E$47</c:f>
              <c:numCache>
                <c:formatCode>#,##0</c:formatCode>
                <c:ptCount val="43"/>
                <c:pt idx="0">
                  <c:v>16212</c:v>
                </c:pt>
                <c:pt idx="1">
                  <c:v>16221</c:v>
                </c:pt>
                <c:pt idx="2">
                  <c:v>14428</c:v>
                </c:pt>
                <c:pt idx="3">
                  <c:v>21922</c:v>
                </c:pt>
                <c:pt idx="4">
                  <c:v>24505</c:v>
                </c:pt>
                <c:pt idx="5">
                  <c:v>25290</c:v>
                </c:pt>
                <c:pt idx="6">
                  <c:v>24945</c:v>
                </c:pt>
                <c:pt idx="7">
                  <c:v>24954</c:v>
                </c:pt>
                <c:pt idx="8">
                  <c:v>21168</c:v>
                </c:pt>
                <c:pt idx="9">
                  <c:v>15748</c:v>
                </c:pt>
                <c:pt idx="10">
                  <c:v>15766</c:v>
                </c:pt>
                <c:pt idx="11">
                  <c:v>14111</c:v>
                </c:pt>
                <c:pt idx="12">
                  <c:v>14868</c:v>
                </c:pt>
                <c:pt idx="13">
                  <c:v>14700</c:v>
                </c:pt>
                <c:pt idx="14">
                  <c:v>12095</c:v>
                </c:pt>
                <c:pt idx="15">
                  <c:v>11729</c:v>
                </c:pt>
                <c:pt idx="16">
                  <c:v>11189</c:v>
                </c:pt>
                <c:pt idx="17">
                  <c:v>8907</c:v>
                </c:pt>
                <c:pt idx="18">
                  <c:v>6980</c:v>
                </c:pt>
                <c:pt idx="19">
                  <c:v>8408</c:v>
                </c:pt>
                <c:pt idx="20">
                  <c:v>4658</c:v>
                </c:pt>
                <c:pt idx="21">
                  <c:v>6638</c:v>
                </c:pt>
                <c:pt idx="22">
                  <c:v>5151</c:v>
                </c:pt>
                <c:pt idx="23">
                  <c:v>7461</c:v>
                </c:pt>
                <c:pt idx="24">
                  <c:v>10735</c:v>
                </c:pt>
                <c:pt idx="25">
                  <c:v>10936</c:v>
                </c:pt>
                <c:pt idx="26">
                  <c:v>11875</c:v>
                </c:pt>
                <c:pt idx="27">
                  <c:v>13275</c:v>
                </c:pt>
                <c:pt idx="28">
                  <c:v>15680</c:v>
                </c:pt>
                <c:pt idx="29">
                  <c:v>24131</c:v>
                </c:pt>
                <c:pt idx="30">
                  <c:v>20690.389020000002</c:v>
                </c:pt>
                <c:pt idx="31">
                  <c:v>18958.75866</c:v>
                </c:pt>
                <c:pt idx="32">
                  <c:v>21835.784140000003</c:v>
                </c:pt>
                <c:pt idx="33">
                  <c:v>23508.803970000001</c:v>
                </c:pt>
                <c:pt idx="34">
                  <c:v>25824.578680000006</c:v>
                </c:pt>
                <c:pt idx="35">
                  <c:v>25327.728239999997</c:v>
                </c:pt>
                <c:pt idx="36">
                  <c:v>24180.547440000002</c:v>
                </c:pt>
                <c:pt idx="37">
                  <c:v>30394.738989999998</c:v>
                </c:pt>
                <c:pt idx="38">
                  <c:v>28542.040079999999</c:v>
                </c:pt>
                <c:pt idx="39">
                  <c:v>29446.822339999999</c:v>
                </c:pt>
                <c:pt idx="40">
                  <c:v>25412.874790000002</c:v>
                </c:pt>
                <c:pt idx="41">
                  <c:v>28956.346189999997</c:v>
                </c:pt>
                <c:pt idx="42">
                  <c:v>32308.583740000002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3-4952-8414-7D0B10F5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41984"/>
        <c:axId val="198043520"/>
      </c:areaChart>
      <c:catAx>
        <c:axId val="1980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8043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8043520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 Barrels</a:t>
                </a:r>
              </a:p>
            </c:rich>
          </c:tx>
          <c:layout>
            <c:manualLayout>
              <c:xMode val="edge"/>
              <c:yMode val="edge"/>
              <c:x val="8.6505190311418692E-3"/>
              <c:y val="0.35606140141573211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8041984"/>
        <c:crosses val="autoZero"/>
        <c:crossBetween val="midCat"/>
        <c:majorUnit val="10000"/>
        <c:minorUnit val="5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57108499399045"/>
          <c:y val="0.17979450965267219"/>
          <c:w val="0.51075188660778137"/>
          <c:h val="8.2828507282759201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107950</xdr:rowOff>
    </xdr:from>
    <xdr:to>
      <xdr:col>16</xdr:col>
      <xdr:colOff>447675</xdr:colOff>
      <xdr:row>33</xdr:row>
      <xdr:rowOff>50801</xdr:rowOff>
    </xdr:to>
    <xdr:graphicFrame macro="">
      <xdr:nvGraphicFramePr>
        <xdr:cNvPr id="2" name="Chart 1027">
          <a:extLst>
            <a:ext uri="{FF2B5EF4-FFF2-40B4-BE49-F238E27FC236}">
              <a16:creationId xmlns:a16="http://schemas.microsoft.com/office/drawing/2014/main" id="{E0F44F0D-0520-40A5-A107-420D14D1A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26FA-1768-4C8A-9677-9D0F5E2E55A4}">
  <sheetPr codeName="Sheet12"/>
  <dimension ref="A1:HT1307"/>
  <sheetViews>
    <sheetView showGridLines="0" tabSelected="1" zoomScaleNormal="100" workbookViewId="0">
      <pane ySplit="4" topLeftCell="A5" activePane="bottomLeft" state="frozen"/>
      <selection pane="bottomLeft" activeCell="H40" sqref="H40"/>
    </sheetView>
  </sheetViews>
  <sheetFormatPr defaultColWidth="8" defaultRowHeight="15.75" x14ac:dyDescent="0.25"/>
  <cols>
    <col min="1" max="1" width="10" style="2" customWidth="1"/>
    <col min="2" max="2" width="9.375" style="2" customWidth="1"/>
    <col min="3" max="4" width="10.625" style="2" customWidth="1"/>
    <col min="5" max="5" width="13.25" style="2" customWidth="1"/>
    <col min="6" max="6" width="11.25" style="2" customWidth="1"/>
    <col min="7" max="7" width="9.5" style="2" customWidth="1"/>
    <col min="8" max="8" width="9.5" style="3" customWidth="1"/>
    <col min="9" max="9" width="9.5" style="2" customWidth="1"/>
    <col min="10" max="228" width="7.5" style="2" customWidth="1"/>
    <col min="229" max="16384" width="8" style="1"/>
  </cols>
  <sheetData>
    <row r="1" spans="1:225" ht="15.75" customHeight="1" x14ac:dyDescent="0.25">
      <c r="A1" s="58" t="s">
        <v>35</v>
      </c>
      <c r="B1" s="57" t="s">
        <v>34</v>
      </c>
      <c r="C1" s="8"/>
      <c r="D1" s="8"/>
      <c r="E1" s="8"/>
      <c r="F1" s="8"/>
      <c r="G1" s="8"/>
      <c r="H1" s="8"/>
      <c r="I1" s="8"/>
    </row>
    <row r="2" spans="1:225" ht="12.95" customHeight="1" x14ac:dyDescent="0.25">
      <c r="A2" s="56"/>
      <c r="B2" s="56" t="s">
        <v>33</v>
      </c>
      <c r="C2" s="8"/>
      <c r="D2" s="8"/>
      <c r="E2" s="8"/>
      <c r="F2" s="8"/>
      <c r="G2" s="8"/>
      <c r="H2" s="8"/>
      <c r="I2" s="8"/>
    </row>
    <row r="3" spans="1:225" ht="7.5" customHeight="1" thickBot="1" x14ac:dyDescent="0.3">
      <c r="A3" s="55"/>
      <c r="B3" s="54"/>
      <c r="C3" s="54"/>
      <c r="D3" s="54"/>
      <c r="E3" s="54"/>
      <c r="F3" s="54"/>
      <c r="G3" s="8"/>
      <c r="H3" s="8"/>
      <c r="I3" s="8"/>
    </row>
    <row r="4" spans="1:225" s="50" customFormat="1" ht="39" thickBot="1" x14ac:dyDescent="0.3">
      <c r="A4" s="53" t="s">
        <v>32</v>
      </c>
      <c r="B4" s="52" t="s">
        <v>31</v>
      </c>
      <c r="C4" s="52" t="s">
        <v>30</v>
      </c>
      <c r="D4" s="52" t="s">
        <v>29</v>
      </c>
      <c r="E4" s="52" t="s">
        <v>28</v>
      </c>
      <c r="F4" s="52" t="s">
        <v>27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</row>
    <row r="5" spans="1:225" s="26" customFormat="1" ht="11.25" customHeight="1" x14ac:dyDescent="0.25">
      <c r="A5" s="48" t="s">
        <v>26</v>
      </c>
      <c r="B5" s="29">
        <v>15846</v>
      </c>
      <c r="C5" s="29">
        <v>12233</v>
      </c>
      <c r="D5" s="29">
        <v>0</v>
      </c>
      <c r="E5" s="30">
        <f>F5-(SUM(B5:D5))</f>
        <v>16212</v>
      </c>
      <c r="F5" s="29">
        <v>44291</v>
      </c>
      <c r="G5" s="4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</row>
    <row r="6" spans="1:225" s="26" customFormat="1" ht="11.25" customHeight="1" x14ac:dyDescent="0.25">
      <c r="A6" s="46" t="s">
        <v>25</v>
      </c>
      <c r="B6" s="37">
        <v>14931</v>
      </c>
      <c r="C6" s="37">
        <v>11724</v>
      </c>
      <c r="D6" s="37">
        <v>0</v>
      </c>
      <c r="E6" s="38">
        <f>F6-(SUM(B6:D6))</f>
        <v>16221</v>
      </c>
      <c r="F6" s="37">
        <v>42876</v>
      </c>
      <c r="G6" s="49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</row>
    <row r="7" spans="1:225" s="26" customFormat="1" ht="11.25" customHeight="1" x14ac:dyDescent="0.25">
      <c r="A7" s="48" t="s">
        <v>24</v>
      </c>
      <c r="B7" s="29">
        <v>13911</v>
      </c>
      <c r="C7" s="29">
        <v>12033</v>
      </c>
      <c r="D7" s="29">
        <v>0</v>
      </c>
      <c r="E7" s="30">
        <f>F7-(SUM(B7:D7))</f>
        <v>14428</v>
      </c>
      <c r="F7" s="29">
        <v>40372</v>
      </c>
      <c r="G7" s="4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</row>
    <row r="8" spans="1:225" s="26" customFormat="1" ht="11.25" customHeight="1" x14ac:dyDescent="0.25">
      <c r="A8" s="46" t="s">
        <v>23</v>
      </c>
      <c r="B8" s="37">
        <v>14696</v>
      </c>
      <c r="C8" s="37">
        <v>7283</v>
      </c>
      <c r="D8" s="37">
        <v>0</v>
      </c>
      <c r="E8" s="38">
        <f>F8-(SUM(B8:D8))</f>
        <v>21922</v>
      </c>
      <c r="F8" s="37">
        <v>43901</v>
      </c>
      <c r="G8" s="49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</row>
    <row r="9" spans="1:225" s="26" customFormat="1" ht="11.25" customHeight="1" x14ac:dyDescent="0.25">
      <c r="A9" s="48" t="s">
        <v>22</v>
      </c>
      <c r="B9" s="29">
        <v>13045</v>
      </c>
      <c r="C9" s="29">
        <v>6195</v>
      </c>
      <c r="D9" s="29">
        <v>0</v>
      </c>
      <c r="E9" s="30">
        <f>F9-(SUM(B9:D9))</f>
        <v>24505</v>
      </c>
      <c r="F9" s="29">
        <v>43745</v>
      </c>
      <c r="G9" s="4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</row>
    <row r="10" spans="1:225" s="26" customFormat="1" ht="11.25" customHeight="1" x14ac:dyDescent="0.25">
      <c r="A10" s="46" t="s">
        <v>21</v>
      </c>
      <c r="B10" s="37">
        <v>13107</v>
      </c>
      <c r="C10" s="37">
        <v>6827</v>
      </c>
      <c r="D10" s="37">
        <v>0</v>
      </c>
      <c r="E10" s="38">
        <f>F10-(SUM(B10:D10))</f>
        <v>25290</v>
      </c>
      <c r="F10" s="37">
        <v>45224</v>
      </c>
      <c r="G10" s="49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</row>
    <row r="11" spans="1:225" s="26" customFormat="1" ht="11.25" customHeight="1" x14ac:dyDescent="0.25">
      <c r="A11" s="48" t="s">
        <v>20</v>
      </c>
      <c r="B11" s="29">
        <v>12567</v>
      </c>
      <c r="C11" s="29">
        <v>7574</v>
      </c>
      <c r="D11" s="29">
        <v>0</v>
      </c>
      <c r="E11" s="30">
        <f>F11-(SUM(B11:D11))</f>
        <v>24945</v>
      </c>
      <c r="F11" s="29">
        <v>45086</v>
      </c>
      <c r="G11" s="4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</row>
    <row r="12" spans="1:225" s="26" customFormat="1" ht="11.25" customHeight="1" x14ac:dyDescent="0.25">
      <c r="A12" s="46" t="s">
        <v>19</v>
      </c>
      <c r="B12" s="37">
        <v>13246</v>
      </c>
      <c r="C12" s="37">
        <v>7454</v>
      </c>
      <c r="D12" s="37">
        <v>0</v>
      </c>
      <c r="E12" s="38">
        <f>F12-(SUM(B12:D12))</f>
        <v>24954</v>
      </c>
      <c r="F12" s="37">
        <v>45654</v>
      </c>
      <c r="G12" s="49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</row>
    <row r="13" spans="1:225" s="26" customFormat="1" ht="11.25" customHeight="1" x14ac:dyDescent="0.25">
      <c r="A13" s="48" t="s">
        <v>18</v>
      </c>
      <c r="B13" s="29">
        <v>12783</v>
      </c>
      <c r="C13" s="29">
        <v>14739</v>
      </c>
      <c r="D13" s="29">
        <v>0</v>
      </c>
      <c r="E13" s="30">
        <f>F13-(SUM(B13:D13))</f>
        <v>21168</v>
      </c>
      <c r="F13" s="29">
        <v>48690</v>
      </c>
      <c r="G13" s="4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</row>
    <row r="14" spans="1:225" s="26" customFormat="1" ht="11.25" customHeight="1" x14ac:dyDescent="0.25">
      <c r="A14" s="46">
        <v>1989</v>
      </c>
      <c r="B14" s="45">
        <v>13861</v>
      </c>
      <c r="C14" s="45">
        <v>18380</v>
      </c>
      <c r="D14" s="45">
        <v>0</v>
      </c>
      <c r="E14" s="38">
        <f>F14-(SUM(B14:D14))</f>
        <v>15748</v>
      </c>
      <c r="F14" s="37">
        <v>47989</v>
      </c>
      <c r="G14" s="4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</row>
    <row r="15" spans="1:225" s="26" customFormat="1" ht="11.25" customHeight="1" x14ac:dyDescent="0.25">
      <c r="A15" s="48">
        <v>1990</v>
      </c>
      <c r="B15" s="47">
        <v>14494</v>
      </c>
      <c r="C15" s="47">
        <v>18844</v>
      </c>
      <c r="D15" s="47">
        <v>0</v>
      </c>
      <c r="E15" s="30">
        <f>F15-(SUM(B15:D15))</f>
        <v>15766</v>
      </c>
      <c r="F15" s="29">
        <v>49104</v>
      </c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</row>
    <row r="16" spans="1:225" s="26" customFormat="1" ht="11.25" customHeight="1" x14ac:dyDescent="0.25">
      <c r="A16" s="46">
        <v>1991</v>
      </c>
      <c r="B16" s="37">
        <v>14423</v>
      </c>
      <c r="C16" s="37">
        <v>20113</v>
      </c>
      <c r="D16" s="37">
        <v>0</v>
      </c>
      <c r="E16" s="38">
        <f>F16-(SUM(B16:D16))</f>
        <v>14111</v>
      </c>
      <c r="F16" s="37">
        <v>48647</v>
      </c>
      <c r="G16" s="28"/>
      <c r="H16" s="28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</row>
    <row r="17" spans="1:225" s="26" customFormat="1" ht="11.25" customHeight="1" x14ac:dyDescent="0.25">
      <c r="A17" s="32">
        <v>1992</v>
      </c>
      <c r="B17" s="29">
        <v>13262</v>
      </c>
      <c r="C17" s="29">
        <v>21949</v>
      </c>
      <c r="D17" s="29">
        <v>0</v>
      </c>
      <c r="E17" s="30">
        <f>F17-(SUM(B17:D17))</f>
        <v>14868</v>
      </c>
      <c r="F17" s="29">
        <v>50079</v>
      </c>
      <c r="G17" s="28"/>
      <c r="H17" s="28"/>
      <c r="I17" s="27"/>
      <c r="J17" s="27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</row>
    <row r="18" spans="1:225" s="26" customFormat="1" ht="11.25" customHeight="1" x14ac:dyDescent="0.25">
      <c r="A18" s="40">
        <v>1993</v>
      </c>
      <c r="B18" s="45">
        <v>11575</v>
      </c>
      <c r="C18" s="45">
        <v>22279</v>
      </c>
      <c r="D18" s="45">
        <v>0</v>
      </c>
      <c r="E18" s="38">
        <f>F18-(SUM(B18:D18))</f>
        <v>14700</v>
      </c>
      <c r="F18" s="37">
        <v>48554</v>
      </c>
      <c r="G18" s="28"/>
      <c r="H18" s="28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</row>
    <row r="19" spans="1:225" s="26" customFormat="1" ht="11.25" customHeight="1" x14ac:dyDescent="0.25">
      <c r="A19" s="44">
        <v>1994</v>
      </c>
      <c r="B19" s="31">
        <v>10480</v>
      </c>
      <c r="C19" s="31">
        <v>26227</v>
      </c>
      <c r="D19" s="31">
        <v>0</v>
      </c>
      <c r="E19" s="30">
        <f>F19-(SUM(B19:D19))</f>
        <v>12095</v>
      </c>
      <c r="F19" s="29">
        <v>48802</v>
      </c>
      <c r="G19" s="28"/>
      <c r="H19" s="28"/>
      <c r="I19" s="27"/>
      <c r="J19" s="27"/>
      <c r="K19" s="28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</row>
    <row r="20" spans="1:225" s="26" customFormat="1" ht="11.25" customHeight="1" x14ac:dyDescent="0.25">
      <c r="A20" s="42">
        <v>1995</v>
      </c>
      <c r="B20" s="41">
        <v>9929</v>
      </c>
      <c r="C20" s="41">
        <v>24923</v>
      </c>
      <c r="D20" s="41">
        <v>60</v>
      </c>
      <c r="E20" s="38">
        <f>F20-(SUM(B20:D20))</f>
        <v>11729</v>
      </c>
      <c r="F20" s="37">
        <v>46641</v>
      </c>
      <c r="G20" s="28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</row>
    <row r="21" spans="1:225" s="26" customFormat="1" ht="11.25" customHeight="1" x14ac:dyDescent="0.25">
      <c r="A21" s="44">
        <v>1996</v>
      </c>
      <c r="B21" s="43">
        <v>9857</v>
      </c>
      <c r="C21" s="43">
        <v>24297</v>
      </c>
      <c r="D21" s="43">
        <v>783</v>
      </c>
      <c r="E21" s="30">
        <f>F21-(SUM(B21:D21))</f>
        <v>11189</v>
      </c>
      <c r="F21" s="29">
        <v>46126</v>
      </c>
      <c r="G21" s="28"/>
      <c r="H21" s="28"/>
      <c r="I21" s="27"/>
      <c r="J21" s="27"/>
      <c r="K21" s="28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</row>
    <row r="22" spans="1:225" s="26" customFormat="1" ht="11.25" customHeight="1" x14ac:dyDescent="0.25">
      <c r="A22" s="42">
        <v>1997</v>
      </c>
      <c r="B22" s="41">
        <v>8565</v>
      </c>
      <c r="C22" s="41">
        <v>28162</v>
      </c>
      <c r="D22" s="41">
        <v>2858</v>
      </c>
      <c r="E22" s="38">
        <f>F22-(SUM(B22:D22))</f>
        <v>8907</v>
      </c>
      <c r="F22" s="37">
        <v>48492</v>
      </c>
      <c r="G22" s="28"/>
      <c r="H22" s="2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</row>
    <row r="23" spans="1:225" s="26" customFormat="1" ht="11.25" customHeight="1" x14ac:dyDescent="0.25">
      <c r="A23" s="32">
        <v>1998</v>
      </c>
      <c r="B23" s="31">
        <v>8161</v>
      </c>
      <c r="C23" s="31">
        <v>28779</v>
      </c>
      <c r="D23" s="31">
        <v>6097</v>
      </c>
      <c r="E23" s="30">
        <f>F23-(SUM(B23:D23))</f>
        <v>6980</v>
      </c>
      <c r="F23" s="29">
        <v>50017</v>
      </c>
      <c r="G23" s="28"/>
      <c r="H23" s="28"/>
      <c r="I23" s="27"/>
      <c r="J23" s="27"/>
      <c r="K23" s="28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</row>
    <row r="24" spans="1:225" s="26" customFormat="1" ht="11.25" customHeight="1" x14ac:dyDescent="0.25">
      <c r="A24" s="40">
        <v>1999</v>
      </c>
      <c r="B24" s="39">
        <v>7335</v>
      </c>
      <c r="C24" s="39">
        <v>28461</v>
      </c>
      <c r="D24" s="39">
        <v>8067</v>
      </c>
      <c r="E24" s="38">
        <f>F24-(SUM(B24:D24))</f>
        <v>8408</v>
      </c>
      <c r="F24" s="37">
        <v>52271</v>
      </c>
      <c r="G24" s="28"/>
      <c r="H24" s="28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</row>
    <row r="25" spans="1:225" s="26" customFormat="1" ht="11.25" customHeight="1" x14ac:dyDescent="0.25">
      <c r="A25" s="32">
        <v>2000</v>
      </c>
      <c r="B25" s="31">
        <v>7163</v>
      </c>
      <c r="C25" s="31">
        <v>26367</v>
      </c>
      <c r="D25" s="31">
        <v>11528</v>
      </c>
      <c r="E25" s="30">
        <f>F25-(SUM(B25:D25))</f>
        <v>4658</v>
      </c>
      <c r="F25" s="29">
        <v>49716</v>
      </c>
      <c r="G25" s="28"/>
      <c r="H25" s="28"/>
      <c r="I25" s="27"/>
      <c r="J25" s="27"/>
      <c r="K25" s="28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</row>
    <row r="26" spans="1:225" s="26" customFormat="1" ht="11.25" customHeight="1" x14ac:dyDescent="0.25">
      <c r="A26" s="40">
        <v>2001</v>
      </c>
      <c r="B26" s="39">
        <v>7208</v>
      </c>
      <c r="C26" s="39">
        <v>25100</v>
      </c>
      <c r="D26" s="39">
        <v>11364</v>
      </c>
      <c r="E26" s="38">
        <f>F26-(SUM(B26:D26))</f>
        <v>6638</v>
      </c>
      <c r="F26" s="37">
        <v>50310</v>
      </c>
      <c r="G26" s="28"/>
      <c r="H26" s="28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</row>
    <row r="27" spans="1:225" s="26" customFormat="1" ht="11.25" customHeight="1" x14ac:dyDescent="0.25">
      <c r="A27" s="32">
        <v>2002</v>
      </c>
      <c r="B27" s="31">
        <v>7141</v>
      </c>
      <c r="C27" s="31">
        <v>25455</v>
      </c>
      <c r="D27" s="31">
        <v>12215</v>
      </c>
      <c r="E27" s="30">
        <f>F27-(SUM(B27:D27))</f>
        <v>5151</v>
      </c>
      <c r="F27" s="29">
        <v>49962</v>
      </c>
      <c r="G27" s="28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</row>
    <row r="28" spans="1:225" s="26" customFormat="1" ht="11.25" customHeight="1" x14ac:dyDescent="0.25">
      <c r="A28" s="40">
        <v>2003</v>
      </c>
      <c r="B28" s="39">
        <v>6964</v>
      </c>
      <c r="C28" s="39">
        <v>24152</v>
      </c>
      <c r="D28" s="39">
        <v>9690</v>
      </c>
      <c r="E28" s="38">
        <f>F28-(SUM(B28:D28))</f>
        <v>7461</v>
      </c>
      <c r="F28" s="37">
        <v>48267</v>
      </c>
      <c r="G28" s="28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</row>
    <row r="29" spans="1:225" s="26" customFormat="1" ht="11.25" customHeight="1" x14ac:dyDescent="0.25">
      <c r="A29" s="32">
        <v>2004</v>
      </c>
      <c r="B29" s="31">
        <v>7559</v>
      </c>
      <c r="C29" s="31">
        <v>22911</v>
      </c>
      <c r="D29" s="31">
        <v>12195</v>
      </c>
      <c r="E29" s="30">
        <f>F29-(SUM(B29:D29))</f>
        <v>10735</v>
      </c>
      <c r="F29" s="29">
        <v>53400</v>
      </c>
      <c r="G29" s="28"/>
      <c r="H29" s="28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</row>
    <row r="30" spans="1:225" s="26" customFormat="1" ht="11.25" customHeight="1" x14ac:dyDescent="0.25">
      <c r="A30" s="40">
        <v>2005</v>
      </c>
      <c r="B30" s="39">
        <v>8214</v>
      </c>
      <c r="C30" s="39">
        <v>24372</v>
      </c>
      <c r="D30" s="39">
        <v>10991</v>
      </c>
      <c r="E30" s="38">
        <f>F30-(SUM(B30:D30))</f>
        <v>10936</v>
      </c>
      <c r="F30" s="37">
        <v>54513</v>
      </c>
      <c r="G30" s="28"/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</row>
    <row r="31" spans="1:225" s="26" customFormat="1" ht="11.25" customHeight="1" x14ac:dyDescent="0.25">
      <c r="A31" s="32">
        <v>2006</v>
      </c>
      <c r="B31" s="31">
        <v>9355</v>
      </c>
      <c r="C31" s="31">
        <v>23256</v>
      </c>
      <c r="D31" s="31">
        <v>10633</v>
      </c>
      <c r="E31" s="30">
        <f>F31-(SUM(B31:D31))</f>
        <v>11875</v>
      </c>
      <c r="F31" s="29">
        <v>55119</v>
      </c>
      <c r="G31" s="28"/>
      <c r="H31" s="28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</row>
    <row r="32" spans="1:225" s="26" customFormat="1" ht="11.25" customHeight="1" x14ac:dyDescent="0.25">
      <c r="A32" s="40">
        <v>2007</v>
      </c>
      <c r="B32" s="39">
        <v>10708</v>
      </c>
      <c r="C32" s="39">
        <v>22012</v>
      </c>
      <c r="D32" s="39">
        <v>8769</v>
      </c>
      <c r="E32" s="38">
        <f>F32-(SUM(B32:D32))</f>
        <v>13275</v>
      </c>
      <c r="F32" s="37">
        <v>54764</v>
      </c>
      <c r="G32" s="28"/>
      <c r="H32" s="2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</row>
    <row r="33" spans="1:225" s="26" customFormat="1" ht="11.25" customHeight="1" x14ac:dyDescent="0.25">
      <c r="A33" s="32">
        <v>2008</v>
      </c>
      <c r="B33" s="31">
        <v>10259</v>
      </c>
      <c r="C33" s="31">
        <v>21316</v>
      </c>
      <c r="D33" s="31">
        <v>6382</v>
      </c>
      <c r="E33" s="30">
        <f>F33-(SUM(B33:D33))</f>
        <v>15680</v>
      </c>
      <c r="F33" s="29">
        <v>53637</v>
      </c>
      <c r="G33" s="28"/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</row>
    <row r="34" spans="1:225" s="26" customFormat="1" ht="11.25" customHeight="1" x14ac:dyDescent="0.25">
      <c r="A34" s="40" t="s">
        <v>17</v>
      </c>
      <c r="B34" s="39">
        <v>7409</v>
      </c>
      <c r="C34" s="39">
        <v>15415</v>
      </c>
      <c r="D34" s="39">
        <v>5520</v>
      </c>
      <c r="E34" s="38">
        <f>F34-(SUM(B34:D34))</f>
        <v>24131</v>
      </c>
      <c r="F34" s="37">
        <v>52475</v>
      </c>
      <c r="G34" s="28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</row>
    <row r="35" spans="1:225" s="26" customFormat="1" ht="11.25" customHeight="1" x14ac:dyDescent="0.25">
      <c r="A35" s="32">
        <v>2010</v>
      </c>
      <c r="B35" s="31">
        <v>6525.0323099999996</v>
      </c>
      <c r="C35" s="31">
        <v>20143.578669999999</v>
      </c>
      <c r="D35" s="31">
        <v>4278</v>
      </c>
      <c r="E35" s="30">
        <f>F35-(SUM(B35:D35))</f>
        <v>20690.389020000002</v>
      </c>
      <c r="F35" s="29">
        <v>51637</v>
      </c>
      <c r="G35" s="28"/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</row>
    <row r="36" spans="1:225" s="26" customFormat="1" ht="11.25" customHeight="1" x14ac:dyDescent="0.25">
      <c r="A36" s="40">
        <v>2011</v>
      </c>
      <c r="B36" s="39">
        <v>6997.0313800000013</v>
      </c>
      <c r="C36" s="39">
        <v>26050.20996</v>
      </c>
      <c r="D36" s="39">
        <v>3894</v>
      </c>
      <c r="E36" s="38">
        <f>F36-(SUM(B36:D36))</f>
        <v>18958.75866</v>
      </c>
      <c r="F36" s="37">
        <v>55900</v>
      </c>
      <c r="G36" s="28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</row>
    <row r="37" spans="1:225" s="26" customFormat="1" ht="11.25" customHeight="1" x14ac:dyDescent="0.25">
      <c r="A37" s="32">
        <v>2012</v>
      </c>
      <c r="B37" s="31">
        <v>7805.0085999999992</v>
      </c>
      <c r="C37" s="31">
        <v>25118.207259999999</v>
      </c>
      <c r="D37" s="31">
        <v>4394</v>
      </c>
      <c r="E37" s="30">
        <f>F37-(SUM(B37:D37))</f>
        <v>21835.784140000003</v>
      </c>
      <c r="F37" s="29">
        <v>59153</v>
      </c>
      <c r="G37" s="28"/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</row>
    <row r="38" spans="1:225" s="26" customFormat="1" ht="11.25" customHeight="1" x14ac:dyDescent="0.25">
      <c r="A38" s="40" t="s">
        <v>16</v>
      </c>
      <c r="B38" s="39">
        <v>7601.347459999999</v>
      </c>
      <c r="C38" s="39">
        <v>23123.848570000002</v>
      </c>
      <c r="D38" s="39">
        <v>3111</v>
      </c>
      <c r="E38" s="38">
        <f>F38-(SUM(B38:D38))</f>
        <v>23508.803970000001</v>
      </c>
      <c r="F38" s="37">
        <v>57345</v>
      </c>
      <c r="G38" s="28"/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</row>
    <row r="39" spans="1:225" s="26" customFormat="1" ht="11.25" customHeight="1" x14ac:dyDescent="0.25">
      <c r="A39" s="32" t="s">
        <v>15</v>
      </c>
      <c r="B39" s="31">
        <v>7661.9452899999997</v>
      </c>
      <c r="C39" s="31">
        <v>23425.476029999998</v>
      </c>
      <c r="D39" s="31">
        <v>3636</v>
      </c>
      <c r="E39" s="30">
        <f>F39-(SUM(B39:D39))</f>
        <v>25824.578680000006</v>
      </c>
      <c r="F39" s="29">
        <v>60548</v>
      </c>
      <c r="G39" s="28"/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</row>
    <row r="40" spans="1:225" s="26" customFormat="1" ht="11.25" customHeight="1" x14ac:dyDescent="0.25">
      <c r="A40" s="40" t="s">
        <v>14</v>
      </c>
      <c r="B40" s="39">
        <v>7047.7650100000001</v>
      </c>
      <c r="C40" s="39">
        <v>22210.50675</v>
      </c>
      <c r="D40" s="39">
        <v>4963</v>
      </c>
      <c r="E40" s="38">
        <f>F40-(SUM(B40:D40))</f>
        <v>25327.728239999997</v>
      </c>
      <c r="F40" s="37">
        <v>59549</v>
      </c>
      <c r="G40" s="28"/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</row>
    <row r="41" spans="1:225" s="26" customFormat="1" ht="11.25" customHeight="1" x14ac:dyDescent="0.25">
      <c r="A41" s="32" t="s">
        <v>13</v>
      </c>
      <c r="B41" s="31">
        <v>7109.8590799999993</v>
      </c>
      <c r="C41" s="31">
        <v>27318.140249999997</v>
      </c>
      <c r="D41" s="31">
        <v>5873.4532300000001</v>
      </c>
      <c r="E41" s="30">
        <f>F41-(SUM(B41:D41))</f>
        <v>24180.547440000002</v>
      </c>
      <c r="F41" s="29">
        <v>64482</v>
      </c>
      <c r="G41" s="28"/>
      <c r="H41" s="2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</row>
    <row r="42" spans="1:225" s="26" customFormat="1" ht="11.25" customHeight="1" x14ac:dyDescent="0.25">
      <c r="A42" s="36" t="s">
        <v>12</v>
      </c>
      <c r="B42" s="35">
        <v>5762.70658</v>
      </c>
      <c r="C42" s="35">
        <v>26186.554430000004</v>
      </c>
      <c r="D42" s="35">
        <v>4967</v>
      </c>
      <c r="E42" s="34">
        <f>F42-(SUM(B42:D42))</f>
        <v>30394.738989999998</v>
      </c>
      <c r="F42" s="33">
        <v>67311</v>
      </c>
      <c r="G42" s="28"/>
      <c r="H42" s="2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</row>
    <row r="43" spans="1:225" s="26" customFormat="1" ht="11.25" customHeight="1" x14ac:dyDescent="0.25">
      <c r="A43" s="32" t="s">
        <v>11</v>
      </c>
      <c r="B43" s="31">
        <v>5616.3821500000004</v>
      </c>
      <c r="C43" s="31">
        <v>23818.962950000001</v>
      </c>
      <c r="D43" s="31">
        <v>5802.6148199999998</v>
      </c>
      <c r="E43" s="30">
        <f>F43-(SUM(B43:D43))</f>
        <v>28542.040079999999</v>
      </c>
      <c r="F43" s="29">
        <v>63780</v>
      </c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</row>
    <row r="44" spans="1:225" s="26" customFormat="1" ht="11.25" customHeight="1" x14ac:dyDescent="0.25">
      <c r="A44" s="36" t="s">
        <v>10</v>
      </c>
      <c r="B44" s="35">
        <v>5253.3208500000001</v>
      </c>
      <c r="C44" s="35">
        <v>26058.5527</v>
      </c>
      <c r="D44" s="35">
        <v>8308.3041100000009</v>
      </c>
      <c r="E44" s="34">
        <f>F44-(SUM(B44:D44))</f>
        <v>29446.822339999999</v>
      </c>
      <c r="F44" s="33">
        <v>69067</v>
      </c>
      <c r="G44" s="28"/>
      <c r="H44" s="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</row>
    <row r="45" spans="1:225" s="26" customFormat="1" ht="11.25" customHeight="1" x14ac:dyDescent="0.25">
      <c r="A45" s="32" t="s">
        <v>9</v>
      </c>
      <c r="B45" s="31">
        <v>4820.4988500000009</v>
      </c>
      <c r="C45" s="31">
        <v>22571.520990000001</v>
      </c>
      <c r="D45" s="31">
        <v>7030.1053700000002</v>
      </c>
      <c r="E45" s="30">
        <f>F45-(SUM(B45:D45))</f>
        <v>25412.874790000002</v>
      </c>
      <c r="F45" s="29">
        <v>59835</v>
      </c>
      <c r="G45" s="28"/>
      <c r="H45" s="2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</row>
    <row r="46" spans="1:225" s="15" customFormat="1" ht="11.25" customHeight="1" x14ac:dyDescent="0.25">
      <c r="A46" s="25" t="s">
        <v>8</v>
      </c>
      <c r="B46" s="24">
        <v>4189.4342699999997</v>
      </c>
      <c r="C46" s="24">
        <v>25009.698330000003</v>
      </c>
      <c r="D46" s="24">
        <v>8581.521209999999</v>
      </c>
      <c r="E46" s="23">
        <f>F46-(SUM(B46:D46))</f>
        <v>28956.346189999997</v>
      </c>
      <c r="F46" s="22">
        <v>66737</v>
      </c>
      <c r="G46" s="17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</row>
    <row r="47" spans="1:225" s="15" customFormat="1" ht="11.25" customHeight="1" thickBot="1" x14ac:dyDescent="0.3">
      <c r="A47" s="21" t="s">
        <v>7</v>
      </c>
      <c r="B47" s="20">
        <v>4003.1822600000005</v>
      </c>
      <c r="C47" s="20">
        <v>26177.925999999999</v>
      </c>
      <c r="D47" s="20">
        <v>8576.3079999999991</v>
      </c>
      <c r="E47" s="19">
        <f>F47-(SUM(B47:D47))</f>
        <v>32308.583740000002</v>
      </c>
      <c r="F47" s="18">
        <v>71066</v>
      </c>
      <c r="G47" s="17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</row>
    <row r="48" spans="1:225" ht="7.5" customHeight="1" x14ac:dyDescent="0.25">
      <c r="A48" s="14"/>
      <c r="B48" s="8"/>
      <c r="C48" s="8"/>
      <c r="D48" s="8"/>
      <c r="E48" s="8"/>
      <c r="F48" s="8"/>
      <c r="G48" s="8"/>
      <c r="H48" s="7"/>
      <c r="I48" s="6"/>
    </row>
    <row r="49" spans="1:227" ht="11.25" customHeight="1" x14ac:dyDescent="0.25">
      <c r="A49" s="9" t="s">
        <v>6</v>
      </c>
      <c r="B49" s="8"/>
      <c r="C49" s="8"/>
      <c r="D49" s="8"/>
      <c r="E49" s="8"/>
      <c r="F49" s="8"/>
      <c r="G49" s="8"/>
      <c r="H49" s="7"/>
      <c r="I49" s="6"/>
    </row>
    <row r="50" spans="1:227" customFormat="1" ht="11.25" customHeight="1" x14ac:dyDescent="0.25">
      <c r="A50" s="13" t="s">
        <v>5</v>
      </c>
      <c r="B50" s="12"/>
      <c r="C50" s="8"/>
      <c r="D50" s="8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1:227" customFormat="1" ht="11.25" customHeight="1" x14ac:dyDescent="0.25">
      <c r="A51" s="13" t="s">
        <v>4</v>
      </c>
      <c r="B51" s="12"/>
      <c r="C51" s="8"/>
      <c r="D51" s="8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1:227" customFormat="1" ht="11.25" customHeight="1" x14ac:dyDescent="0.25">
      <c r="A52" s="13" t="s">
        <v>3</v>
      </c>
      <c r="B52" s="12"/>
      <c r="C52" s="8"/>
      <c r="D52" s="8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1:227" ht="7.5" customHeight="1" x14ac:dyDescent="0.25">
      <c r="A53" s="9"/>
      <c r="B53" s="8"/>
      <c r="C53" s="8"/>
      <c r="D53" s="8"/>
      <c r="E53" s="8"/>
      <c r="F53" s="8"/>
      <c r="G53" s="8"/>
      <c r="H53" s="7"/>
      <c r="I53" s="6"/>
    </row>
    <row r="54" spans="1:227" ht="11.25" customHeight="1" x14ac:dyDescent="0.25">
      <c r="A54" s="4" t="s">
        <v>2</v>
      </c>
      <c r="B54" s="5" t="s">
        <v>1</v>
      </c>
    </row>
    <row r="55" spans="1:227" ht="11.25" customHeight="1" x14ac:dyDescent="0.25">
      <c r="B55" s="4" t="s">
        <v>0</v>
      </c>
    </row>
    <row r="56" spans="1:227" ht="12.75" customHeight="1" x14ac:dyDescent="0.25"/>
    <row r="57" spans="1:227" ht="12.75" customHeight="1" x14ac:dyDescent="0.25"/>
    <row r="58" spans="1:227" ht="12.75" customHeight="1" x14ac:dyDescent="0.25">
      <c r="H58" s="2"/>
    </row>
    <row r="59" spans="1:227" ht="12.75" customHeight="1" x14ac:dyDescent="0.25"/>
    <row r="60" spans="1:227" ht="12.75" customHeight="1" x14ac:dyDescent="0.25"/>
    <row r="61" spans="1:227" ht="12.75" customHeight="1" x14ac:dyDescent="0.25"/>
    <row r="62" spans="1:227" ht="12.75" customHeight="1" x14ac:dyDescent="0.25"/>
    <row r="63" spans="1:227" ht="12.75" customHeight="1" x14ac:dyDescent="0.25"/>
    <row r="64" spans="1:22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</sheetData>
  <printOptions horizontalCentered="1"/>
  <pageMargins left="0.25" right="0.25" top="0.25" bottom="0.25" header="0.5" footer="0.5"/>
  <pageSetup orientation="portrait" r:id="rId1"/>
  <headerFooter alignWithMargins="0"/>
  <colBreaks count="1" manualBreakCount="1">
    <brk id="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3.13a &amp; F 3.8</vt:lpstr>
      <vt:lpstr>'T 3.13a &amp; F 3.8'!Print_Area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2023-03-15T18:05:34Z</dcterms:created>
  <dcterms:modified xsi:type="dcterms:W3CDTF">2023-03-15T18:06:20Z</dcterms:modified>
</cp:coreProperties>
</file>