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26848237-ABCF-4BDB-BB86-2C0065784BA2}" xr6:coauthVersionLast="46" xr6:coauthVersionMax="46" xr10:uidLastSave="{00000000-0000-0000-0000-000000000000}"/>
  <bookViews>
    <workbookView xWindow="-28920" yWindow="-75" windowWidth="29040" windowHeight="15840" xr2:uid="{28941E75-DDA5-4407-9B1B-C4EC6C1B5402}"/>
  </bookViews>
  <sheets>
    <sheet name="T 4.4 &amp; F 4.3 &amp; F 4.4" sheetId="1" r:id="rId1"/>
  </sheets>
  <definedNames>
    <definedName name="_xlnm.Print_Area" localSheetId="0">'T 4.4 &amp; F 4.3 &amp; F 4.4'!$A$1:$AB$87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O20" i="1"/>
  <c r="C21" i="1"/>
  <c r="M21" i="1"/>
  <c r="O21" i="1" s="1"/>
  <c r="C22" i="1"/>
  <c r="M22" i="1"/>
  <c r="O22" i="1" s="1"/>
  <c r="C23" i="1"/>
  <c r="M23" i="1"/>
  <c r="O23" i="1" s="1"/>
  <c r="C24" i="1"/>
  <c r="M24" i="1"/>
  <c r="O24" i="1"/>
  <c r="C25" i="1"/>
  <c r="M25" i="1"/>
  <c r="O25" i="1"/>
  <c r="C26" i="1"/>
  <c r="M26" i="1"/>
  <c r="O26" i="1" s="1"/>
  <c r="C27" i="1"/>
  <c r="O27" i="1"/>
  <c r="C28" i="1"/>
  <c r="O28" i="1"/>
  <c r="C29" i="1"/>
  <c r="O29" i="1"/>
  <c r="C30" i="1"/>
  <c r="O30" i="1"/>
  <c r="C31" i="1"/>
  <c r="O31" i="1"/>
  <c r="C32" i="1"/>
  <c r="O32" i="1"/>
  <c r="C33" i="1"/>
  <c r="O33" i="1"/>
  <c r="C34" i="1"/>
  <c r="O34" i="1"/>
  <c r="C35" i="1"/>
  <c r="O35" i="1"/>
  <c r="C36" i="1"/>
  <c r="O36" i="1"/>
  <c r="C37" i="1"/>
  <c r="O37" i="1"/>
  <c r="C38" i="1"/>
  <c r="O38" i="1"/>
  <c r="C39" i="1"/>
  <c r="O39" i="1"/>
  <c r="C40" i="1"/>
  <c r="O40" i="1"/>
  <c r="C41" i="1"/>
  <c r="O41" i="1"/>
  <c r="C42" i="1"/>
  <c r="O42" i="1"/>
  <c r="C43" i="1"/>
  <c r="O43" i="1"/>
  <c r="C44" i="1"/>
  <c r="O44" i="1"/>
  <c r="C45" i="1"/>
  <c r="O45" i="1"/>
  <c r="C46" i="1"/>
  <c r="O46" i="1"/>
  <c r="C47" i="1"/>
  <c r="O47" i="1"/>
  <c r="C48" i="1"/>
  <c r="O48" i="1"/>
  <c r="C49" i="1"/>
  <c r="O49" i="1"/>
  <c r="C50" i="1"/>
  <c r="O50" i="1"/>
  <c r="C51" i="1"/>
  <c r="O51" i="1"/>
  <c r="C52" i="1"/>
  <c r="O52" i="1"/>
  <c r="C53" i="1"/>
  <c r="O53" i="1"/>
  <c r="C54" i="1"/>
  <c r="O54" i="1"/>
  <c r="C55" i="1"/>
  <c r="O55" i="1"/>
  <c r="C56" i="1"/>
  <c r="O56" i="1"/>
  <c r="C57" i="1"/>
  <c r="O57" i="1"/>
  <c r="C58" i="1"/>
  <c r="O58" i="1"/>
  <c r="C59" i="1"/>
  <c r="O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N72" i="1"/>
  <c r="C73" i="1"/>
  <c r="N73" i="1"/>
  <c r="C74" i="1"/>
  <c r="C75" i="1"/>
  <c r="C76" i="1"/>
  <c r="C77" i="1"/>
  <c r="C78" i="1"/>
  <c r="C79" i="1"/>
  <c r="C80" i="1"/>
  <c r="O80" i="1"/>
</calcChain>
</file>

<file path=xl/sharedStrings.xml><?xml version="1.0" encoding="utf-8"?>
<sst xmlns="http://schemas.openxmlformats.org/spreadsheetml/2006/main" count="459" uniqueCount="29">
  <si>
    <t>Utah Division of Oil, Gas and Mining</t>
  </si>
  <si>
    <t>EIA Natural Gas Webpage Navigator for 1976-2020</t>
  </si>
  <si>
    <t>Bureau of Mines, Minerals Yearbook for 1945-1976 data</t>
  </si>
  <si>
    <t>Source: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</si>
  <si>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As reported by the Utah Tax Commission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</si>
  <si>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Gross withdrawal numbers are a snapshot in time, for the most up-to-date total, see DOGM's website</t>
    </r>
  </si>
  <si>
    <t>na</t>
  </si>
  <si>
    <t>Thousand Bbls</t>
  </si>
  <si>
    <t>Million Cubic Feet</t>
  </si>
  <si>
    <t>Million cf</t>
  </si>
  <si>
    <r>
      <t>Natural Gas Liquids Production</t>
    </r>
    <r>
      <rPr>
        <b/>
        <vertAlign val="superscript"/>
        <sz val="8"/>
        <color theme="1"/>
        <rFont val="Times New Roman"/>
        <family val="1"/>
      </rPr>
      <t>2</t>
    </r>
  </si>
  <si>
    <r>
      <t>Sales</t>
    </r>
    <r>
      <rPr>
        <b/>
        <vertAlign val="superscript"/>
        <sz val="8"/>
        <color theme="1"/>
        <rFont val="Times New Roman"/>
        <family val="1"/>
      </rPr>
      <t>2</t>
    </r>
  </si>
  <si>
    <t>Dry Production</t>
  </si>
  <si>
    <t>Extraction Loss (Liquids)</t>
  </si>
  <si>
    <t>Marketed Production (Wet)</t>
  </si>
  <si>
    <t>Natural Gas                Used as Fuel              on Leases</t>
  </si>
  <si>
    <t>Non-hydrocarbon Gases Removed</t>
  </si>
  <si>
    <t>Vented/          Flared</t>
  </si>
  <si>
    <t>Repressuring</t>
  </si>
  <si>
    <t>Withdrawals                 From Coalbed             Wells</t>
  </si>
  <si>
    <t>Withdrawals                 From Shale Gas             Wells</t>
  </si>
  <si>
    <t>Withdrawals                 From Oil             Wells</t>
  </si>
  <si>
    <t>Withdrawals                From Gas                Wells</t>
  </si>
  <si>
    <r>
      <t>Gross Withdrawals</t>
    </r>
    <r>
      <rPr>
        <b/>
        <vertAlign val="superscript"/>
        <sz val="8"/>
        <color theme="1"/>
        <rFont val="Times New Roman"/>
        <family val="1"/>
      </rPr>
      <t>1</t>
    </r>
  </si>
  <si>
    <t>Average                     Yearly                      Production                     per Well</t>
  </si>
  <si>
    <t>Number of                       Producing                  Gas and Gas               Condensate Wells</t>
  </si>
  <si>
    <t>Year</t>
  </si>
  <si>
    <t>Gross Withdrawal, Marketed Production, and Dry Production of Natural Gas in Utah, 1945-2020</t>
  </si>
  <si>
    <t>Table 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</si>
</sst>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15" x14ac:knownFonts="1">
    <font>
      <sz val="10"/>
      <name val="Arial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164" fontId="0" fillId="0" borderId="0" xfId="0" applyNumberFormat="1"/>
    <xf numFmtId="49" fontId="4" fillId="0" borderId="0" xfId="1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7" fillId="0" borderId="0" xfId="0" applyNumberFormat="1" applyFont="1"/>
    <xf numFmtId="3" fontId="4" fillId="2" borderId="1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3" fontId="4" fillId="4" borderId="4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8" fillId="3" borderId="4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3" fontId="8" fillId="3" borderId="0" xfId="0" applyNumberFormat="1" applyFont="1" applyFill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horizontal="right" vertical="center" wrapText="1"/>
    </xf>
    <xf numFmtId="1" fontId="8" fillId="3" borderId="0" xfId="0" applyNumberFormat="1" applyFont="1" applyFill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8" fillId="4" borderId="0" xfId="0" applyNumberFormat="1" applyFont="1" applyFill="1" applyAlignment="1">
      <alignment horizontal="right" vertical="center" wrapText="1"/>
    </xf>
    <xf numFmtId="1" fontId="8" fillId="4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 wrapText="1"/>
    </xf>
    <xf numFmtId="0" fontId="0" fillId="6" borderId="8" xfId="0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righ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4.3 - Gross Withdrawal and Marketed Production of Natural Gas in Utah, 1945-2020</a:t>
            </a:r>
          </a:p>
        </c:rich>
      </c:tx>
      <c:layout>
        <c:manualLayout>
          <c:xMode val="edge"/>
          <c:yMode val="edge"/>
          <c:x val="0.14898458005249346"/>
          <c:y val="4.648087246850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2346570397112"/>
          <c:y val="0.17219701952530397"/>
          <c:w val="0.80436220472440945"/>
          <c:h val="0.72931426531110821"/>
        </c:manualLayout>
      </c:layout>
      <c:lineChart>
        <c:grouping val="standard"/>
        <c:varyColors val="0"/>
        <c:ser>
          <c:idx val="0"/>
          <c:order val="0"/>
          <c:tx>
            <c:v>Gross Withdraws</c:v>
          </c:tx>
          <c:marker>
            <c:symbol val="none"/>
          </c:marker>
          <c:cat>
            <c:numRef>
              <c:f>'T 4.4 &amp; F 4.3 &amp; F 4.4'!$A$5:$A$80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 formatCode="0">
                  <c:v>1952</c:v>
                </c:pt>
                <c:pt idx="8" formatCode="0">
                  <c:v>1953</c:v>
                </c:pt>
                <c:pt idx="9" formatCode="0">
                  <c:v>1954</c:v>
                </c:pt>
                <c:pt idx="10" formatCode="0">
                  <c:v>1955</c:v>
                </c:pt>
                <c:pt idx="11" formatCode="0">
                  <c:v>1956</c:v>
                </c:pt>
                <c:pt idx="12" formatCode="0">
                  <c:v>1957</c:v>
                </c:pt>
                <c:pt idx="13" formatCode="0">
                  <c:v>1958</c:v>
                </c:pt>
                <c:pt idx="14" formatCode="0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'T 4.4 &amp; F 4.3 &amp; F 4.4'!$D$5:$D$80</c:f>
              <c:numCache>
                <c:formatCode>#,##0</c:formatCode>
                <c:ptCount val="76"/>
                <c:pt idx="0">
                  <c:v>6700</c:v>
                </c:pt>
                <c:pt idx="1">
                  <c:v>4320</c:v>
                </c:pt>
                <c:pt idx="2">
                  <c:v>6040</c:v>
                </c:pt>
                <c:pt idx="3">
                  <c:v>6650</c:v>
                </c:pt>
                <c:pt idx="4">
                  <c:v>6360</c:v>
                </c:pt>
                <c:pt idx="5">
                  <c:v>4130</c:v>
                </c:pt>
                <c:pt idx="6">
                  <c:v>3850</c:v>
                </c:pt>
                <c:pt idx="7">
                  <c:v>3290</c:v>
                </c:pt>
                <c:pt idx="8">
                  <c:v>7260</c:v>
                </c:pt>
                <c:pt idx="9">
                  <c:v>16400</c:v>
                </c:pt>
                <c:pt idx="10">
                  <c:v>17900</c:v>
                </c:pt>
                <c:pt idx="11">
                  <c:v>18000</c:v>
                </c:pt>
                <c:pt idx="12">
                  <c:v>21500</c:v>
                </c:pt>
                <c:pt idx="13">
                  <c:v>28400</c:v>
                </c:pt>
                <c:pt idx="14">
                  <c:v>51800</c:v>
                </c:pt>
                <c:pt idx="15">
                  <c:v>62200</c:v>
                </c:pt>
                <c:pt idx="16">
                  <c:v>70000</c:v>
                </c:pt>
                <c:pt idx="17">
                  <c:v>89600</c:v>
                </c:pt>
                <c:pt idx="18">
                  <c:v>93600</c:v>
                </c:pt>
                <c:pt idx="19">
                  <c:v>98000</c:v>
                </c:pt>
                <c:pt idx="20">
                  <c:v>92100</c:v>
                </c:pt>
                <c:pt idx="21">
                  <c:v>95777</c:v>
                </c:pt>
                <c:pt idx="22">
                  <c:v>78284</c:v>
                </c:pt>
                <c:pt idx="23">
                  <c:v>79299</c:v>
                </c:pt>
                <c:pt idx="24">
                  <c:v>75167</c:v>
                </c:pt>
                <c:pt idx="25">
                  <c:v>73386</c:v>
                </c:pt>
                <c:pt idx="26">
                  <c:v>74260</c:v>
                </c:pt>
                <c:pt idx="27">
                  <c:v>75664</c:v>
                </c:pt>
                <c:pt idx="28">
                  <c:v>78511</c:v>
                </c:pt>
                <c:pt idx="29">
                  <c:v>79973</c:v>
                </c:pt>
                <c:pt idx="30">
                  <c:v>77607</c:v>
                </c:pt>
                <c:pt idx="31">
                  <c:v>78646</c:v>
                </c:pt>
                <c:pt idx="32">
                  <c:v>82599</c:v>
                </c:pt>
                <c:pt idx="33">
                  <c:v>80227</c:v>
                </c:pt>
                <c:pt idx="34">
                  <c:v>78674</c:v>
                </c:pt>
                <c:pt idx="35">
                  <c:v>87766</c:v>
                </c:pt>
                <c:pt idx="36">
                  <c:v>91191</c:v>
                </c:pt>
                <c:pt idx="37">
                  <c:v>94255</c:v>
                </c:pt>
                <c:pt idx="38">
                  <c:v>63158</c:v>
                </c:pt>
                <c:pt idx="39">
                  <c:v>184606</c:v>
                </c:pt>
                <c:pt idx="40">
                  <c:v>213302</c:v>
                </c:pt>
                <c:pt idx="41">
                  <c:v>238388</c:v>
                </c:pt>
                <c:pt idx="42">
                  <c:v>261911</c:v>
                </c:pt>
                <c:pt idx="43">
                  <c:v>277910</c:v>
                </c:pt>
                <c:pt idx="44">
                  <c:v>278081</c:v>
                </c:pt>
                <c:pt idx="45">
                  <c:v>319632</c:v>
                </c:pt>
                <c:pt idx="46">
                  <c:v>323660</c:v>
                </c:pt>
                <c:pt idx="47">
                  <c:v>314275</c:v>
                </c:pt>
                <c:pt idx="48">
                  <c:v>336183.201</c:v>
                </c:pt>
                <c:pt idx="49">
                  <c:v>347018.80800000002</c:v>
                </c:pt>
                <c:pt idx="50">
                  <c:v>303232.65000000002</c:v>
                </c:pt>
                <c:pt idx="51">
                  <c:v>281208.18300000002</c:v>
                </c:pt>
                <c:pt idx="52">
                  <c:v>274919.81699999998</c:v>
                </c:pt>
                <c:pt idx="53">
                  <c:v>297265.11800000002</c:v>
                </c:pt>
                <c:pt idx="54">
                  <c:v>276966.87099999998</c:v>
                </c:pt>
                <c:pt idx="55">
                  <c:v>281117</c:v>
                </c:pt>
                <c:pt idx="56">
                  <c:v>301422</c:v>
                </c:pt>
                <c:pt idx="57">
                  <c:v>293063</c:v>
                </c:pt>
                <c:pt idx="58">
                  <c:v>284359</c:v>
                </c:pt>
                <c:pt idx="59">
                  <c:v>290586</c:v>
                </c:pt>
                <c:pt idx="60">
                  <c:v>311994</c:v>
                </c:pt>
                <c:pt idx="61">
                  <c:v>356321</c:v>
                </c:pt>
                <c:pt idx="62">
                  <c:v>385361</c:v>
                </c:pt>
                <c:pt idx="63">
                  <c:v>441598</c:v>
                </c:pt>
                <c:pt idx="64">
                  <c:v>449511</c:v>
                </c:pt>
                <c:pt idx="65">
                  <c:v>436885</c:v>
                </c:pt>
                <c:pt idx="66">
                  <c:v>461507</c:v>
                </c:pt>
                <c:pt idx="67">
                  <c:v>490393</c:v>
                </c:pt>
                <c:pt idx="68">
                  <c:v>470863</c:v>
                </c:pt>
                <c:pt idx="69">
                  <c:v>454545</c:v>
                </c:pt>
                <c:pt idx="70">
                  <c:v>417020</c:v>
                </c:pt>
                <c:pt idx="71">
                  <c:v>365268</c:v>
                </c:pt>
                <c:pt idx="72">
                  <c:v>315211</c:v>
                </c:pt>
                <c:pt idx="73">
                  <c:v>295826</c:v>
                </c:pt>
                <c:pt idx="74">
                  <c:v>271870</c:v>
                </c:pt>
                <c:pt idx="75">
                  <c:v>240380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5-496F-9351-34ACC584D076}"/>
            </c:ext>
          </c:extLst>
        </c:ser>
        <c:ser>
          <c:idx val="1"/>
          <c:order val="1"/>
          <c:tx>
            <c:strRef>
              <c:f>'T 4.4 &amp; F 4.3 &amp; F 4.4'!$I$3</c:f>
              <c:strCache>
                <c:ptCount val="1"/>
                <c:pt idx="0">
                  <c:v>Repressuring</c:v>
                </c:pt>
              </c:strCache>
            </c:strRef>
          </c:tx>
          <c:marker>
            <c:symbol val="none"/>
          </c:marker>
          <c:cat>
            <c:numRef>
              <c:f>'T 4.4 &amp; F 4.3 &amp; F 4.4'!$A$5:$A$80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 formatCode="0">
                  <c:v>1952</c:v>
                </c:pt>
                <c:pt idx="8" formatCode="0">
                  <c:v>1953</c:v>
                </c:pt>
                <c:pt idx="9" formatCode="0">
                  <c:v>1954</c:v>
                </c:pt>
                <c:pt idx="10" formatCode="0">
                  <c:v>1955</c:v>
                </c:pt>
                <c:pt idx="11" formatCode="0">
                  <c:v>1956</c:v>
                </c:pt>
                <c:pt idx="12" formatCode="0">
                  <c:v>1957</c:v>
                </c:pt>
                <c:pt idx="13" formatCode="0">
                  <c:v>1958</c:v>
                </c:pt>
                <c:pt idx="14" formatCode="0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'T 4.4 &amp; F 4.3 &amp; F 4.4'!$I$5:$I$71</c:f>
              <c:numCache>
                <c:formatCode>#,##0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370</c:v>
                </c:pt>
                <c:pt idx="13">
                  <c:v>1036</c:v>
                </c:pt>
                <c:pt idx="14">
                  <c:v>5937</c:v>
                </c:pt>
                <c:pt idx="15">
                  <c:v>5826</c:v>
                </c:pt>
                <c:pt idx="16">
                  <c:v>10233</c:v>
                </c:pt>
                <c:pt idx="17">
                  <c:v>11972</c:v>
                </c:pt>
                <c:pt idx="18">
                  <c:v>13771</c:v>
                </c:pt>
                <c:pt idx="19">
                  <c:v>16655</c:v>
                </c:pt>
                <c:pt idx="20">
                  <c:v>19794</c:v>
                </c:pt>
                <c:pt idx="21">
                  <c:v>25486</c:v>
                </c:pt>
                <c:pt idx="22">
                  <c:v>26319</c:v>
                </c:pt>
                <c:pt idx="23">
                  <c:v>30242</c:v>
                </c:pt>
                <c:pt idx="24">
                  <c:v>25632</c:v>
                </c:pt>
                <c:pt idx="25">
                  <c:v>27753</c:v>
                </c:pt>
                <c:pt idx="26">
                  <c:v>28916</c:v>
                </c:pt>
                <c:pt idx="27">
                  <c:v>30684</c:v>
                </c:pt>
                <c:pt idx="28">
                  <c:v>28132</c:v>
                </c:pt>
                <c:pt idx="29">
                  <c:v>24192</c:v>
                </c:pt>
                <c:pt idx="30">
                  <c:v>20447</c:v>
                </c:pt>
                <c:pt idx="31">
                  <c:v>20182</c:v>
                </c:pt>
                <c:pt idx="32">
                  <c:v>21212</c:v>
                </c:pt>
                <c:pt idx="33">
                  <c:v>21342</c:v>
                </c:pt>
                <c:pt idx="34">
                  <c:v>19509</c:v>
                </c:pt>
                <c:pt idx="35">
                  <c:v>37825</c:v>
                </c:pt>
                <c:pt idx="36">
                  <c:v>30254</c:v>
                </c:pt>
                <c:pt idx="37">
                  <c:v>43260</c:v>
                </c:pt>
                <c:pt idx="38">
                  <c:v>40922</c:v>
                </c:pt>
                <c:pt idx="39">
                  <c:v>107469</c:v>
                </c:pt>
                <c:pt idx="40">
                  <c:v>127157</c:v>
                </c:pt>
                <c:pt idx="41">
                  <c:v>144693</c:v>
                </c:pt>
                <c:pt idx="42">
                  <c:v>173181</c:v>
                </c:pt>
                <c:pt idx="43">
                  <c:v>174772</c:v>
                </c:pt>
                <c:pt idx="44">
                  <c:v>156831</c:v>
                </c:pt>
                <c:pt idx="45">
                  <c:v>172419</c:v>
                </c:pt>
                <c:pt idx="46">
                  <c:v>177218</c:v>
                </c:pt>
                <c:pt idx="47">
                  <c:v>141698</c:v>
                </c:pt>
                <c:pt idx="48">
                  <c:v>108628.932</c:v>
                </c:pt>
                <c:pt idx="49">
                  <c:v>72798.101999999999</c:v>
                </c:pt>
                <c:pt idx="50">
                  <c:v>26874.157999999999</c:v>
                </c:pt>
                <c:pt idx="51">
                  <c:v>3164.5889999999999</c:v>
                </c:pt>
                <c:pt idx="52">
                  <c:v>990.26599999999996</c:v>
                </c:pt>
                <c:pt idx="53">
                  <c:v>559.37099999999998</c:v>
                </c:pt>
                <c:pt idx="54">
                  <c:v>518.65899999999999</c:v>
                </c:pt>
                <c:pt idx="55">
                  <c:v>563</c:v>
                </c:pt>
                <c:pt idx="56">
                  <c:v>575</c:v>
                </c:pt>
                <c:pt idx="57">
                  <c:v>2150</c:v>
                </c:pt>
                <c:pt idx="58">
                  <c:v>1785</c:v>
                </c:pt>
                <c:pt idx="59">
                  <c:v>1337</c:v>
                </c:pt>
                <c:pt idx="60">
                  <c:v>1294</c:v>
                </c:pt>
                <c:pt idx="61">
                  <c:v>1300</c:v>
                </c:pt>
                <c:pt idx="62">
                  <c:v>1742</c:v>
                </c:pt>
                <c:pt idx="63">
                  <c:v>1571</c:v>
                </c:pt>
                <c:pt idx="64">
                  <c:v>608</c:v>
                </c:pt>
                <c:pt idx="65">
                  <c:v>1187</c:v>
                </c:pt>
                <c:pt idx="66">
                  <c:v>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5-496F-9351-34ACC584D076}"/>
            </c:ext>
          </c:extLst>
        </c:ser>
        <c:ser>
          <c:idx val="2"/>
          <c:order val="2"/>
          <c:tx>
            <c:v>Vented/Flared</c:v>
          </c:tx>
          <c:marker>
            <c:symbol val="none"/>
          </c:marker>
          <c:cat>
            <c:numRef>
              <c:f>'T 4.4 &amp; F 4.3 &amp; F 4.4'!$A$5:$A$80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 formatCode="0">
                  <c:v>1952</c:v>
                </c:pt>
                <c:pt idx="8" formatCode="0">
                  <c:v>1953</c:v>
                </c:pt>
                <c:pt idx="9" formatCode="0">
                  <c:v>1954</c:v>
                </c:pt>
                <c:pt idx="10" formatCode="0">
                  <c:v>1955</c:v>
                </c:pt>
                <c:pt idx="11" formatCode="0">
                  <c:v>1956</c:v>
                </c:pt>
                <c:pt idx="12" formatCode="0">
                  <c:v>1957</c:v>
                </c:pt>
                <c:pt idx="13" formatCode="0">
                  <c:v>1958</c:v>
                </c:pt>
                <c:pt idx="14" formatCode="0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'T 4.4 &amp; F 4.3 &amp; F 4.4'!$J$5:$J$71</c:f>
              <c:numCache>
                <c:formatCode>#,##0</c:formatCode>
                <c:ptCount val="67"/>
                <c:pt idx="0">
                  <c:v>138</c:v>
                </c:pt>
                <c:pt idx="1">
                  <c:v>68</c:v>
                </c:pt>
                <c:pt idx="2">
                  <c:v>0</c:v>
                </c:pt>
                <c:pt idx="3">
                  <c:v>40</c:v>
                </c:pt>
                <c:pt idx="4">
                  <c:v>234</c:v>
                </c:pt>
                <c:pt idx="5">
                  <c:v>180</c:v>
                </c:pt>
                <c:pt idx="6">
                  <c:v>117</c:v>
                </c:pt>
                <c:pt idx="7">
                  <c:v>284</c:v>
                </c:pt>
                <c:pt idx="8">
                  <c:v>185</c:v>
                </c:pt>
                <c:pt idx="9">
                  <c:v>376</c:v>
                </c:pt>
                <c:pt idx="10">
                  <c:v>737</c:v>
                </c:pt>
                <c:pt idx="11">
                  <c:v>732</c:v>
                </c:pt>
                <c:pt idx="12">
                  <c:v>4306</c:v>
                </c:pt>
                <c:pt idx="13">
                  <c:v>8117</c:v>
                </c:pt>
                <c:pt idx="14">
                  <c:v>6942</c:v>
                </c:pt>
                <c:pt idx="15">
                  <c:v>5334</c:v>
                </c:pt>
                <c:pt idx="16">
                  <c:v>2592</c:v>
                </c:pt>
                <c:pt idx="17">
                  <c:v>3500</c:v>
                </c:pt>
                <c:pt idx="18">
                  <c:v>2707</c:v>
                </c:pt>
                <c:pt idx="19">
                  <c:v>1670</c:v>
                </c:pt>
                <c:pt idx="20">
                  <c:v>690</c:v>
                </c:pt>
                <c:pt idx="21">
                  <c:v>158</c:v>
                </c:pt>
                <c:pt idx="22">
                  <c:v>3000</c:v>
                </c:pt>
                <c:pt idx="23">
                  <c:v>2906</c:v>
                </c:pt>
                <c:pt idx="24">
                  <c:v>2802</c:v>
                </c:pt>
                <c:pt idx="25">
                  <c:v>2852</c:v>
                </c:pt>
                <c:pt idx="26">
                  <c:v>2926</c:v>
                </c:pt>
                <c:pt idx="27">
                  <c:v>5506</c:v>
                </c:pt>
                <c:pt idx="28">
                  <c:v>7664</c:v>
                </c:pt>
                <c:pt idx="29">
                  <c:v>5259</c:v>
                </c:pt>
                <c:pt idx="30">
                  <c:v>1806</c:v>
                </c:pt>
                <c:pt idx="31">
                  <c:v>1048</c:v>
                </c:pt>
                <c:pt idx="32">
                  <c:v>691</c:v>
                </c:pt>
                <c:pt idx="33">
                  <c:v>469</c:v>
                </c:pt>
                <c:pt idx="34">
                  <c:v>560</c:v>
                </c:pt>
                <c:pt idx="35">
                  <c:v>2084</c:v>
                </c:pt>
                <c:pt idx="36">
                  <c:v>1817</c:v>
                </c:pt>
                <c:pt idx="37">
                  <c:v>1000</c:v>
                </c:pt>
                <c:pt idx="38">
                  <c:v>1311</c:v>
                </c:pt>
                <c:pt idx="39">
                  <c:v>2439</c:v>
                </c:pt>
                <c:pt idx="40">
                  <c:v>2740</c:v>
                </c:pt>
                <c:pt idx="41">
                  <c:v>3682</c:v>
                </c:pt>
                <c:pt idx="42">
                  <c:v>1572</c:v>
                </c:pt>
                <c:pt idx="43">
                  <c:v>1766</c:v>
                </c:pt>
                <c:pt idx="44">
                  <c:v>1161</c:v>
                </c:pt>
                <c:pt idx="45">
                  <c:v>1338</c:v>
                </c:pt>
                <c:pt idx="46">
                  <c:v>1625</c:v>
                </c:pt>
                <c:pt idx="47">
                  <c:v>1284</c:v>
                </c:pt>
                <c:pt idx="48">
                  <c:v>2153.3029999999999</c:v>
                </c:pt>
                <c:pt idx="49">
                  <c:v>3362.82</c:v>
                </c:pt>
                <c:pt idx="50">
                  <c:v>35068.536999999997</c:v>
                </c:pt>
                <c:pt idx="51">
                  <c:v>27276.701000000001</c:v>
                </c:pt>
                <c:pt idx="52">
                  <c:v>16790.100999999999</c:v>
                </c:pt>
                <c:pt idx="53">
                  <c:v>19365.276000000002</c:v>
                </c:pt>
                <c:pt idx="54">
                  <c:v>13834.653</c:v>
                </c:pt>
                <c:pt idx="55">
                  <c:v>1941</c:v>
                </c:pt>
                <c:pt idx="56">
                  <c:v>1847</c:v>
                </c:pt>
                <c:pt idx="57">
                  <c:v>955</c:v>
                </c:pt>
                <c:pt idx="58">
                  <c:v>705</c:v>
                </c:pt>
                <c:pt idx="59">
                  <c:v>688</c:v>
                </c:pt>
                <c:pt idx="60">
                  <c:v>595</c:v>
                </c:pt>
                <c:pt idx="61">
                  <c:v>585</c:v>
                </c:pt>
                <c:pt idx="62">
                  <c:v>1005</c:v>
                </c:pt>
                <c:pt idx="63">
                  <c:v>1285</c:v>
                </c:pt>
                <c:pt idx="64">
                  <c:v>1398</c:v>
                </c:pt>
                <c:pt idx="65">
                  <c:v>2080</c:v>
                </c:pt>
                <c:pt idx="66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45-496F-9351-34ACC584D076}"/>
            </c:ext>
          </c:extLst>
        </c:ser>
        <c:ser>
          <c:idx val="3"/>
          <c:order val="3"/>
          <c:tx>
            <c:strRef>
              <c:f>'T 4.4 &amp; F 4.3 &amp; F 4.4'!$M$3</c:f>
              <c:strCache>
                <c:ptCount val="1"/>
                <c:pt idx="0">
                  <c:v>Marketed Production (Wet)</c:v>
                </c:pt>
              </c:strCache>
            </c:strRef>
          </c:tx>
          <c:marker>
            <c:symbol val="none"/>
          </c:marker>
          <c:cat>
            <c:numRef>
              <c:f>'T 4.4 &amp; F 4.3 &amp; F 4.4'!$A$5:$A$80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 formatCode="0">
                  <c:v>1952</c:v>
                </c:pt>
                <c:pt idx="8" formatCode="0">
                  <c:v>1953</c:v>
                </c:pt>
                <c:pt idx="9" formatCode="0">
                  <c:v>1954</c:v>
                </c:pt>
                <c:pt idx="10" formatCode="0">
                  <c:v>1955</c:v>
                </c:pt>
                <c:pt idx="11" formatCode="0">
                  <c:v>1956</c:v>
                </c:pt>
                <c:pt idx="12" formatCode="0">
                  <c:v>1957</c:v>
                </c:pt>
                <c:pt idx="13" formatCode="0">
                  <c:v>1958</c:v>
                </c:pt>
                <c:pt idx="14" formatCode="0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'T 4.4 &amp; F 4.3 &amp; F 4.4'!$M$5:$M$80</c:f>
              <c:numCache>
                <c:formatCode>#,##0</c:formatCode>
                <c:ptCount val="76"/>
                <c:pt idx="0">
                  <c:v>6562</c:v>
                </c:pt>
                <c:pt idx="1">
                  <c:v>4252</c:v>
                </c:pt>
                <c:pt idx="2">
                  <c:v>6040</c:v>
                </c:pt>
                <c:pt idx="3">
                  <c:v>6610</c:v>
                </c:pt>
                <c:pt idx="4">
                  <c:v>6126</c:v>
                </c:pt>
                <c:pt idx="5">
                  <c:v>3950</c:v>
                </c:pt>
                <c:pt idx="6">
                  <c:v>3733</c:v>
                </c:pt>
                <c:pt idx="7">
                  <c:v>3006</c:v>
                </c:pt>
                <c:pt idx="8">
                  <c:v>7075</c:v>
                </c:pt>
                <c:pt idx="9">
                  <c:v>16024</c:v>
                </c:pt>
                <c:pt idx="10">
                  <c:v>17163</c:v>
                </c:pt>
                <c:pt idx="11">
                  <c:v>17268</c:v>
                </c:pt>
                <c:pt idx="12">
                  <c:v>16824</c:v>
                </c:pt>
                <c:pt idx="13">
                  <c:v>19247</c:v>
                </c:pt>
                <c:pt idx="14">
                  <c:v>38921</c:v>
                </c:pt>
                <c:pt idx="15">
                  <c:v>51040</c:v>
                </c:pt>
                <c:pt idx="16">
                  <c:v>57175</c:v>
                </c:pt>
                <c:pt idx="17">
                  <c:v>74128</c:v>
                </c:pt>
                <c:pt idx="18">
                  <c:v>77122</c:v>
                </c:pt>
                <c:pt idx="19">
                  <c:v>79675</c:v>
                </c:pt>
                <c:pt idx="20">
                  <c:v>71616</c:v>
                </c:pt>
                <c:pt idx="21">
                  <c:v>70133</c:v>
                </c:pt>
                <c:pt idx="22">
                  <c:v>48965</c:v>
                </c:pt>
                <c:pt idx="23">
                  <c:v>46151</c:v>
                </c:pt>
                <c:pt idx="24">
                  <c:v>46733</c:v>
                </c:pt>
                <c:pt idx="25">
                  <c:v>42781</c:v>
                </c:pt>
                <c:pt idx="26">
                  <c:v>42418</c:v>
                </c:pt>
                <c:pt idx="27">
                  <c:v>39474</c:v>
                </c:pt>
                <c:pt idx="28">
                  <c:v>42715</c:v>
                </c:pt>
                <c:pt idx="29">
                  <c:v>50522</c:v>
                </c:pt>
                <c:pt idx="30">
                  <c:v>55354</c:v>
                </c:pt>
                <c:pt idx="31">
                  <c:v>57416</c:v>
                </c:pt>
                <c:pt idx="32">
                  <c:v>60696</c:v>
                </c:pt>
                <c:pt idx="33">
                  <c:v>58416</c:v>
                </c:pt>
                <c:pt idx="34">
                  <c:v>58605</c:v>
                </c:pt>
                <c:pt idx="35">
                  <c:v>47857</c:v>
                </c:pt>
                <c:pt idx="36">
                  <c:v>59120</c:v>
                </c:pt>
                <c:pt idx="37">
                  <c:v>49995</c:v>
                </c:pt>
                <c:pt idx="38">
                  <c:v>20925</c:v>
                </c:pt>
                <c:pt idx="39">
                  <c:v>74698</c:v>
                </c:pt>
                <c:pt idx="40">
                  <c:v>83405</c:v>
                </c:pt>
                <c:pt idx="41">
                  <c:v>90013</c:v>
                </c:pt>
                <c:pt idx="42">
                  <c:v>87158</c:v>
                </c:pt>
                <c:pt idx="43">
                  <c:v>101372</c:v>
                </c:pt>
                <c:pt idx="44">
                  <c:v>120089</c:v>
                </c:pt>
                <c:pt idx="45">
                  <c:v>145875</c:v>
                </c:pt>
                <c:pt idx="46">
                  <c:v>144817</c:v>
                </c:pt>
                <c:pt idx="47">
                  <c:v>171293</c:v>
                </c:pt>
                <c:pt idx="48">
                  <c:v>225400.96599999999</c:v>
                </c:pt>
                <c:pt idx="49">
                  <c:v>270857.886</c:v>
                </c:pt>
                <c:pt idx="50">
                  <c:v>241289.95499999999</c:v>
                </c:pt>
                <c:pt idx="51">
                  <c:v>250766.89300000001</c:v>
                </c:pt>
                <c:pt idx="52">
                  <c:v>257139.45</c:v>
                </c:pt>
                <c:pt idx="53">
                  <c:v>277340.47100000002</c:v>
                </c:pt>
                <c:pt idx="54">
                  <c:v>262613.55900000001</c:v>
                </c:pt>
                <c:pt idx="55">
                  <c:v>269285</c:v>
                </c:pt>
                <c:pt idx="56">
                  <c:v>283913</c:v>
                </c:pt>
                <c:pt idx="57">
                  <c:v>274739</c:v>
                </c:pt>
                <c:pt idx="58">
                  <c:v>268058</c:v>
                </c:pt>
                <c:pt idx="59">
                  <c:v>277969</c:v>
                </c:pt>
                <c:pt idx="60">
                  <c:v>301223</c:v>
                </c:pt>
                <c:pt idx="61">
                  <c:v>348320</c:v>
                </c:pt>
                <c:pt idx="62">
                  <c:v>376409</c:v>
                </c:pt>
                <c:pt idx="63">
                  <c:v>433566</c:v>
                </c:pt>
                <c:pt idx="64">
                  <c:v>444162</c:v>
                </c:pt>
                <c:pt idx="65">
                  <c:v>432045</c:v>
                </c:pt>
                <c:pt idx="66">
                  <c:v>457525</c:v>
                </c:pt>
                <c:pt idx="67">
                  <c:v>490393</c:v>
                </c:pt>
                <c:pt idx="68">
                  <c:v>470863</c:v>
                </c:pt>
                <c:pt idx="69">
                  <c:v>454545</c:v>
                </c:pt>
                <c:pt idx="70">
                  <c:v>417020</c:v>
                </c:pt>
                <c:pt idx="71">
                  <c:v>365268</c:v>
                </c:pt>
                <c:pt idx="72">
                  <c:v>315211</c:v>
                </c:pt>
                <c:pt idx="73">
                  <c:v>295826</c:v>
                </c:pt>
                <c:pt idx="74">
                  <c:v>271870</c:v>
                </c:pt>
                <c:pt idx="75">
                  <c:v>240380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45-496F-9351-34ACC584D076}"/>
            </c:ext>
          </c:extLst>
        </c:ser>
        <c:ser>
          <c:idx val="4"/>
          <c:order val="4"/>
          <c:tx>
            <c:strRef>
              <c:f>'T 4.4 &amp; F 4.3 &amp; F 4.4'!$O$3</c:f>
              <c:strCache>
                <c:ptCount val="1"/>
                <c:pt idx="0">
                  <c:v>Dry Production</c:v>
                </c:pt>
              </c:strCache>
            </c:strRef>
          </c:tx>
          <c:marker>
            <c:symbol val="none"/>
          </c:marker>
          <c:cat>
            <c:numRef>
              <c:f>'T 4.4 &amp; F 4.3 &amp; F 4.4'!$A$5:$A$80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 formatCode="0">
                  <c:v>1952</c:v>
                </c:pt>
                <c:pt idx="8" formatCode="0">
                  <c:v>1953</c:v>
                </c:pt>
                <c:pt idx="9" formatCode="0">
                  <c:v>1954</c:v>
                </c:pt>
                <c:pt idx="10" formatCode="0">
                  <c:v>1955</c:v>
                </c:pt>
                <c:pt idx="11" formatCode="0">
                  <c:v>1956</c:v>
                </c:pt>
                <c:pt idx="12" formatCode="0">
                  <c:v>1957</c:v>
                </c:pt>
                <c:pt idx="13" formatCode="0">
                  <c:v>1958</c:v>
                </c:pt>
                <c:pt idx="14" formatCode="0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'T 4.4 &amp; F 4.3 &amp; F 4.4'!$O$5:$O$79</c:f>
              <c:numCache>
                <c:formatCode>#,##0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47138</c:v>
                </c:pt>
                <c:pt idx="16">
                  <c:v>51523</c:v>
                </c:pt>
                <c:pt idx="17">
                  <c:v>66761</c:v>
                </c:pt>
                <c:pt idx="18">
                  <c:v>69623</c:v>
                </c:pt>
                <c:pt idx="19">
                  <c:v>69512</c:v>
                </c:pt>
                <c:pt idx="20">
                  <c:v>65270</c:v>
                </c:pt>
                <c:pt idx="21">
                  <c:v>66597</c:v>
                </c:pt>
                <c:pt idx="22">
                  <c:v>46332</c:v>
                </c:pt>
                <c:pt idx="23">
                  <c:v>42885</c:v>
                </c:pt>
                <c:pt idx="24">
                  <c:v>43321</c:v>
                </c:pt>
                <c:pt idx="25">
                  <c:v>41288</c:v>
                </c:pt>
                <c:pt idx="26">
                  <c:v>38596</c:v>
                </c:pt>
                <c:pt idx="27">
                  <c:v>36092</c:v>
                </c:pt>
                <c:pt idx="28">
                  <c:v>39226</c:v>
                </c:pt>
                <c:pt idx="29">
                  <c:v>46564</c:v>
                </c:pt>
                <c:pt idx="30">
                  <c:v>51695</c:v>
                </c:pt>
                <c:pt idx="31">
                  <c:v>53384</c:v>
                </c:pt>
                <c:pt idx="32">
                  <c:v>56172</c:v>
                </c:pt>
                <c:pt idx="33">
                  <c:v>54846</c:v>
                </c:pt>
                <c:pt idx="34">
                  <c:v>54655</c:v>
                </c:pt>
                <c:pt idx="35">
                  <c:v>43782</c:v>
                </c:pt>
                <c:pt idx="36">
                  <c:v>53901</c:v>
                </c:pt>
                <c:pt idx="37">
                  <c:v>46065</c:v>
                </c:pt>
                <c:pt idx="38">
                  <c:v>16745</c:v>
                </c:pt>
                <c:pt idx="39">
                  <c:v>70439</c:v>
                </c:pt>
                <c:pt idx="40">
                  <c:v>79531</c:v>
                </c:pt>
                <c:pt idx="41">
                  <c:v>79874</c:v>
                </c:pt>
                <c:pt idx="42">
                  <c:v>74762</c:v>
                </c:pt>
                <c:pt idx="43">
                  <c:v>80135</c:v>
                </c:pt>
                <c:pt idx="44">
                  <c:v>101787</c:v>
                </c:pt>
                <c:pt idx="45">
                  <c:v>128296</c:v>
                </c:pt>
                <c:pt idx="46">
                  <c:v>130425</c:v>
                </c:pt>
                <c:pt idx="47">
                  <c:v>159442</c:v>
                </c:pt>
                <c:pt idx="48">
                  <c:v>212100.96599999999</c:v>
                </c:pt>
                <c:pt idx="49">
                  <c:v>257077.886</c:v>
                </c:pt>
                <c:pt idx="50">
                  <c:v>227610.95499999999</c:v>
                </c:pt>
                <c:pt idx="51">
                  <c:v>239796.89300000001</c:v>
                </c:pt>
                <c:pt idx="52">
                  <c:v>239267.45</c:v>
                </c:pt>
                <c:pt idx="53">
                  <c:v>265539.47100000002</c:v>
                </c:pt>
                <c:pt idx="54">
                  <c:v>251206.55900000001</c:v>
                </c:pt>
                <c:pt idx="55">
                  <c:v>256490</c:v>
                </c:pt>
                <c:pt idx="56">
                  <c:v>272534</c:v>
                </c:pt>
                <c:pt idx="57">
                  <c:v>271387</c:v>
                </c:pt>
                <c:pt idx="58">
                  <c:v>264654</c:v>
                </c:pt>
                <c:pt idx="59">
                  <c:v>274588</c:v>
                </c:pt>
                <c:pt idx="60">
                  <c:v>298408</c:v>
                </c:pt>
                <c:pt idx="61">
                  <c:v>345409</c:v>
                </c:pt>
                <c:pt idx="62">
                  <c:v>373680</c:v>
                </c:pt>
                <c:pt idx="63">
                  <c:v>430286</c:v>
                </c:pt>
                <c:pt idx="64">
                  <c:v>435673</c:v>
                </c:pt>
                <c:pt idx="65">
                  <c:v>422067</c:v>
                </c:pt>
                <c:pt idx="66">
                  <c:v>442615</c:v>
                </c:pt>
                <c:pt idx="67">
                  <c:v>474756</c:v>
                </c:pt>
                <c:pt idx="68">
                  <c:v>455454</c:v>
                </c:pt>
                <c:pt idx="69">
                  <c:v>435893</c:v>
                </c:pt>
                <c:pt idx="70">
                  <c:v>401722</c:v>
                </c:pt>
                <c:pt idx="71">
                  <c:v>352437</c:v>
                </c:pt>
                <c:pt idx="72">
                  <c:v>304266</c:v>
                </c:pt>
                <c:pt idx="73">
                  <c:v>284264</c:v>
                </c:pt>
                <c:pt idx="74">
                  <c:v>262219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45-496F-9351-34ACC584D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10368"/>
        <c:axId val="122811904"/>
      </c:lineChart>
      <c:catAx>
        <c:axId val="1228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811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2811904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 cubic feet</a:t>
                </a:r>
              </a:p>
            </c:rich>
          </c:tx>
          <c:layout>
            <c:manualLayout>
              <c:xMode val="edge"/>
              <c:yMode val="edge"/>
              <c:x val="2.0825787401574803E-2"/>
              <c:y val="0.37978263456924688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810368"/>
        <c:crosses val="autoZero"/>
        <c:crossBetween val="midCat"/>
        <c:majorUnit val="100000"/>
        <c:minorUnit val="5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553854986876637"/>
          <c:y val="0.21207399194432439"/>
          <c:w val="0.33029478346456698"/>
          <c:h val="0.2439644447785316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4.4 - Average Yearly Natural Gas Production per Well in Utah Verses the Number of Producing Wells, 1961-2020</a:t>
            </a:r>
          </a:p>
        </c:rich>
      </c:tx>
      <c:layout>
        <c:manualLayout>
          <c:xMode val="edge"/>
          <c:yMode val="edge"/>
          <c:x val="0.11612903225806452"/>
          <c:y val="1.2468827930174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20194776122468"/>
          <c:y val="0.1396508728179551"/>
          <c:w val="0.76382700988667496"/>
          <c:h val="0.76137232845894265"/>
        </c:manualLayout>
      </c:layout>
      <c:lineChart>
        <c:grouping val="standard"/>
        <c:varyColors val="0"/>
        <c:ser>
          <c:idx val="1"/>
          <c:order val="0"/>
          <c:tx>
            <c:v># of Producing Gas Wells</c:v>
          </c:tx>
          <c:marker>
            <c:symbol val="none"/>
          </c:marker>
          <c:cat>
            <c:numRef>
              <c:f>'T 4.4 &amp; F 4.3 &amp; F 4.4'!$A$21:$A$80</c:f>
              <c:numCache>
                <c:formatCode>General</c:formatCode>
                <c:ptCount val="6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</c:numCache>
            </c:numRef>
          </c:cat>
          <c:val>
            <c:numRef>
              <c:f>'T 4.4 &amp; F 4.3 &amp; F 4.4'!$B$21:$B$80</c:f>
              <c:numCache>
                <c:formatCode>#,##0</c:formatCode>
                <c:ptCount val="60"/>
                <c:pt idx="0">
                  <c:v>135</c:v>
                </c:pt>
                <c:pt idx="1">
                  <c:v>121</c:v>
                </c:pt>
                <c:pt idx="2">
                  <c:v>135</c:v>
                </c:pt>
                <c:pt idx="3">
                  <c:v>135</c:v>
                </c:pt>
                <c:pt idx="4">
                  <c:v>148</c:v>
                </c:pt>
                <c:pt idx="5">
                  <c:v>156</c:v>
                </c:pt>
                <c:pt idx="6">
                  <c:v>168</c:v>
                </c:pt>
                <c:pt idx="7">
                  <c:v>165</c:v>
                </c:pt>
                <c:pt idx="8">
                  <c:v>171</c:v>
                </c:pt>
                <c:pt idx="9">
                  <c:v>173</c:v>
                </c:pt>
                <c:pt idx="10">
                  <c:v>178</c:v>
                </c:pt>
                <c:pt idx="11">
                  <c:v>200</c:v>
                </c:pt>
                <c:pt idx="12">
                  <c:v>158</c:v>
                </c:pt>
                <c:pt idx="13">
                  <c:v>114</c:v>
                </c:pt>
                <c:pt idx="14">
                  <c:v>271</c:v>
                </c:pt>
                <c:pt idx="15">
                  <c:v>170</c:v>
                </c:pt>
                <c:pt idx="16">
                  <c:v>170</c:v>
                </c:pt>
                <c:pt idx="17">
                  <c:v>171</c:v>
                </c:pt>
                <c:pt idx="18">
                  <c:v>182</c:v>
                </c:pt>
                <c:pt idx="19">
                  <c:v>200</c:v>
                </c:pt>
                <c:pt idx="20">
                  <c:v>226</c:v>
                </c:pt>
                <c:pt idx="21">
                  <c:v>282</c:v>
                </c:pt>
                <c:pt idx="22">
                  <c:v>322</c:v>
                </c:pt>
                <c:pt idx="23">
                  <c:v>700</c:v>
                </c:pt>
                <c:pt idx="24">
                  <c:v>755</c:v>
                </c:pt>
                <c:pt idx="25">
                  <c:v>594</c:v>
                </c:pt>
                <c:pt idx="26">
                  <c:v>645</c:v>
                </c:pt>
                <c:pt idx="27">
                  <c:v>665</c:v>
                </c:pt>
                <c:pt idx="28">
                  <c:v>834</c:v>
                </c:pt>
                <c:pt idx="29">
                  <c:v>822</c:v>
                </c:pt>
                <c:pt idx="30">
                  <c:v>913</c:v>
                </c:pt>
                <c:pt idx="31">
                  <c:v>1006</c:v>
                </c:pt>
                <c:pt idx="32">
                  <c:v>1061</c:v>
                </c:pt>
                <c:pt idx="33">
                  <c:v>1303</c:v>
                </c:pt>
                <c:pt idx="34">
                  <c:v>1127</c:v>
                </c:pt>
                <c:pt idx="35">
                  <c:v>1339</c:v>
                </c:pt>
                <c:pt idx="36">
                  <c:v>1475</c:v>
                </c:pt>
                <c:pt idx="37">
                  <c:v>1643</c:v>
                </c:pt>
                <c:pt idx="38">
                  <c:v>1978</c:v>
                </c:pt>
                <c:pt idx="39">
                  <c:v>4178</c:v>
                </c:pt>
                <c:pt idx="40">
                  <c:v>4601</c:v>
                </c:pt>
                <c:pt idx="41">
                  <c:v>3005</c:v>
                </c:pt>
                <c:pt idx="42">
                  <c:v>3220</c:v>
                </c:pt>
                <c:pt idx="43">
                  <c:v>3657</c:v>
                </c:pt>
                <c:pt idx="44">
                  <c:v>4092</c:v>
                </c:pt>
                <c:pt idx="45">
                  <c:v>4858</c:v>
                </c:pt>
                <c:pt idx="46">
                  <c:v>5197</c:v>
                </c:pt>
                <c:pt idx="47">
                  <c:v>5578</c:v>
                </c:pt>
                <c:pt idx="48">
                  <c:v>5774</c:v>
                </c:pt>
                <c:pt idx="49">
                  <c:v>6075</c:v>
                </c:pt>
                <c:pt idx="50">
                  <c:v>6469</c:v>
                </c:pt>
                <c:pt idx="51">
                  <c:v>6900</c:v>
                </c:pt>
                <c:pt idx="52">
                  <c:v>7030</c:v>
                </c:pt>
                <c:pt idx="53">
                  <c:v>7275</c:v>
                </c:pt>
                <c:pt idx="54">
                  <c:v>7244</c:v>
                </c:pt>
                <c:pt idx="55">
                  <c:v>7070</c:v>
                </c:pt>
                <c:pt idx="56">
                  <c:v>7068</c:v>
                </c:pt>
                <c:pt idx="57">
                  <c:v>6903</c:v>
                </c:pt>
                <c:pt idx="58">
                  <c:v>6594</c:v>
                </c:pt>
                <c:pt idx="59">
                  <c:v>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D-43EB-8E77-8C9172EA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70112"/>
        <c:axId val="122971648"/>
      </c:lineChart>
      <c:lineChart>
        <c:grouping val="standard"/>
        <c:varyColors val="0"/>
        <c:ser>
          <c:idx val="0"/>
          <c:order val="1"/>
          <c:tx>
            <c:v>Average Yearly Production per Well</c:v>
          </c:tx>
          <c:marker>
            <c:symbol val="none"/>
          </c:marker>
          <c:cat>
            <c:numRef>
              <c:f>'T 4.4 &amp; F 4.3 &amp; F 4.4'!$A$21:$A$80</c:f>
              <c:numCache>
                <c:formatCode>General</c:formatCode>
                <c:ptCount val="6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</c:numCache>
            </c:numRef>
          </c:cat>
          <c:val>
            <c:numRef>
              <c:f>'T 4.4 &amp; F 4.3 &amp; F 4.4'!$C$21:$C$80</c:f>
              <c:numCache>
                <c:formatCode>#,##0</c:formatCode>
                <c:ptCount val="60"/>
                <c:pt idx="0">
                  <c:v>518.51851851851848</c:v>
                </c:pt>
                <c:pt idx="1">
                  <c:v>740.49586776859508</c:v>
                </c:pt>
                <c:pt idx="2">
                  <c:v>693.33333333333337</c:v>
                </c:pt>
                <c:pt idx="3">
                  <c:v>725.92592592592598</c:v>
                </c:pt>
                <c:pt idx="4">
                  <c:v>622.29729729729729</c:v>
                </c:pt>
                <c:pt idx="5">
                  <c:v>613.95512820512818</c:v>
                </c:pt>
                <c:pt idx="6">
                  <c:v>465.97619047619048</c:v>
                </c:pt>
                <c:pt idx="7">
                  <c:v>480.6</c:v>
                </c:pt>
                <c:pt idx="8">
                  <c:v>439.57309941520469</c:v>
                </c:pt>
                <c:pt idx="9">
                  <c:v>424.19653179190749</c:v>
                </c:pt>
                <c:pt idx="10">
                  <c:v>417.19101123595505</c:v>
                </c:pt>
                <c:pt idx="11">
                  <c:v>378.32</c:v>
                </c:pt>
                <c:pt idx="12">
                  <c:v>496.90506329113924</c:v>
                </c:pt>
                <c:pt idx="13">
                  <c:v>701.51754385964909</c:v>
                </c:pt>
                <c:pt idx="14">
                  <c:v>286.37269372693726</c:v>
                </c:pt>
                <c:pt idx="15">
                  <c:v>462.62352941176471</c:v>
                </c:pt>
                <c:pt idx="16">
                  <c:v>485.87647058823529</c:v>
                </c:pt>
                <c:pt idx="17">
                  <c:v>469.16374269005848</c:v>
                </c:pt>
                <c:pt idx="18">
                  <c:v>432.27472527472526</c:v>
                </c:pt>
                <c:pt idx="19">
                  <c:v>438.83</c:v>
                </c:pt>
                <c:pt idx="20">
                  <c:v>403.5</c:v>
                </c:pt>
                <c:pt idx="21">
                  <c:v>334.23758865248226</c:v>
                </c:pt>
                <c:pt idx="22">
                  <c:v>196.14285714285714</c:v>
                </c:pt>
                <c:pt idx="23">
                  <c:v>263.72285714285715</c:v>
                </c:pt>
                <c:pt idx="24">
                  <c:v>282.51920529801322</c:v>
                </c:pt>
                <c:pt idx="25">
                  <c:v>401.32659932659931</c:v>
                </c:pt>
                <c:pt idx="26">
                  <c:v>406.06356589147288</c:v>
                </c:pt>
                <c:pt idx="27">
                  <c:v>417.90977443609023</c:v>
                </c:pt>
                <c:pt idx="28">
                  <c:v>333.43045563549163</c:v>
                </c:pt>
                <c:pt idx="29">
                  <c:v>388.84671532846716</c:v>
                </c:pt>
                <c:pt idx="30">
                  <c:v>354.5016429353779</c:v>
                </c:pt>
                <c:pt idx="31">
                  <c:v>312.40059642147116</c:v>
                </c:pt>
                <c:pt idx="32">
                  <c:v>316.85504335532517</c:v>
                </c:pt>
                <c:pt idx="33">
                  <c:v>266.32295318495778</c:v>
                </c:pt>
                <c:pt idx="34">
                  <c:v>269.06180124223607</c:v>
                </c:pt>
                <c:pt idx="35">
                  <c:v>210.01357953696791</c:v>
                </c:pt>
                <c:pt idx="36">
                  <c:v>186.38631661016947</c:v>
                </c:pt>
                <c:pt idx="37">
                  <c:v>180.92825197808887</c:v>
                </c:pt>
                <c:pt idx="38">
                  <c:v>140.02369615773509</c:v>
                </c:pt>
                <c:pt idx="39">
                  <c:v>67.285064624222116</c:v>
                </c:pt>
                <c:pt idx="40">
                  <c:v>65.512279939143667</c:v>
                </c:pt>
                <c:pt idx="41">
                  <c:v>97.525124792013315</c:v>
                </c:pt>
                <c:pt idx="42">
                  <c:v>88.31024844720497</c:v>
                </c:pt>
                <c:pt idx="43">
                  <c:v>79.460213289581631</c:v>
                </c:pt>
                <c:pt idx="44">
                  <c:v>76.244868035190621</c:v>
                </c:pt>
                <c:pt idx="45">
                  <c:v>73.347262247838614</c:v>
                </c:pt>
                <c:pt idx="46">
                  <c:v>74.150663844525681</c:v>
                </c:pt>
                <c:pt idx="47">
                  <c:v>79.167802079598417</c:v>
                </c:pt>
                <c:pt idx="48">
                  <c:v>77.850883269830277</c:v>
                </c:pt>
                <c:pt idx="49">
                  <c:v>71.915226337448559</c:v>
                </c:pt>
                <c:pt idx="50">
                  <c:v>71.34132014221673</c:v>
                </c:pt>
                <c:pt idx="51">
                  <c:v>71.071449275362312</c:v>
                </c:pt>
                <c:pt idx="52">
                  <c:v>66.979089615931727</c:v>
                </c:pt>
                <c:pt idx="53">
                  <c:v>62.480412371134022</c:v>
                </c:pt>
                <c:pt idx="54">
                  <c:v>57.567642186637215</c:v>
                </c:pt>
                <c:pt idx="55">
                  <c:v>51.664497878359263</c:v>
                </c:pt>
                <c:pt idx="56">
                  <c:v>44.596915676287495</c:v>
                </c:pt>
                <c:pt idx="57">
                  <c:v>42.854700854700852</c:v>
                </c:pt>
                <c:pt idx="58">
                  <c:v>41.229905975128908</c:v>
                </c:pt>
                <c:pt idx="59">
                  <c:v>38.553327987169205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D-43EB-8E77-8C9172EA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73568"/>
        <c:axId val="122987648"/>
      </c:lineChart>
      <c:catAx>
        <c:axId val="1229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971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2971648"/>
        <c:scaling>
          <c:orientation val="minMax"/>
          <c:max val="7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producing wells</a:t>
                </a:r>
              </a:p>
            </c:rich>
          </c:tx>
          <c:layout>
            <c:manualLayout>
              <c:xMode val="edge"/>
              <c:yMode val="edge"/>
              <c:x val="1.1403973564337326E-2"/>
              <c:y val="0.33167086872761592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970112"/>
        <c:crosses val="autoZero"/>
        <c:crossBetween val="midCat"/>
        <c:majorUnit val="1000"/>
        <c:minorUnit val="500"/>
      </c:valAx>
      <c:catAx>
        <c:axId val="1229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87648"/>
        <c:crosses val="autoZero"/>
        <c:auto val="1"/>
        <c:lblAlgn val="ctr"/>
        <c:lblOffset val="100"/>
        <c:noMultiLvlLbl val="0"/>
      </c:catAx>
      <c:valAx>
        <c:axId val="1229876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cubic feet (average yearly production per well)</a:t>
                </a:r>
              </a:p>
            </c:rich>
          </c:tx>
          <c:layout>
            <c:manualLayout>
              <c:xMode val="edge"/>
              <c:yMode val="edge"/>
              <c:x val="0.94439392259066213"/>
              <c:y val="0.15802050605743248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973568"/>
        <c:crosses val="max"/>
        <c:crossBetween val="midCat"/>
        <c:majorUnit val="200"/>
        <c:minorUnit val="1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781704516982325"/>
          <c:y val="0.21156071008365335"/>
          <c:w val="0.38548815200916786"/>
          <c:h val="9.123333721215883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4</xdr:row>
      <xdr:rowOff>104774</xdr:rowOff>
    </xdr:from>
    <xdr:to>
      <xdr:col>27</xdr:col>
      <xdr:colOff>95250</xdr:colOff>
      <xdr:row>34</xdr:row>
      <xdr:rowOff>95249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0D3EAEA-05CE-4769-BF18-12A253BDE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161924</xdr:colOff>
      <xdr:row>36</xdr:row>
      <xdr:rowOff>0</xdr:rowOff>
    </xdr:from>
    <xdr:to>
      <xdr:col>27</xdr:col>
      <xdr:colOff>95249</xdr:colOff>
      <xdr:row>65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728B5F2-070C-4E3D-A788-1D373D6B2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ilgas.ogm.utah.gov/oilgasweb/statistics/gas-prod-by-year.xhtml" TargetMode="External"/><Relationship Id="rId2" Type="http://schemas.openxmlformats.org/officeDocument/2006/relationships/hyperlink" Target="https://www.eia.gov/dnav/ng/ng_prod_sum_a_EPG0_FGW_mmcf_a.htm" TargetMode="External"/><Relationship Id="rId1" Type="http://schemas.openxmlformats.org/officeDocument/2006/relationships/hyperlink" Target="http://tonto.eia.doe.gov/dnav/ng/ng_enp_sum_nus_a_d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EDB2-48F4-4A6C-B850-9900F1263690}">
  <dimension ref="A1:T90"/>
  <sheetViews>
    <sheetView showGridLines="0" tabSelected="1" zoomScaleNormal="100" workbookViewId="0">
      <pane ySplit="4" topLeftCell="A5" activePane="bottomLeft" state="frozen"/>
      <selection pane="bottomLeft" activeCell="L33" sqref="L33"/>
    </sheetView>
  </sheetViews>
  <sheetFormatPr defaultRowHeight="12.75" x14ac:dyDescent="0.2"/>
  <cols>
    <col min="1" max="1" width="9.5703125" style="1" customWidth="1"/>
    <col min="2" max="2" width="10.5703125" style="1" customWidth="1"/>
    <col min="3" max="3" width="10" style="1" customWidth="1"/>
    <col min="4" max="4" width="12.28515625" style="1" customWidth="1"/>
    <col min="5" max="6" width="11.28515625" style="1" customWidth="1"/>
    <col min="7" max="7" width="11" style="1" customWidth="1"/>
    <col min="8" max="8" width="10.5703125" style="1" customWidth="1"/>
    <col min="9" max="9" width="12.5703125" style="1" customWidth="1"/>
    <col min="10" max="10" width="8.140625" style="1" customWidth="1"/>
    <col min="11" max="11" width="14.7109375" style="1" customWidth="1"/>
    <col min="12" max="12" width="11.5703125" style="1" customWidth="1"/>
    <col min="13" max="13" width="10.28515625" style="1" customWidth="1"/>
    <col min="14" max="14" width="9.7109375" style="1" customWidth="1"/>
    <col min="15" max="15" width="10.5703125" style="1" customWidth="1"/>
    <col min="16" max="16" width="7.42578125" style="1" customWidth="1"/>
    <col min="17" max="17" width="12.28515625" style="1" customWidth="1"/>
    <col min="18" max="18" width="10" bestFit="1" customWidth="1"/>
    <col min="19" max="16384" width="9.140625" style="1"/>
  </cols>
  <sheetData>
    <row r="1" spans="1:19" ht="15.75" x14ac:dyDescent="0.2">
      <c r="A1" s="58" t="s">
        <v>28</v>
      </c>
      <c r="B1" s="57" t="s">
        <v>27</v>
      </c>
      <c r="C1" s="57"/>
    </row>
    <row r="2" spans="1:19" ht="7.5" customHeight="1" thickBo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9" ht="53.25" thickBot="1" x14ac:dyDescent="0.25">
      <c r="A3" s="52" t="s">
        <v>26</v>
      </c>
      <c r="B3" s="55" t="s">
        <v>25</v>
      </c>
      <c r="C3" s="55" t="s">
        <v>24</v>
      </c>
      <c r="D3" s="53" t="s">
        <v>23</v>
      </c>
      <c r="E3" s="55" t="s">
        <v>22</v>
      </c>
      <c r="F3" s="55" t="s">
        <v>21</v>
      </c>
      <c r="G3" s="55" t="s">
        <v>20</v>
      </c>
      <c r="H3" s="55" t="s">
        <v>19</v>
      </c>
      <c r="I3" s="55" t="s">
        <v>18</v>
      </c>
      <c r="J3" s="55" t="s">
        <v>17</v>
      </c>
      <c r="K3" s="55" t="s">
        <v>16</v>
      </c>
      <c r="L3" s="55" t="s">
        <v>15</v>
      </c>
      <c r="M3" s="55" t="s">
        <v>14</v>
      </c>
      <c r="N3" s="55" t="s">
        <v>13</v>
      </c>
      <c r="O3" s="55" t="s">
        <v>12</v>
      </c>
      <c r="P3" s="54" t="s">
        <v>11</v>
      </c>
      <c r="Q3" s="53" t="s">
        <v>10</v>
      </c>
    </row>
    <row r="4" spans="1:19" ht="11.25" customHeight="1" thickBot="1" x14ac:dyDescent="0.25">
      <c r="A4" s="52"/>
      <c r="B4" s="51"/>
      <c r="C4" s="50" t="s">
        <v>9</v>
      </c>
      <c r="D4" s="49" t="s">
        <v>8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7</v>
      </c>
    </row>
    <row r="5" spans="1:19" s="9" customFormat="1" ht="10.5" customHeight="1" x14ac:dyDescent="0.2">
      <c r="A5" s="44">
        <v>1945</v>
      </c>
      <c r="B5" s="36" t="s">
        <v>6</v>
      </c>
      <c r="C5" s="36" t="s">
        <v>6</v>
      </c>
      <c r="D5" s="35">
        <v>6700</v>
      </c>
      <c r="E5" s="34">
        <v>6700</v>
      </c>
      <c r="F5" s="34">
        <v>0</v>
      </c>
      <c r="G5" s="33" t="s">
        <v>6</v>
      </c>
      <c r="H5" s="33" t="s">
        <v>6</v>
      </c>
      <c r="I5" s="34">
        <v>0</v>
      </c>
      <c r="J5" s="34">
        <v>138</v>
      </c>
      <c r="K5" s="33" t="s">
        <v>6</v>
      </c>
      <c r="L5" s="33" t="s">
        <v>6</v>
      </c>
      <c r="M5" s="34">
        <f>D5-I5-J5</f>
        <v>6562</v>
      </c>
      <c r="N5" s="33" t="s">
        <v>6</v>
      </c>
      <c r="O5" s="33" t="s">
        <v>6</v>
      </c>
      <c r="P5" s="33" t="s">
        <v>6</v>
      </c>
      <c r="Q5" s="46" t="s">
        <v>6</v>
      </c>
      <c r="R5" s="31"/>
      <c r="S5" s="10"/>
    </row>
    <row r="6" spans="1:19" s="9" customFormat="1" ht="10.5" customHeight="1" x14ac:dyDescent="0.2">
      <c r="A6" s="45">
        <v>1946</v>
      </c>
      <c r="B6" s="42" t="s">
        <v>6</v>
      </c>
      <c r="C6" s="42" t="s">
        <v>6</v>
      </c>
      <c r="D6" s="41">
        <v>4320</v>
      </c>
      <c r="E6" s="40">
        <v>4320</v>
      </c>
      <c r="F6" s="40">
        <v>0</v>
      </c>
      <c r="G6" s="39" t="s">
        <v>6</v>
      </c>
      <c r="H6" s="39" t="s">
        <v>6</v>
      </c>
      <c r="I6" s="40">
        <v>0</v>
      </c>
      <c r="J6" s="40">
        <v>68</v>
      </c>
      <c r="K6" s="39" t="s">
        <v>6</v>
      </c>
      <c r="L6" s="39" t="s">
        <v>6</v>
      </c>
      <c r="M6" s="40">
        <f>D6-I6-J6</f>
        <v>4252</v>
      </c>
      <c r="N6" s="39" t="s">
        <v>6</v>
      </c>
      <c r="O6" s="39" t="s">
        <v>6</v>
      </c>
      <c r="P6" s="39" t="s">
        <v>6</v>
      </c>
      <c r="Q6" s="38" t="s">
        <v>6</v>
      </c>
      <c r="R6" s="31"/>
      <c r="S6" s="10"/>
    </row>
    <row r="7" spans="1:19" s="9" customFormat="1" ht="10.5" customHeight="1" x14ac:dyDescent="0.2">
      <c r="A7" s="44">
        <v>1947</v>
      </c>
      <c r="B7" s="36" t="s">
        <v>6</v>
      </c>
      <c r="C7" s="36" t="s">
        <v>6</v>
      </c>
      <c r="D7" s="35">
        <v>6040</v>
      </c>
      <c r="E7" s="34">
        <v>6040</v>
      </c>
      <c r="F7" s="34">
        <v>0</v>
      </c>
      <c r="G7" s="33" t="s">
        <v>6</v>
      </c>
      <c r="H7" s="33" t="s">
        <v>6</v>
      </c>
      <c r="I7" s="34">
        <v>0</v>
      </c>
      <c r="J7" s="34">
        <v>0</v>
      </c>
      <c r="K7" s="33" t="s">
        <v>6</v>
      </c>
      <c r="L7" s="33" t="s">
        <v>6</v>
      </c>
      <c r="M7" s="34">
        <f>D7-I7-J7</f>
        <v>6040</v>
      </c>
      <c r="N7" s="33" t="s">
        <v>6</v>
      </c>
      <c r="O7" s="33" t="s">
        <v>6</v>
      </c>
      <c r="P7" s="33" t="s">
        <v>6</v>
      </c>
      <c r="Q7" s="32" t="s">
        <v>6</v>
      </c>
      <c r="R7" s="31"/>
      <c r="S7" s="10"/>
    </row>
    <row r="8" spans="1:19" s="9" customFormat="1" ht="10.5" customHeight="1" x14ac:dyDescent="0.2">
      <c r="A8" s="45">
        <v>1948</v>
      </c>
      <c r="B8" s="42" t="s">
        <v>6</v>
      </c>
      <c r="C8" s="42" t="s">
        <v>6</v>
      </c>
      <c r="D8" s="41">
        <v>6650</v>
      </c>
      <c r="E8" s="40">
        <v>6640</v>
      </c>
      <c r="F8" s="40">
        <v>10</v>
      </c>
      <c r="G8" s="39" t="s">
        <v>6</v>
      </c>
      <c r="H8" s="39" t="s">
        <v>6</v>
      </c>
      <c r="I8" s="40">
        <v>0</v>
      </c>
      <c r="J8" s="40">
        <v>40</v>
      </c>
      <c r="K8" s="39" t="s">
        <v>6</v>
      </c>
      <c r="L8" s="39" t="s">
        <v>6</v>
      </c>
      <c r="M8" s="40">
        <f>D8-I8-J8</f>
        <v>6610</v>
      </c>
      <c r="N8" s="39" t="s">
        <v>6</v>
      </c>
      <c r="O8" s="39" t="s">
        <v>6</v>
      </c>
      <c r="P8" s="39" t="s">
        <v>6</v>
      </c>
      <c r="Q8" s="38" t="s">
        <v>6</v>
      </c>
      <c r="R8" s="31"/>
      <c r="S8" s="10"/>
    </row>
    <row r="9" spans="1:19" s="9" customFormat="1" ht="10.5" customHeight="1" x14ac:dyDescent="0.2">
      <c r="A9" s="44">
        <v>1949</v>
      </c>
      <c r="B9" s="36" t="s">
        <v>6</v>
      </c>
      <c r="C9" s="36" t="s">
        <v>6</v>
      </c>
      <c r="D9" s="35">
        <v>6360</v>
      </c>
      <c r="E9" s="34">
        <v>6150</v>
      </c>
      <c r="F9" s="34">
        <v>210</v>
      </c>
      <c r="G9" s="33" t="s">
        <v>6</v>
      </c>
      <c r="H9" s="33" t="s">
        <v>6</v>
      </c>
      <c r="I9" s="34">
        <v>0</v>
      </c>
      <c r="J9" s="34">
        <v>234</v>
      </c>
      <c r="K9" s="33" t="s">
        <v>6</v>
      </c>
      <c r="L9" s="33" t="s">
        <v>6</v>
      </c>
      <c r="M9" s="34">
        <f>D9-I9-J9</f>
        <v>6126</v>
      </c>
      <c r="N9" s="33" t="s">
        <v>6</v>
      </c>
      <c r="O9" s="33" t="s">
        <v>6</v>
      </c>
      <c r="P9" s="33" t="s">
        <v>6</v>
      </c>
      <c r="Q9" s="32" t="s">
        <v>6</v>
      </c>
      <c r="R9" s="31"/>
      <c r="S9" s="10"/>
    </row>
    <row r="10" spans="1:19" s="9" customFormat="1" ht="10.5" customHeight="1" x14ac:dyDescent="0.2">
      <c r="A10" s="45">
        <v>1950</v>
      </c>
      <c r="B10" s="42" t="s">
        <v>6</v>
      </c>
      <c r="C10" s="42" t="s">
        <v>6</v>
      </c>
      <c r="D10" s="41">
        <v>4130</v>
      </c>
      <c r="E10" s="40">
        <v>3950</v>
      </c>
      <c r="F10" s="40">
        <v>180</v>
      </c>
      <c r="G10" s="39" t="s">
        <v>6</v>
      </c>
      <c r="H10" s="39" t="s">
        <v>6</v>
      </c>
      <c r="I10" s="40">
        <v>0</v>
      </c>
      <c r="J10" s="40">
        <v>180</v>
      </c>
      <c r="K10" s="39" t="s">
        <v>6</v>
      </c>
      <c r="L10" s="39" t="s">
        <v>6</v>
      </c>
      <c r="M10" s="40">
        <f>D10-I10-J10</f>
        <v>3950</v>
      </c>
      <c r="N10" s="39" t="s">
        <v>6</v>
      </c>
      <c r="O10" s="39" t="s">
        <v>6</v>
      </c>
      <c r="P10" s="39" t="s">
        <v>6</v>
      </c>
      <c r="Q10" s="38" t="s">
        <v>6</v>
      </c>
      <c r="R10" s="31"/>
      <c r="S10" s="10"/>
    </row>
    <row r="11" spans="1:19" s="9" customFormat="1" ht="10.5" customHeight="1" x14ac:dyDescent="0.2">
      <c r="A11" s="44">
        <v>1951</v>
      </c>
      <c r="B11" s="36" t="s">
        <v>6</v>
      </c>
      <c r="C11" s="36" t="s">
        <v>6</v>
      </c>
      <c r="D11" s="35">
        <v>3850</v>
      </c>
      <c r="E11" s="34">
        <v>3690</v>
      </c>
      <c r="F11" s="34">
        <v>160</v>
      </c>
      <c r="G11" s="33" t="s">
        <v>6</v>
      </c>
      <c r="H11" s="33" t="s">
        <v>6</v>
      </c>
      <c r="I11" s="34">
        <v>0</v>
      </c>
      <c r="J11" s="34">
        <v>117</v>
      </c>
      <c r="K11" s="33" t="s">
        <v>6</v>
      </c>
      <c r="L11" s="33" t="s">
        <v>6</v>
      </c>
      <c r="M11" s="34">
        <f>D11-I11-J11</f>
        <v>3733</v>
      </c>
      <c r="N11" s="33" t="s">
        <v>6</v>
      </c>
      <c r="O11" s="33" t="s">
        <v>6</v>
      </c>
      <c r="P11" s="33" t="s">
        <v>6</v>
      </c>
      <c r="Q11" s="32" t="s">
        <v>6</v>
      </c>
      <c r="R11" s="31"/>
      <c r="S11" s="10"/>
    </row>
    <row r="12" spans="1:19" s="9" customFormat="1" ht="10.5" customHeight="1" x14ac:dyDescent="0.2">
      <c r="A12" s="43">
        <v>1952</v>
      </c>
      <c r="B12" s="42" t="s">
        <v>6</v>
      </c>
      <c r="C12" s="42" t="s">
        <v>6</v>
      </c>
      <c r="D12" s="41">
        <v>3290</v>
      </c>
      <c r="E12" s="40">
        <v>2870</v>
      </c>
      <c r="F12" s="40">
        <v>420</v>
      </c>
      <c r="G12" s="39" t="s">
        <v>6</v>
      </c>
      <c r="H12" s="39" t="s">
        <v>6</v>
      </c>
      <c r="I12" s="40">
        <v>0</v>
      </c>
      <c r="J12" s="40">
        <v>284</v>
      </c>
      <c r="K12" s="39" t="s">
        <v>6</v>
      </c>
      <c r="L12" s="39" t="s">
        <v>6</v>
      </c>
      <c r="M12" s="40">
        <f>D12-I12-J12</f>
        <v>3006</v>
      </c>
      <c r="N12" s="39" t="s">
        <v>6</v>
      </c>
      <c r="O12" s="39" t="s">
        <v>6</v>
      </c>
      <c r="P12" s="39" t="s">
        <v>6</v>
      </c>
      <c r="Q12" s="38" t="s">
        <v>6</v>
      </c>
      <c r="R12" s="31"/>
      <c r="S12" s="10"/>
    </row>
    <row r="13" spans="1:19" s="9" customFormat="1" ht="10.5" customHeight="1" x14ac:dyDescent="0.2">
      <c r="A13" s="37">
        <v>1953</v>
      </c>
      <c r="B13" s="36" t="s">
        <v>6</v>
      </c>
      <c r="C13" s="36" t="s">
        <v>6</v>
      </c>
      <c r="D13" s="35">
        <v>7260</v>
      </c>
      <c r="E13" s="34">
        <v>6870</v>
      </c>
      <c r="F13" s="34">
        <v>390</v>
      </c>
      <c r="G13" s="33" t="s">
        <v>6</v>
      </c>
      <c r="H13" s="33" t="s">
        <v>6</v>
      </c>
      <c r="I13" s="34">
        <v>0</v>
      </c>
      <c r="J13" s="34">
        <v>185</v>
      </c>
      <c r="K13" s="33" t="s">
        <v>6</v>
      </c>
      <c r="L13" s="33" t="s">
        <v>6</v>
      </c>
      <c r="M13" s="34">
        <f>D13-I13-J13</f>
        <v>7075</v>
      </c>
      <c r="N13" s="33" t="s">
        <v>6</v>
      </c>
      <c r="O13" s="33" t="s">
        <v>6</v>
      </c>
      <c r="P13" s="33" t="s">
        <v>6</v>
      </c>
      <c r="Q13" s="32" t="s">
        <v>6</v>
      </c>
      <c r="R13" s="31"/>
      <c r="S13" s="10"/>
    </row>
    <row r="14" spans="1:19" s="9" customFormat="1" ht="10.5" customHeight="1" x14ac:dyDescent="0.2">
      <c r="A14" s="43">
        <v>1954</v>
      </c>
      <c r="B14" s="42" t="s">
        <v>6</v>
      </c>
      <c r="C14" s="42" t="s">
        <v>6</v>
      </c>
      <c r="D14" s="41">
        <v>16400</v>
      </c>
      <c r="E14" s="40">
        <v>16000</v>
      </c>
      <c r="F14" s="40">
        <v>400</v>
      </c>
      <c r="G14" s="39" t="s">
        <v>6</v>
      </c>
      <c r="H14" s="39" t="s">
        <v>6</v>
      </c>
      <c r="I14" s="40">
        <v>0</v>
      </c>
      <c r="J14" s="40">
        <v>376</v>
      </c>
      <c r="K14" s="39" t="s">
        <v>6</v>
      </c>
      <c r="L14" s="39" t="s">
        <v>6</v>
      </c>
      <c r="M14" s="40">
        <f>D14-I14-J14</f>
        <v>16024</v>
      </c>
      <c r="N14" s="39" t="s">
        <v>6</v>
      </c>
      <c r="O14" s="39" t="s">
        <v>6</v>
      </c>
      <c r="P14" s="39" t="s">
        <v>6</v>
      </c>
      <c r="Q14" s="38" t="s">
        <v>6</v>
      </c>
      <c r="R14" s="31"/>
      <c r="S14" s="10"/>
    </row>
    <row r="15" spans="1:19" s="9" customFormat="1" ht="10.5" customHeight="1" x14ac:dyDescent="0.2">
      <c r="A15" s="37">
        <v>1955</v>
      </c>
      <c r="B15" s="36" t="s">
        <v>6</v>
      </c>
      <c r="C15" s="36" t="s">
        <v>6</v>
      </c>
      <c r="D15" s="35">
        <v>17900</v>
      </c>
      <c r="E15" s="34">
        <v>17300</v>
      </c>
      <c r="F15" s="34">
        <v>600</v>
      </c>
      <c r="G15" s="33" t="s">
        <v>6</v>
      </c>
      <c r="H15" s="33" t="s">
        <v>6</v>
      </c>
      <c r="I15" s="34">
        <v>0</v>
      </c>
      <c r="J15" s="34">
        <v>737</v>
      </c>
      <c r="K15" s="33" t="s">
        <v>6</v>
      </c>
      <c r="L15" s="33" t="s">
        <v>6</v>
      </c>
      <c r="M15" s="34">
        <f>D15-I15-J15</f>
        <v>17163</v>
      </c>
      <c r="N15" s="33" t="s">
        <v>6</v>
      </c>
      <c r="O15" s="33" t="s">
        <v>6</v>
      </c>
      <c r="P15" s="33" t="s">
        <v>6</v>
      </c>
      <c r="Q15" s="32" t="s">
        <v>6</v>
      </c>
      <c r="R15" s="31"/>
      <c r="S15" s="10"/>
    </row>
    <row r="16" spans="1:19" s="9" customFormat="1" ht="10.5" customHeight="1" x14ac:dyDescent="0.2">
      <c r="A16" s="43">
        <v>1956</v>
      </c>
      <c r="B16" s="42" t="s">
        <v>6</v>
      </c>
      <c r="C16" s="42" t="s">
        <v>6</v>
      </c>
      <c r="D16" s="41">
        <v>18000</v>
      </c>
      <c r="E16" s="40">
        <v>17000</v>
      </c>
      <c r="F16" s="40">
        <v>1000</v>
      </c>
      <c r="G16" s="39" t="s">
        <v>6</v>
      </c>
      <c r="H16" s="39" t="s">
        <v>6</v>
      </c>
      <c r="I16" s="40">
        <v>0</v>
      </c>
      <c r="J16" s="40">
        <v>732</v>
      </c>
      <c r="K16" s="39" t="s">
        <v>6</v>
      </c>
      <c r="L16" s="39" t="s">
        <v>6</v>
      </c>
      <c r="M16" s="40">
        <f>D16-I16-J16</f>
        <v>17268</v>
      </c>
      <c r="N16" s="39" t="s">
        <v>6</v>
      </c>
      <c r="O16" s="39" t="s">
        <v>6</v>
      </c>
      <c r="P16" s="39" t="s">
        <v>6</v>
      </c>
      <c r="Q16" s="38" t="s">
        <v>6</v>
      </c>
      <c r="R16" s="31"/>
      <c r="S16" s="10"/>
    </row>
    <row r="17" spans="1:19" s="9" customFormat="1" ht="10.5" customHeight="1" x14ac:dyDescent="0.2">
      <c r="A17" s="37">
        <v>1957</v>
      </c>
      <c r="B17" s="36" t="s">
        <v>6</v>
      </c>
      <c r="C17" s="36" t="s">
        <v>6</v>
      </c>
      <c r="D17" s="35">
        <v>21500</v>
      </c>
      <c r="E17" s="34">
        <v>16000</v>
      </c>
      <c r="F17" s="34">
        <v>5500</v>
      </c>
      <c r="G17" s="33" t="s">
        <v>6</v>
      </c>
      <c r="H17" s="33" t="s">
        <v>6</v>
      </c>
      <c r="I17" s="34">
        <v>370</v>
      </c>
      <c r="J17" s="34">
        <v>4306</v>
      </c>
      <c r="K17" s="33" t="s">
        <v>6</v>
      </c>
      <c r="L17" s="33" t="s">
        <v>6</v>
      </c>
      <c r="M17" s="34">
        <f>D17-I17-J17</f>
        <v>16824</v>
      </c>
      <c r="N17" s="33" t="s">
        <v>6</v>
      </c>
      <c r="O17" s="33" t="s">
        <v>6</v>
      </c>
      <c r="P17" s="33" t="s">
        <v>6</v>
      </c>
      <c r="Q17" s="32" t="s">
        <v>6</v>
      </c>
      <c r="R17" s="31"/>
      <c r="S17" s="10"/>
    </row>
    <row r="18" spans="1:19" s="9" customFormat="1" ht="10.5" customHeight="1" x14ac:dyDescent="0.2">
      <c r="A18" s="43">
        <v>1958</v>
      </c>
      <c r="B18" s="42" t="s">
        <v>6</v>
      </c>
      <c r="C18" s="42" t="s">
        <v>6</v>
      </c>
      <c r="D18" s="41">
        <v>28400</v>
      </c>
      <c r="E18" s="40">
        <v>17000</v>
      </c>
      <c r="F18" s="40">
        <v>11400</v>
      </c>
      <c r="G18" s="39" t="s">
        <v>6</v>
      </c>
      <c r="H18" s="39" t="s">
        <v>6</v>
      </c>
      <c r="I18" s="40">
        <v>1036</v>
      </c>
      <c r="J18" s="40">
        <v>8117</v>
      </c>
      <c r="K18" s="39" t="s">
        <v>6</v>
      </c>
      <c r="L18" s="39" t="s">
        <v>6</v>
      </c>
      <c r="M18" s="40">
        <f>D18-I18-J18</f>
        <v>19247</v>
      </c>
      <c r="N18" s="39" t="s">
        <v>6</v>
      </c>
      <c r="O18" s="39" t="s">
        <v>6</v>
      </c>
      <c r="P18" s="39" t="s">
        <v>6</v>
      </c>
      <c r="Q18" s="38" t="s">
        <v>6</v>
      </c>
      <c r="R18" s="31"/>
      <c r="S18" s="10"/>
    </row>
    <row r="19" spans="1:19" s="9" customFormat="1" ht="10.5" customHeight="1" x14ac:dyDescent="0.2">
      <c r="A19" s="37">
        <v>1959</v>
      </c>
      <c r="B19" s="36" t="s">
        <v>6</v>
      </c>
      <c r="C19" s="36" t="s">
        <v>6</v>
      </c>
      <c r="D19" s="35">
        <v>51800</v>
      </c>
      <c r="E19" s="34">
        <v>17000</v>
      </c>
      <c r="F19" s="34">
        <v>34800</v>
      </c>
      <c r="G19" s="33" t="s">
        <v>6</v>
      </c>
      <c r="H19" s="33" t="s">
        <v>6</v>
      </c>
      <c r="I19" s="34">
        <v>5937</v>
      </c>
      <c r="J19" s="34">
        <v>6942</v>
      </c>
      <c r="K19" s="33" t="s">
        <v>6</v>
      </c>
      <c r="L19" s="33" t="s">
        <v>6</v>
      </c>
      <c r="M19" s="34">
        <f>D19-I19-J19</f>
        <v>38921</v>
      </c>
      <c r="N19" s="33" t="s">
        <v>6</v>
      </c>
      <c r="O19" s="33" t="s">
        <v>6</v>
      </c>
      <c r="P19" s="33" t="s">
        <v>6</v>
      </c>
      <c r="Q19" s="32" t="s">
        <v>6</v>
      </c>
      <c r="R19" s="31"/>
      <c r="S19" s="10"/>
    </row>
    <row r="20" spans="1:19" s="9" customFormat="1" ht="10.5" customHeight="1" x14ac:dyDescent="0.2">
      <c r="A20" s="29">
        <v>1960</v>
      </c>
      <c r="B20" s="27" t="s">
        <v>6</v>
      </c>
      <c r="C20" s="27" t="s">
        <v>6</v>
      </c>
      <c r="D20" s="30">
        <v>62200</v>
      </c>
      <c r="E20" s="27">
        <v>15500</v>
      </c>
      <c r="F20" s="27">
        <v>46700</v>
      </c>
      <c r="G20" s="27" t="s">
        <v>6</v>
      </c>
      <c r="H20" s="27" t="s">
        <v>6</v>
      </c>
      <c r="I20" s="27">
        <v>5826</v>
      </c>
      <c r="J20" s="27">
        <v>5334</v>
      </c>
      <c r="K20" s="27" t="s">
        <v>6</v>
      </c>
      <c r="L20" s="27" t="s">
        <v>6</v>
      </c>
      <c r="M20" s="27">
        <f>D20-I20-J20</f>
        <v>51040</v>
      </c>
      <c r="N20" s="27">
        <v>3902</v>
      </c>
      <c r="O20" s="27">
        <f>M20-N20</f>
        <v>47138</v>
      </c>
      <c r="P20" s="27" t="s">
        <v>6</v>
      </c>
      <c r="Q20" s="30" t="s">
        <v>6</v>
      </c>
      <c r="R20" s="31"/>
      <c r="S20" s="10"/>
    </row>
    <row r="21" spans="1:19" s="9" customFormat="1" ht="10.5" customHeight="1" x14ac:dyDescent="0.2">
      <c r="A21" s="26">
        <v>1961</v>
      </c>
      <c r="B21" s="24">
        <v>135</v>
      </c>
      <c r="C21" s="24">
        <f>D21/B21</f>
        <v>518.51851851851848</v>
      </c>
      <c r="D21" s="23">
        <v>70000</v>
      </c>
      <c r="E21" s="24">
        <v>17500</v>
      </c>
      <c r="F21" s="24">
        <v>52500</v>
      </c>
      <c r="G21" s="24" t="s">
        <v>6</v>
      </c>
      <c r="H21" s="24" t="s">
        <v>6</v>
      </c>
      <c r="I21" s="24">
        <v>10233</v>
      </c>
      <c r="J21" s="24">
        <v>2592</v>
      </c>
      <c r="K21" s="24" t="s">
        <v>6</v>
      </c>
      <c r="L21" s="24" t="s">
        <v>6</v>
      </c>
      <c r="M21" s="24">
        <f>D21-I21-J21</f>
        <v>57175</v>
      </c>
      <c r="N21" s="24">
        <v>5652</v>
      </c>
      <c r="O21" s="24">
        <f>M21-N21</f>
        <v>51523</v>
      </c>
      <c r="P21" s="24" t="s">
        <v>6</v>
      </c>
      <c r="Q21" s="23" t="s">
        <v>6</v>
      </c>
      <c r="R21" s="31"/>
      <c r="S21" s="10"/>
    </row>
    <row r="22" spans="1:19" s="9" customFormat="1" ht="10.5" customHeight="1" x14ac:dyDescent="0.2">
      <c r="A22" s="29">
        <v>1962</v>
      </c>
      <c r="B22" s="27">
        <v>121</v>
      </c>
      <c r="C22" s="27">
        <f>D22/B22</f>
        <v>740.49586776859508</v>
      </c>
      <c r="D22" s="30">
        <v>89600</v>
      </c>
      <c r="E22" s="27">
        <v>25500</v>
      </c>
      <c r="F22" s="27">
        <v>64100</v>
      </c>
      <c r="G22" s="27" t="s">
        <v>6</v>
      </c>
      <c r="H22" s="27" t="s">
        <v>6</v>
      </c>
      <c r="I22" s="27">
        <v>11972</v>
      </c>
      <c r="J22" s="27">
        <v>3500</v>
      </c>
      <c r="K22" s="27" t="s">
        <v>6</v>
      </c>
      <c r="L22" s="27" t="s">
        <v>6</v>
      </c>
      <c r="M22" s="27">
        <f>D22-I22-J22</f>
        <v>74128</v>
      </c>
      <c r="N22" s="27">
        <v>7367</v>
      </c>
      <c r="O22" s="27">
        <f>M22-N22</f>
        <v>66761</v>
      </c>
      <c r="P22" s="27" t="s">
        <v>6</v>
      </c>
      <c r="Q22" s="30" t="s">
        <v>6</v>
      </c>
      <c r="R22" s="31"/>
      <c r="S22" s="10"/>
    </row>
    <row r="23" spans="1:19" s="9" customFormat="1" ht="10.5" customHeight="1" x14ac:dyDescent="0.2">
      <c r="A23" s="26">
        <v>1963</v>
      </c>
      <c r="B23" s="24">
        <v>135</v>
      </c>
      <c r="C23" s="24">
        <f>D23/B23</f>
        <v>693.33333333333337</v>
      </c>
      <c r="D23" s="23">
        <v>93600</v>
      </c>
      <c r="E23" s="24">
        <v>26600</v>
      </c>
      <c r="F23" s="24">
        <v>67000</v>
      </c>
      <c r="G23" s="24" t="s">
        <v>6</v>
      </c>
      <c r="H23" s="24" t="s">
        <v>6</v>
      </c>
      <c r="I23" s="24">
        <v>13771</v>
      </c>
      <c r="J23" s="24">
        <v>2707</v>
      </c>
      <c r="K23" s="24" t="s">
        <v>6</v>
      </c>
      <c r="L23" s="24" t="s">
        <v>6</v>
      </c>
      <c r="M23" s="24">
        <f>D23-I23-J23</f>
        <v>77122</v>
      </c>
      <c r="N23" s="24">
        <v>7499</v>
      </c>
      <c r="O23" s="24">
        <f>M23-N23</f>
        <v>69623</v>
      </c>
      <c r="P23" s="24" t="s">
        <v>6</v>
      </c>
      <c r="Q23" s="23" t="s">
        <v>6</v>
      </c>
      <c r="R23" s="31"/>
      <c r="S23" s="10"/>
    </row>
    <row r="24" spans="1:19" s="9" customFormat="1" ht="10.5" customHeight="1" x14ac:dyDescent="0.2">
      <c r="A24" s="29">
        <v>1964</v>
      </c>
      <c r="B24" s="27">
        <v>135</v>
      </c>
      <c r="C24" s="27">
        <f>D24/B24</f>
        <v>725.92592592592598</v>
      </c>
      <c r="D24" s="30">
        <v>98000</v>
      </c>
      <c r="E24" s="27">
        <v>45700</v>
      </c>
      <c r="F24" s="27">
        <v>52300</v>
      </c>
      <c r="G24" s="27" t="s">
        <v>6</v>
      </c>
      <c r="H24" s="27" t="s">
        <v>6</v>
      </c>
      <c r="I24" s="27">
        <v>16655</v>
      </c>
      <c r="J24" s="27">
        <v>1670</v>
      </c>
      <c r="K24" s="27" t="s">
        <v>6</v>
      </c>
      <c r="L24" s="27" t="s">
        <v>6</v>
      </c>
      <c r="M24" s="27">
        <f>D24-I24-J24</f>
        <v>79675</v>
      </c>
      <c r="N24" s="27">
        <v>10163</v>
      </c>
      <c r="O24" s="27">
        <f>M24-N24</f>
        <v>69512</v>
      </c>
      <c r="P24" s="27" t="s">
        <v>6</v>
      </c>
      <c r="Q24" s="30" t="s">
        <v>6</v>
      </c>
      <c r="R24" s="31"/>
      <c r="S24" s="10"/>
    </row>
    <row r="25" spans="1:19" s="9" customFormat="1" ht="10.5" customHeight="1" x14ac:dyDescent="0.2">
      <c r="A25" s="26">
        <v>1965</v>
      </c>
      <c r="B25" s="24">
        <v>148</v>
      </c>
      <c r="C25" s="24">
        <f>D25/B25</f>
        <v>622.29729729729729</v>
      </c>
      <c r="D25" s="23">
        <v>92100</v>
      </c>
      <c r="E25" s="24">
        <v>45200</v>
      </c>
      <c r="F25" s="24">
        <v>46900</v>
      </c>
      <c r="G25" s="24" t="s">
        <v>6</v>
      </c>
      <c r="H25" s="24" t="s">
        <v>6</v>
      </c>
      <c r="I25" s="24">
        <v>19794</v>
      </c>
      <c r="J25" s="24">
        <v>690</v>
      </c>
      <c r="K25" s="24" t="s">
        <v>6</v>
      </c>
      <c r="L25" s="24" t="s">
        <v>6</v>
      </c>
      <c r="M25" s="24">
        <f>D25-I25-J25</f>
        <v>71616</v>
      </c>
      <c r="N25" s="24">
        <v>6346</v>
      </c>
      <c r="O25" s="24">
        <f>M25-N25</f>
        <v>65270</v>
      </c>
      <c r="P25" s="24" t="s">
        <v>6</v>
      </c>
      <c r="Q25" s="23" t="s">
        <v>6</v>
      </c>
      <c r="R25" s="31"/>
      <c r="S25" s="10"/>
    </row>
    <row r="26" spans="1:19" s="9" customFormat="1" ht="10.5" customHeight="1" x14ac:dyDescent="0.2">
      <c r="A26" s="29">
        <v>1966</v>
      </c>
      <c r="B26" s="27">
        <v>156</v>
      </c>
      <c r="C26" s="27">
        <f>D26/B26</f>
        <v>613.95512820512818</v>
      </c>
      <c r="D26" s="30">
        <v>95777</v>
      </c>
      <c r="E26" s="27">
        <v>45225</v>
      </c>
      <c r="F26" s="27">
        <v>49785</v>
      </c>
      <c r="G26" s="27" t="s">
        <v>6</v>
      </c>
      <c r="H26" s="27" t="s">
        <v>6</v>
      </c>
      <c r="I26" s="27">
        <v>25486</v>
      </c>
      <c r="J26" s="27">
        <v>158</v>
      </c>
      <c r="K26" s="27" t="s">
        <v>6</v>
      </c>
      <c r="L26" s="27" t="s">
        <v>6</v>
      </c>
      <c r="M26" s="27">
        <f>D26-I26-J26</f>
        <v>70133</v>
      </c>
      <c r="N26" s="27">
        <v>3536</v>
      </c>
      <c r="O26" s="27">
        <f>M26-N26</f>
        <v>66597</v>
      </c>
      <c r="P26" s="27" t="s">
        <v>6</v>
      </c>
      <c r="Q26" s="30" t="s">
        <v>6</v>
      </c>
      <c r="R26" s="31"/>
      <c r="S26" s="10"/>
    </row>
    <row r="27" spans="1:19" s="9" customFormat="1" ht="10.5" customHeight="1" x14ac:dyDescent="0.2">
      <c r="A27" s="26">
        <v>1967</v>
      </c>
      <c r="B27" s="24">
        <v>168</v>
      </c>
      <c r="C27" s="24">
        <f>D27/B27</f>
        <v>465.97619047619048</v>
      </c>
      <c r="D27" s="23">
        <v>78284</v>
      </c>
      <c r="E27" s="24">
        <v>21685</v>
      </c>
      <c r="F27" s="24">
        <v>56599</v>
      </c>
      <c r="G27" s="24" t="s">
        <v>6</v>
      </c>
      <c r="H27" s="24" t="s">
        <v>6</v>
      </c>
      <c r="I27" s="24">
        <v>26319</v>
      </c>
      <c r="J27" s="24">
        <v>3000</v>
      </c>
      <c r="K27" s="24" t="s">
        <v>6</v>
      </c>
      <c r="L27" s="24" t="s">
        <v>6</v>
      </c>
      <c r="M27" s="24">
        <v>48965</v>
      </c>
      <c r="N27" s="24">
        <v>2633</v>
      </c>
      <c r="O27" s="24">
        <f>M27-N27</f>
        <v>46332</v>
      </c>
      <c r="P27" s="24" t="s">
        <v>6</v>
      </c>
      <c r="Q27" s="23" t="s">
        <v>6</v>
      </c>
      <c r="R27" s="31"/>
      <c r="S27" s="10"/>
    </row>
    <row r="28" spans="1:19" s="9" customFormat="1" ht="10.5" customHeight="1" x14ac:dyDescent="0.2">
      <c r="A28" s="29">
        <v>1968</v>
      </c>
      <c r="B28" s="27">
        <v>165</v>
      </c>
      <c r="C28" s="27">
        <f>D28/B28</f>
        <v>480.6</v>
      </c>
      <c r="D28" s="30">
        <v>79299</v>
      </c>
      <c r="E28" s="27">
        <v>20443</v>
      </c>
      <c r="F28" s="27">
        <v>58856</v>
      </c>
      <c r="G28" s="27" t="s">
        <v>6</v>
      </c>
      <c r="H28" s="27" t="s">
        <v>6</v>
      </c>
      <c r="I28" s="27">
        <v>30242</v>
      </c>
      <c r="J28" s="27">
        <v>2906</v>
      </c>
      <c r="K28" s="27" t="s">
        <v>6</v>
      </c>
      <c r="L28" s="27" t="s">
        <v>6</v>
      </c>
      <c r="M28" s="27">
        <v>46151</v>
      </c>
      <c r="N28" s="27">
        <v>3266</v>
      </c>
      <c r="O28" s="27">
        <f>M28-N28</f>
        <v>42885</v>
      </c>
      <c r="P28" s="27" t="s">
        <v>6</v>
      </c>
      <c r="Q28" s="30" t="s">
        <v>6</v>
      </c>
      <c r="R28" s="31"/>
      <c r="S28" s="10"/>
    </row>
    <row r="29" spans="1:19" s="9" customFormat="1" ht="10.5" customHeight="1" x14ac:dyDescent="0.2">
      <c r="A29" s="26">
        <v>1969</v>
      </c>
      <c r="B29" s="24">
        <v>171</v>
      </c>
      <c r="C29" s="24">
        <f>D29/B29</f>
        <v>439.57309941520469</v>
      </c>
      <c r="D29" s="23">
        <v>75167</v>
      </c>
      <c r="E29" s="24">
        <v>21510</v>
      </c>
      <c r="F29" s="24">
        <v>53657</v>
      </c>
      <c r="G29" s="24" t="s">
        <v>6</v>
      </c>
      <c r="H29" s="24" t="s">
        <v>6</v>
      </c>
      <c r="I29" s="24">
        <v>25632</v>
      </c>
      <c r="J29" s="24">
        <v>2802</v>
      </c>
      <c r="K29" s="24" t="s">
        <v>6</v>
      </c>
      <c r="L29" s="24" t="s">
        <v>6</v>
      </c>
      <c r="M29" s="24">
        <v>46733</v>
      </c>
      <c r="N29" s="24">
        <v>3412</v>
      </c>
      <c r="O29" s="24">
        <f>M29-N29</f>
        <v>43321</v>
      </c>
      <c r="P29" s="24" t="s">
        <v>6</v>
      </c>
      <c r="Q29" s="23" t="s">
        <v>6</v>
      </c>
      <c r="R29" s="31"/>
      <c r="S29" s="10"/>
    </row>
    <row r="30" spans="1:19" s="9" customFormat="1" ht="10.5" customHeight="1" x14ac:dyDescent="0.2">
      <c r="A30" s="29">
        <v>1970</v>
      </c>
      <c r="B30" s="27">
        <v>173</v>
      </c>
      <c r="C30" s="27">
        <f>D30/B30</f>
        <v>424.19653179190749</v>
      </c>
      <c r="D30" s="30">
        <v>73386</v>
      </c>
      <c r="E30" s="27">
        <v>21609</v>
      </c>
      <c r="F30" s="27">
        <v>51777</v>
      </c>
      <c r="G30" s="27" t="s">
        <v>6</v>
      </c>
      <c r="H30" s="27" t="s">
        <v>6</v>
      </c>
      <c r="I30" s="27">
        <v>27753</v>
      </c>
      <c r="J30" s="27">
        <v>2852</v>
      </c>
      <c r="K30" s="27" t="s">
        <v>6</v>
      </c>
      <c r="L30" s="27" t="s">
        <v>6</v>
      </c>
      <c r="M30" s="27">
        <v>42781</v>
      </c>
      <c r="N30" s="27">
        <v>1493</v>
      </c>
      <c r="O30" s="27">
        <f>M30-N30</f>
        <v>41288</v>
      </c>
      <c r="P30" s="27" t="s">
        <v>6</v>
      </c>
      <c r="Q30" s="30" t="s">
        <v>6</v>
      </c>
      <c r="R30" s="31"/>
      <c r="S30" s="10"/>
    </row>
    <row r="31" spans="1:19" s="9" customFormat="1" ht="10.5" customHeight="1" x14ac:dyDescent="0.2">
      <c r="A31" s="26">
        <v>1971</v>
      </c>
      <c r="B31" s="24">
        <v>178</v>
      </c>
      <c r="C31" s="24">
        <f>D31/B31</f>
        <v>417.19101123595505</v>
      </c>
      <c r="D31" s="23">
        <v>74260</v>
      </c>
      <c r="E31" s="24">
        <v>26571</v>
      </c>
      <c r="F31" s="24">
        <v>47689</v>
      </c>
      <c r="G31" s="24" t="s">
        <v>6</v>
      </c>
      <c r="H31" s="24" t="s">
        <v>6</v>
      </c>
      <c r="I31" s="24">
        <v>28916</v>
      </c>
      <c r="J31" s="24">
        <v>2926</v>
      </c>
      <c r="K31" s="24" t="s">
        <v>6</v>
      </c>
      <c r="L31" s="24" t="s">
        <v>6</v>
      </c>
      <c r="M31" s="24">
        <v>42418</v>
      </c>
      <c r="N31" s="24">
        <v>3822</v>
      </c>
      <c r="O31" s="24">
        <f>M31-N31</f>
        <v>38596</v>
      </c>
      <c r="P31" s="24" t="s">
        <v>6</v>
      </c>
      <c r="Q31" s="23" t="s">
        <v>6</v>
      </c>
      <c r="R31" s="31"/>
      <c r="S31" s="10"/>
    </row>
    <row r="32" spans="1:19" s="9" customFormat="1" ht="10.5" customHeight="1" x14ac:dyDescent="0.2">
      <c r="A32" s="29">
        <v>1972</v>
      </c>
      <c r="B32" s="27">
        <v>200</v>
      </c>
      <c r="C32" s="27">
        <f>D32/B32</f>
        <v>378.32</v>
      </c>
      <c r="D32" s="30">
        <v>75664</v>
      </c>
      <c r="E32" s="27">
        <v>25783</v>
      </c>
      <c r="F32" s="27">
        <v>49881</v>
      </c>
      <c r="G32" s="27" t="s">
        <v>6</v>
      </c>
      <c r="H32" s="27" t="s">
        <v>6</v>
      </c>
      <c r="I32" s="27">
        <v>30684</v>
      </c>
      <c r="J32" s="27">
        <v>5506</v>
      </c>
      <c r="K32" s="27" t="s">
        <v>6</v>
      </c>
      <c r="L32" s="27" t="s">
        <v>6</v>
      </c>
      <c r="M32" s="27">
        <v>39474</v>
      </c>
      <c r="N32" s="27">
        <v>3382</v>
      </c>
      <c r="O32" s="27">
        <f>M32-N32</f>
        <v>36092</v>
      </c>
      <c r="P32" s="27" t="s">
        <v>6</v>
      </c>
      <c r="Q32" s="30" t="s">
        <v>6</v>
      </c>
      <c r="R32" s="31"/>
      <c r="S32" s="10"/>
    </row>
    <row r="33" spans="1:19" s="9" customFormat="1" ht="10.5" customHeight="1" x14ac:dyDescent="0.2">
      <c r="A33" s="26">
        <v>1973</v>
      </c>
      <c r="B33" s="24">
        <v>158</v>
      </c>
      <c r="C33" s="24">
        <f>D33/B33</f>
        <v>496.90506329113924</v>
      </c>
      <c r="D33" s="23">
        <v>78511</v>
      </c>
      <c r="E33" s="24">
        <v>22849</v>
      </c>
      <c r="F33" s="24">
        <v>55662</v>
      </c>
      <c r="G33" s="24" t="s">
        <v>6</v>
      </c>
      <c r="H33" s="24" t="s">
        <v>6</v>
      </c>
      <c r="I33" s="24">
        <v>28132</v>
      </c>
      <c r="J33" s="24">
        <v>7664</v>
      </c>
      <c r="K33" s="24" t="s">
        <v>6</v>
      </c>
      <c r="L33" s="24" t="s">
        <v>6</v>
      </c>
      <c r="M33" s="24">
        <v>42715</v>
      </c>
      <c r="N33" s="24">
        <v>3489</v>
      </c>
      <c r="O33" s="24">
        <f>M33-N33</f>
        <v>39226</v>
      </c>
      <c r="P33" s="24" t="s">
        <v>6</v>
      </c>
      <c r="Q33" s="23" t="s">
        <v>6</v>
      </c>
      <c r="R33" s="31"/>
      <c r="S33" s="10"/>
    </row>
    <row r="34" spans="1:19" s="9" customFormat="1" ht="10.5" customHeight="1" x14ac:dyDescent="0.2">
      <c r="A34" s="29">
        <v>1974</v>
      </c>
      <c r="B34" s="27">
        <v>114</v>
      </c>
      <c r="C34" s="27">
        <f>D34/B34</f>
        <v>701.51754385964909</v>
      </c>
      <c r="D34" s="30">
        <v>79973</v>
      </c>
      <c r="E34" s="27">
        <v>21433</v>
      </c>
      <c r="F34" s="27">
        <v>58540</v>
      </c>
      <c r="G34" s="27" t="s">
        <v>6</v>
      </c>
      <c r="H34" s="27" t="s">
        <v>6</v>
      </c>
      <c r="I34" s="27">
        <v>24192</v>
      </c>
      <c r="J34" s="27">
        <v>5259</v>
      </c>
      <c r="K34" s="27" t="s">
        <v>6</v>
      </c>
      <c r="L34" s="27" t="s">
        <v>6</v>
      </c>
      <c r="M34" s="27">
        <v>50522</v>
      </c>
      <c r="N34" s="27">
        <v>3958</v>
      </c>
      <c r="O34" s="27">
        <f>M34-N34</f>
        <v>46564</v>
      </c>
      <c r="P34" s="27" t="s">
        <v>6</v>
      </c>
      <c r="Q34" s="30" t="s">
        <v>6</v>
      </c>
      <c r="R34" s="31"/>
      <c r="S34" s="10"/>
    </row>
    <row r="35" spans="1:19" s="9" customFormat="1" ht="10.5" customHeight="1" x14ac:dyDescent="0.2">
      <c r="A35" s="26">
        <v>1975</v>
      </c>
      <c r="B35" s="24">
        <v>271</v>
      </c>
      <c r="C35" s="24">
        <f>D35/B35</f>
        <v>286.37269372693726</v>
      </c>
      <c r="D35" s="23">
        <v>77607</v>
      </c>
      <c r="E35" s="24">
        <v>19001</v>
      </c>
      <c r="F35" s="24">
        <v>58606</v>
      </c>
      <c r="G35" s="24" t="s">
        <v>6</v>
      </c>
      <c r="H35" s="24" t="s">
        <v>6</v>
      </c>
      <c r="I35" s="24">
        <v>20447</v>
      </c>
      <c r="J35" s="24">
        <v>1806</v>
      </c>
      <c r="K35" s="24" t="s">
        <v>6</v>
      </c>
      <c r="L35" s="24" t="s">
        <v>6</v>
      </c>
      <c r="M35" s="24">
        <v>55354</v>
      </c>
      <c r="N35" s="24">
        <v>3659</v>
      </c>
      <c r="O35" s="24">
        <f>M35-N35</f>
        <v>51695</v>
      </c>
      <c r="P35" s="24" t="s">
        <v>6</v>
      </c>
      <c r="Q35" s="23" t="s">
        <v>6</v>
      </c>
      <c r="R35" s="31"/>
      <c r="S35" s="10"/>
    </row>
    <row r="36" spans="1:19" s="9" customFormat="1" ht="10.5" customHeight="1" x14ac:dyDescent="0.2">
      <c r="A36" s="29">
        <v>1976</v>
      </c>
      <c r="B36" s="27">
        <v>170</v>
      </c>
      <c r="C36" s="27">
        <f>D36/B36</f>
        <v>462.62352941176471</v>
      </c>
      <c r="D36" s="30">
        <v>78646</v>
      </c>
      <c r="E36" s="27">
        <v>18927</v>
      </c>
      <c r="F36" s="27">
        <v>59719</v>
      </c>
      <c r="G36" s="27" t="s">
        <v>6</v>
      </c>
      <c r="H36" s="27" t="s">
        <v>6</v>
      </c>
      <c r="I36" s="27">
        <v>20182</v>
      </c>
      <c r="J36" s="27">
        <v>1048</v>
      </c>
      <c r="K36" s="27" t="s">
        <v>6</v>
      </c>
      <c r="L36" s="27" t="s">
        <v>6</v>
      </c>
      <c r="M36" s="27">
        <v>57416</v>
      </c>
      <c r="N36" s="27">
        <v>4032</v>
      </c>
      <c r="O36" s="27">
        <f>M36-N36</f>
        <v>53384</v>
      </c>
      <c r="P36" s="27" t="s">
        <v>6</v>
      </c>
      <c r="Q36" s="30" t="s">
        <v>6</v>
      </c>
      <c r="R36" s="31"/>
      <c r="S36" s="10"/>
    </row>
    <row r="37" spans="1:19" s="9" customFormat="1" ht="10.5" customHeight="1" x14ac:dyDescent="0.2">
      <c r="A37" s="26">
        <v>1977</v>
      </c>
      <c r="B37" s="24">
        <v>170</v>
      </c>
      <c r="C37" s="24">
        <f>D37/B37</f>
        <v>485.87647058823529</v>
      </c>
      <c r="D37" s="23">
        <v>82599</v>
      </c>
      <c r="E37" s="24">
        <v>21040</v>
      </c>
      <c r="F37" s="24">
        <v>61559</v>
      </c>
      <c r="G37" s="24" t="s">
        <v>6</v>
      </c>
      <c r="H37" s="24" t="s">
        <v>6</v>
      </c>
      <c r="I37" s="24">
        <v>21212</v>
      </c>
      <c r="J37" s="24">
        <v>691</v>
      </c>
      <c r="K37" s="24" t="s">
        <v>6</v>
      </c>
      <c r="L37" s="24" t="s">
        <v>6</v>
      </c>
      <c r="M37" s="24">
        <v>60696</v>
      </c>
      <c r="N37" s="24">
        <v>4524</v>
      </c>
      <c r="O37" s="24">
        <f>M37-N37</f>
        <v>56172</v>
      </c>
      <c r="P37" s="24" t="s">
        <v>6</v>
      </c>
      <c r="Q37" s="23" t="s">
        <v>6</v>
      </c>
      <c r="R37" s="31"/>
      <c r="S37" s="10"/>
    </row>
    <row r="38" spans="1:19" s="9" customFormat="1" ht="10.5" customHeight="1" x14ac:dyDescent="0.2">
      <c r="A38" s="29">
        <v>1978</v>
      </c>
      <c r="B38" s="27">
        <v>171</v>
      </c>
      <c r="C38" s="27">
        <f>D38/B38</f>
        <v>469.16374269005848</v>
      </c>
      <c r="D38" s="30">
        <v>80227</v>
      </c>
      <c r="E38" s="27">
        <v>21325</v>
      </c>
      <c r="F38" s="27">
        <v>58902</v>
      </c>
      <c r="G38" s="27" t="s">
        <v>6</v>
      </c>
      <c r="H38" s="27" t="s">
        <v>6</v>
      </c>
      <c r="I38" s="27">
        <v>21342</v>
      </c>
      <c r="J38" s="27">
        <v>469</v>
      </c>
      <c r="K38" s="27" t="s">
        <v>6</v>
      </c>
      <c r="L38" s="27" t="s">
        <v>6</v>
      </c>
      <c r="M38" s="27">
        <v>58416</v>
      </c>
      <c r="N38" s="27">
        <v>3570</v>
      </c>
      <c r="O38" s="27">
        <f>M38-N38</f>
        <v>54846</v>
      </c>
      <c r="P38" s="27" t="s">
        <v>6</v>
      </c>
      <c r="Q38" s="30" t="s">
        <v>6</v>
      </c>
      <c r="R38" s="31"/>
      <c r="S38" s="10"/>
    </row>
    <row r="39" spans="1:19" s="9" customFormat="1" ht="10.5" customHeight="1" x14ac:dyDescent="0.2">
      <c r="A39" s="26">
        <v>1979</v>
      </c>
      <c r="B39" s="24">
        <v>182</v>
      </c>
      <c r="C39" s="24">
        <f>D39/B39</f>
        <v>432.27472527472526</v>
      </c>
      <c r="D39" s="23">
        <v>78674</v>
      </c>
      <c r="E39" s="24">
        <v>27064</v>
      </c>
      <c r="F39" s="24">
        <v>51610</v>
      </c>
      <c r="G39" s="24" t="s">
        <v>6</v>
      </c>
      <c r="H39" s="24" t="s">
        <v>6</v>
      </c>
      <c r="I39" s="24">
        <v>19509</v>
      </c>
      <c r="J39" s="24">
        <v>560</v>
      </c>
      <c r="K39" s="24" t="s">
        <v>6</v>
      </c>
      <c r="L39" s="24" t="s">
        <v>6</v>
      </c>
      <c r="M39" s="24">
        <v>58605</v>
      </c>
      <c r="N39" s="24">
        <v>3950</v>
      </c>
      <c r="O39" s="24">
        <f>M39-N39</f>
        <v>54655</v>
      </c>
      <c r="P39" s="24" t="s">
        <v>6</v>
      </c>
      <c r="Q39" s="23" t="s">
        <v>6</v>
      </c>
      <c r="R39" s="31"/>
      <c r="S39" s="10"/>
    </row>
    <row r="40" spans="1:19" s="9" customFormat="1" ht="10.5" customHeight="1" x14ac:dyDescent="0.2">
      <c r="A40" s="29">
        <v>1980</v>
      </c>
      <c r="B40" s="27">
        <v>200</v>
      </c>
      <c r="C40" s="27">
        <f>D40/B40</f>
        <v>438.83</v>
      </c>
      <c r="D40" s="30">
        <v>87766</v>
      </c>
      <c r="E40" s="27" t="s">
        <v>6</v>
      </c>
      <c r="F40" s="27" t="s">
        <v>6</v>
      </c>
      <c r="G40" s="27" t="s">
        <v>6</v>
      </c>
      <c r="H40" s="27" t="s">
        <v>6</v>
      </c>
      <c r="I40" s="27">
        <v>37825</v>
      </c>
      <c r="J40" s="27">
        <v>2084</v>
      </c>
      <c r="K40" s="27" t="s">
        <v>6</v>
      </c>
      <c r="L40" s="27" t="s">
        <v>6</v>
      </c>
      <c r="M40" s="27">
        <v>47857</v>
      </c>
      <c r="N40" s="27">
        <v>4075</v>
      </c>
      <c r="O40" s="27">
        <f>M40-N40</f>
        <v>43782</v>
      </c>
      <c r="P40" s="27" t="s">
        <v>6</v>
      </c>
      <c r="Q40" s="30" t="s">
        <v>6</v>
      </c>
      <c r="R40" s="31"/>
      <c r="S40" s="10"/>
    </row>
    <row r="41" spans="1:19" s="9" customFormat="1" ht="10.5" customHeight="1" x14ac:dyDescent="0.2">
      <c r="A41" s="26">
        <v>1981</v>
      </c>
      <c r="B41" s="24">
        <v>226</v>
      </c>
      <c r="C41" s="24">
        <f>D41/B41</f>
        <v>403.5</v>
      </c>
      <c r="D41" s="23">
        <v>91191</v>
      </c>
      <c r="E41" s="24" t="s">
        <v>6</v>
      </c>
      <c r="F41" s="24" t="s">
        <v>6</v>
      </c>
      <c r="G41" s="24" t="s">
        <v>6</v>
      </c>
      <c r="H41" s="24" t="s">
        <v>6</v>
      </c>
      <c r="I41" s="24">
        <v>30254</v>
      </c>
      <c r="J41" s="24">
        <v>1817</v>
      </c>
      <c r="K41" s="24" t="s">
        <v>6</v>
      </c>
      <c r="L41" s="24" t="s">
        <v>6</v>
      </c>
      <c r="M41" s="24">
        <v>59120</v>
      </c>
      <c r="N41" s="24">
        <v>5219</v>
      </c>
      <c r="O41" s="24">
        <f>M41-N41</f>
        <v>53901</v>
      </c>
      <c r="P41" s="24" t="s">
        <v>6</v>
      </c>
      <c r="Q41" s="23" t="s">
        <v>6</v>
      </c>
      <c r="R41" s="31"/>
      <c r="S41" s="10"/>
    </row>
    <row r="42" spans="1:19" s="9" customFormat="1" ht="10.5" customHeight="1" x14ac:dyDescent="0.2">
      <c r="A42" s="29">
        <v>1982</v>
      </c>
      <c r="B42" s="27">
        <v>282</v>
      </c>
      <c r="C42" s="27">
        <f>D42/B42</f>
        <v>334.23758865248226</v>
      </c>
      <c r="D42" s="30">
        <v>94255</v>
      </c>
      <c r="E42" s="27" t="s">
        <v>6</v>
      </c>
      <c r="F42" s="27" t="s">
        <v>6</v>
      </c>
      <c r="G42" s="27" t="s">
        <v>6</v>
      </c>
      <c r="H42" s="27" t="s">
        <v>6</v>
      </c>
      <c r="I42" s="27">
        <v>43260</v>
      </c>
      <c r="J42" s="27">
        <v>1000</v>
      </c>
      <c r="K42" s="27" t="s">
        <v>6</v>
      </c>
      <c r="L42" s="27" t="s">
        <v>6</v>
      </c>
      <c r="M42" s="27">
        <v>49995</v>
      </c>
      <c r="N42" s="27">
        <v>3930</v>
      </c>
      <c r="O42" s="27">
        <f>M42-N42</f>
        <v>46065</v>
      </c>
      <c r="P42" s="27" t="s">
        <v>6</v>
      </c>
      <c r="Q42" s="30" t="s">
        <v>6</v>
      </c>
      <c r="R42" s="31"/>
      <c r="S42" s="10"/>
    </row>
    <row r="43" spans="1:19" s="9" customFormat="1" ht="10.5" customHeight="1" x14ac:dyDescent="0.2">
      <c r="A43" s="26">
        <v>1983</v>
      </c>
      <c r="B43" s="24">
        <v>322</v>
      </c>
      <c r="C43" s="24">
        <f>D43/B43</f>
        <v>196.14285714285714</v>
      </c>
      <c r="D43" s="23">
        <v>63158</v>
      </c>
      <c r="E43" s="24" t="s">
        <v>6</v>
      </c>
      <c r="F43" s="24" t="s">
        <v>6</v>
      </c>
      <c r="G43" s="24" t="s">
        <v>6</v>
      </c>
      <c r="H43" s="24" t="s">
        <v>6</v>
      </c>
      <c r="I43" s="24">
        <v>40922</v>
      </c>
      <c r="J43" s="24">
        <v>1311</v>
      </c>
      <c r="K43" s="24" t="s">
        <v>6</v>
      </c>
      <c r="L43" s="24" t="s">
        <v>6</v>
      </c>
      <c r="M43" s="24">
        <v>20925</v>
      </c>
      <c r="N43" s="24">
        <v>4180</v>
      </c>
      <c r="O43" s="24">
        <f>M43-N43</f>
        <v>16745</v>
      </c>
      <c r="P43" s="24" t="s">
        <v>6</v>
      </c>
      <c r="Q43" s="23" t="s">
        <v>6</v>
      </c>
      <c r="R43" s="31"/>
      <c r="S43" s="10"/>
    </row>
    <row r="44" spans="1:19" s="9" customFormat="1" ht="10.5" customHeight="1" x14ac:dyDescent="0.2">
      <c r="A44" s="29">
        <v>1984</v>
      </c>
      <c r="B44" s="27">
        <v>700</v>
      </c>
      <c r="C44" s="27">
        <f>D44/B44</f>
        <v>263.72285714285715</v>
      </c>
      <c r="D44" s="30">
        <v>184606</v>
      </c>
      <c r="E44" s="27" t="s">
        <v>6</v>
      </c>
      <c r="F44" s="27" t="s">
        <v>6</v>
      </c>
      <c r="G44" s="27" t="s">
        <v>6</v>
      </c>
      <c r="H44" s="27" t="s">
        <v>6</v>
      </c>
      <c r="I44" s="27">
        <v>107469</v>
      </c>
      <c r="J44" s="27">
        <v>2439</v>
      </c>
      <c r="K44" s="27" t="s">
        <v>6</v>
      </c>
      <c r="L44" s="27" t="s">
        <v>6</v>
      </c>
      <c r="M44" s="27">
        <v>74698</v>
      </c>
      <c r="N44" s="27">
        <v>4259</v>
      </c>
      <c r="O44" s="27">
        <f>M44-N44</f>
        <v>70439</v>
      </c>
      <c r="P44" s="27" t="s">
        <v>6</v>
      </c>
      <c r="Q44" s="30" t="s">
        <v>6</v>
      </c>
      <c r="R44" s="31"/>
      <c r="S44" s="10"/>
    </row>
    <row r="45" spans="1:19" s="9" customFormat="1" ht="10.5" customHeight="1" x14ac:dyDescent="0.2">
      <c r="A45" s="26">
        <v>1985</v>
      </c>
      <c r="B45" s="24">
        <v>755</v>
      </c>
      <c r="C45" s="24">
        <f>D45/B45</f>
        <v>282.51920529801322</v>
      </c>
      <c r="D45" s="23">
        <v>213302</v>
      </c>
      <c r="E45" s="24" t="s">
        <v>6</v>
      </c>
      <c r="F45" s="24" t="s">
        <v>6</v>
      </c>
      <c r="G45" s="24" t="s">
        <v>6</v>
      </c>
      <c r="H45" s="24" t="s">
        <v>6</v>
      </c>
      <c r="I45" s="24">
        <v>127157</v>
      </c>
      <c r="J45" s="24">
        <v>2740</v>
      </c>
      <c r="K45" s="24" t="s">
        <v>6</v>
      </c>
      <c r="L45" s="24" t="s">
        <v>6</v>
      </c>
      <c r="M45" s="24">
        <v>83405</v>
      </c>
      <c r="N45" s="24">
        <v>3874</v>
      </c>
      <c r="O45" s="24">
        <f>M45-N45</f>
        <v>79531</v>
      </c>
      <c r="P45" s="24" t="s">
        <v>6</v>
      </c>
      <c r="Q45" s="23" t="s">
        <v>6</v>
      </c>
      <c r="R45" s="31"/>
      <c r="S45" s="10"/>
    </row>
    <row r="46" spans="1:19" s="9" customFormat="1" ht="10.5" customHeight="1" x14ac:dyDescent="0.2">
      <c r="A46" s="29">
        <v>1986</v>
      </c>
      <c r="B46" s="27">
        <v>594</v>
      </c>
      <c r="C46" s="27">
        <f>D46/B46</f>
        <v>401.32659932659931</v>
      </c>
      <c r="D46" s="30">
        <v>238388</v>
      </c>
      <c r="E46" s="27" t="s">
        <v>6</v>
      </c>
      <c r="F46" s="27" t="s">
        <v>6</v>
      </c>
      <c r="G46" s="27" t="s">
        <v>6</v>
      </c>
      <c r="H46" s="27" t="s">
        <v>6</v>
      </c>
      <c r="I46" s="27">
        <v>144693</v>
      </c>
      <c r="J46" s="27">
        <v>3682</v>
      </c>
      <c r="K46" s="27" t="s">
        <v>6</v>
      </c>
      <c r="L46" s="27" t="s">
        <v>6</v>
      </c>
      <c r="M46" s="27">
        <v>90013</v>
      </c>
      <c r="N46" s="27">
        <v>10139</v>
      </c>
      <c r="O46" s="27">
        <f>M46-N46</f>
        <v>79874</v>
      </c>
      <c r="P46" s="27" t="s">
        <v>6</v>
      </c>
      <c r="Q46" s="30" t="s">
        <v>6</v>
      </c>
      <c r="R46" s="31"/>
      <c r="S46" s="10"/>
    </row>
    <row r="47" spans="1:19" s="9" customFormat="1" ht="10.5" customHeight="1" x14ac:dyDescent="0.2">
      <c r="A47" s="26">
        <v>1987</v>
      </c>
      <c r="B47" s="24">
        <v>645</v>
      </c>
      <c r="C47" s="24">
        <f>D47/B47</f>
        <v>406.06356589147288</v>
      </c>
      <c r="D47" s="23">
        <v>261911</v>
      </c>
      <c r="E47" s="24">
        <v>188486</v>
      </c>
      <c r="F47" s="24">
        <v>73425</v>
      </c>
      <c r="G47" s="24" t="s">
        <v>6</v>
      </c>
      <c r="H47" s="24" t="s">
        <v>6</v>
      </c>
      <c r="I47" s="24">
        <v>173181</v>
      </c>
      <c r="J47" s="24">
        <v>1572</v>
      </c>
      <c r="K47" s="24" t="s">
        <v>6</v>
      </c>
      <c r="L47" s="24" t="s">
        <v>6</v>
      </c>
      <c r="M47" s="24">
        <v>87158</v>
      </c>
      <c r="N47" s="24">
        <v>12396</v>
      </c>
      <c r="O47" s="24">
        <f>M47-N47</f>
        <v>74762</v>
      </c>
      <c r="P47" s="24" t="s">
        <v>6</v>
      </c>
      <c r="Q47" s="23" t="s">
        <v>6</v>
      </c>
      <c r="R47" s="31"/>
      <c r="S47" s="10"/>
    </row>
    <row r="48" spans="1:19" s="9" customFormat="1" ht="10.5" customHeight="1" x14ac:dyDescent="0.2">
      <c r="A48" s="29">
        <v>1988</v>
      </c>
      <c r="B48" s="27">
        <v>665</v>
      </c>
      <c r="C48" s="27">
        <f>D48/B48</f>
        <v>417.90977443609023</v>
      </c>
      <c r="D48" s="30">
        <v>277910</v>
      </c>
      <c r="E48" s="27">
        <v>174421</v>
      </c>
      <c r="F48" s="27">
        <v>103489</v>
      </c>
      <c r="G48" s="27" t="s">
        <v>6</v>
      </c>
      <c r="H48" s="27" t="s">
        <v>6</v>
      </c>
      <c r="I48" s="27">
        <v>174772</v>
      </c>
      <c r="J48" s="27">
        <v>1766</v>
      </c>
      <c r="K48" s="27" t="s">
        <v>6</v>
      </c>
      <c r="L48" s="27" t="s">
        <v>6</v>
      </c>
      <c r="M48" s="27">
        <v>101372</v>
      </c>
      <c r="N48" s="27">
        <v>21237</v>
      </c>
      <c r="O48" s="27">
        <f>M48-N48</f>
        <v>80135</v>
      </c>
      <c r="P48" s="27" t="s">
        <v>6</v>
      </c>
      <c r="Q48" s="30" t="s">
        <v>6</v>
      </c>
      <c r="R48" s="31"/>
      <c r="S48" s="10"/>
    </row>
    <row r="49" spans="1:20" s="9" customFormat="1" ht="10.5" customHeight="1" x14ac:dyDescent="0.2">
      <c r="A49" s="26">
        <v>1989</v>
      </c>
      <c r="B49" s="24">
        <v>834</v>
      </c>
      <c r="C49" s="24">
        <f>D49/B49</f>
        <v>333.43045563549163</v>
      </c>
      <c r="D49" s="23">
        <v>278081</v>
      </c>
      <c r="E49" s="24">
        <v>201723</v>
      </c>
      <c r="F49" s="24">
        <v>76358</v>
      </c>
      <c r="G49" s="24" t="s">
        <v>6</v>
      </c>
      <c r="H49" s="24" t="s">
        <v>6</v>
      </c>
      <c r="I49" s="24">
        <v>156831</v>
      </c>
      <c r="J49" s="24">
        <v>1161</v>
      </c>
      <c r="K49" s="24" t="s">
        <v>6</v>
      </c>
      <c r="L49" s="24" t="s">
        <v>6</v>
      </c>
      <c r="M49" s="24">
        <v>120089</v>
      </c>
      <c r="N49" s="24">
        <v>18302</v>
      </c>
      <c r="O49" s="24">
        <f>M49-N49</f>
        <v>101787</v>
      </c>
      <c r="P49" s="24" t="s">
        <v>6</v>
      </c>
      <c r="Q49" s="23" t="s">
        <v>6</v>
      </c>
      <c r="R49" s="31"/>
      <c r="S49" s="10"/>
    </row>
    <row r="50" spans="1:20" s="9" customFormat="1" ht="10.5" customHeight="1" x14ac:dyDescent="0.2">
      <c r="A50" s="29">
        <v>1990</v>
      </c>
      <c r="B50" s="27">
        <v>822</v>
      </c>
      <c r="C50" s="27">
        <f>D50/B50</f>
        <v>388.84671532846716</v>
      </c>
      <c r="D50" s="30">
        <v>319632</v>
      </c>
      <c r="E50" s="27">
        <v>238062</v>
      </c>
      <c r="F50" s="27">
        <v>81570</v>
      </c>
      <c r="G50" s="27" t="s">
        <v>6</v>
      </c>
      <c r="H50" s="27" t="s">
        <v>6</v>
      </c>
      <c r="I50" s="27">
        <v>172419</v>
      </c>
      <c r="J50" s="27">
        <v>1338</v>
      </c>
      <c r="K50" s="27" t="s">
        <v>6</v>
      </c>
      <c r="L50" s="27" t="s">
        <v>6</v>
      </c>
      <c r="M50" s="27">
        <v>145875</v>
      </c>
      <c r="N50" s="27">
        <v>17579</v>
      </c>
      <c r="O50" s="27">
        <f>M50-N50</f>
        <v>128296</v>
      </c>
      <c r="P50" s="27">
        <v>63336</v>
      </c>
      <c r="Q50" s="30" t="s">
        <v>6</v>
      </c>
      <c r="R50" s="31"/>
      <c r="S50" s="10"/>
    </row>
    <row r="51" spans="1:20" s="9" customFormat="1" ht="10.5" customHeight="1" x14ac:dyDescent="0.2">
      <c r="A51" s="26">
        <v>1991</v>
      </c>
      <c r="B51" s="24">
        <v>913</v>
      </c>
      <c r="C51" s="24">
        <f>D51/B51</f>
        <v>354.5016429353779</v>
      </c>
      <c r="D51" s="23">
        <v>323660</v>
      </c>
      <c r="E51" s="24">
        <v>238133</v>
      </c>
      <c r="F51" s="24">
        <v>85527</v>
      </c>
      <c r="G51" s="24" t="s">
        <v>6</v>
      </c>
      <c r="H51" s="24" t="s">
        <v>6</v>
      </c>
      <c r="I51" s="24">
        <v>177218</v>
      </c>
      <c r="J51" s="24">
        <v>1625</v>
      </c>
      <c r="K51" s="24" t="s">
        <v>6</v>
      </c>
      <c r="L51" s="24" t="s">
        <v>6</v>
      </c>
      <c r="M51" s="24">
        <v>144817</v>
      </c>
      <c r="N51" s="24">
        <v>14392</v>
      </c>
      <c r="O51" s="24">
        <f>M51-N51</f>
        <v>130425</v>
      </c>
      <c r="P51" s="24">
        <v>65288</v>
      </c>
      <c r="Q51" s="23" t="s">
        <v>6</v>
      </c>
      <c r="R51" s="31"/>
      <c r="S51" s="10"/>
    </row>
    <row r="52" spans="1:20" s="9" customFormat="1" ht="10.5" customHeight="1" x14ac:dyDescent="0.2">
      <c r="A52" s="29">
        <v>1992</v>
      </c>
      <c r="B52" s="27">
        <v>1006</v>
      </c>
      <c r="C52" s="27">
        <f>D52/B52</f>
        <v>312.40059642147116</v>
      </c>
      <c r="D52" s="30">
        <v>314275</v>
      </c>
      <c r="E52" s="27">
        <v>229494</v>
      </c>
      <c r="F52" s="27">
        <v>84781</v>
      </c>
      <c r="G52" s="27" t="s">
        <v>6</v>
      </c>
      <c r="H52" s="27" t="s">
        <v>6</v>
      </c>
      <c r="I52" s="27">
        <v>141698</v>
      </c>
      <c r="J52" s="27">
        <v>1284</v>
      </c>
      <c r="K52" s="27" t="s">
        <v>6</v>
      </c>
      <c r="L52" s="27" t="s">
        <v>6</v>
      </c>
      <c r="M52" s="27">
        <v>171293</v>
      </c>
      <c r="N52" s="27">
        <v>11851</v>
      </c>
      <c r="O52" s="27">
        <f>M52-N52</f>
        <v>159442</v>
      </c>
      <c r="P52" s="27">
        <v>94725</v>
      </c>
      <c r="Q52" s="30" t="s">
        <v>6</v>
      </c>
      <c r="R52" s="31"/>
      <c r="S52" s="10"/>
    </row>
    <row r="53" spans="1:20" s="9" customFormat="1" ht="10.5" customHeight="1" x14ac:dyDescent="0.2">
      <c r="A53" s="26">
        <v>1993</v>
      </c>
      <c r="B53" s="24">
        <v>1061</v>
      </c>
      <c r="C53" s="24">
        <f>D53/B53</f>
        <v>316.85504335532517</v>
      </c>
      <c r="D53" s="23">
        <v>336183.201</v>
      </c>
      <c r="E53" s="24">
        <v>264481.09999999998</v>
      </c>
      <c r="F53" s="24">
        <v>71702.100999999995</v>
      </c>
      <c r="G53" s="24" t="s">
        <v>6</v>
      </c>
      <c r="H53" s="24" t="s">
        <v>6</v>
      </c>
      <c r="I53" s="24">
        <v>108628.932</v>
      </c>
      <c r="J53" s="24">
        <v>2153.3029999999999</v>
      </c>
      <c r="K53" s="24" t="s">
        <v>6</v>
      </c>
      <c r="L53" s="24" t="s">
        <v>6</v>
      </c>
      <c r="M53" s="24">
        <v>225400.96599999999</v>
      </c>
      <c r="N53" s="24">
        <v>13300</v>
      </c>
      <c r="O53" s="24">
        <f>M53-N53</f>
        <v>212100.96599999999</v>
      </c>
      <c r="P53" s="24">
        <v>132660.29840999999</v>
      </c>
      <c r="Q53" s="23">
        <v>5365.2296504761898</v>
      </c>
      <c r="R53" s="31"/>
      <c r="S53" s="10"/>
    </row>
    <row r="54" spans="1:20" s="9" customFormat="1" ht="10.5" customHeight="1" x14ac:dyDescent="0.2">
      <c r="A54" s="29">
        <v>1994</v>
      </c>
      <c r="B54" s="27">
        <v>1303</v>
      </c>
      <c r="C54" s="27">
        <f>D54/B54</f>
        <v>266.32295318495778</v>
      </c>
      <c r="D54" s="30">
        <v>347018.80800000002</v>
      </c>
      <c r="E54" s="27">
        <v>304347.29300000001</v>
      </c>
      <c r="F54" s="27">
        <v>42671.514999999999</v>
      </c>
      <c r="G54" s="27" t="s">
        <v>6</v>
      </c>
      <c r="H54" s="27" t="s">
        <v>6</v>
      </c>
      <c r="I54" s="27">
        <v>72798.101999999999</v>
      </c>
      <c r="J54" s="27">
        <v>3362.82</v>
      </c>
      <c r="K54" s="27">
        <v>0</v>
      </c>
      <c r="L54" s="27">
        <v>3322</v>
      </c>
      <c r="M54" s="27">
        <v>270857.886</v>
      </c>
      <c r="N54" s="27">
        <v>13780</v>
      </c>
      <c r="O54" s="27">
        <f>M54-N54</f>
        <v>257077.886</v>
      </c>
      <c r="P54" s="27">
        <v>153931.09138</v>
      </c>
      <c r="Q54" s="30">
        <v>5374.3235776190468</v>
      </c>
      <c r="R54" s="31"/>
      <c r="S54" s="10"/>
    </row>
    <row r="55" spans="1:20" s="9" customFormat="1" ht="10.5" customHeight="1" x14ac:dyDescent="0.2">
      <c r="A55" s="26">
        <v>1995</v>
      </c>
      <c r="B55" s="24">
        <v>1127</v>
      </c>
      <c r="C55" s="24">
        <f>D55/B55</f>
        <v>269.06180124223607</v>
      </c>
      <c r="D55" s="23">
        <v>303232.65000000002</v>
      </c>
      <c r="E55" s="24">
        <v>262399.761</v>
      </c>
      <c r="F55" s="24">
        <v>40832.889000000003</v>
      </c>
      <c r="G55" s="24" t="s">
        <v>6</v>
      </c>
      <c r="H55" s="24" t="s">
        <v>6</v>
      </c>
      <c r="I55" s="24">
        <v>26874.157999999999</v>
      </c>
      <c r="J55" s="24">
        <v>35068.536999999997</v>
      </c>
      <c r="K55" s="24">
        <v>0</v>
      </c>
      <c r="L55" s="24">
        <v>18520</v>
      </c>
      <c r="M55" s="24">
        <v>241289.95499999999</v>
      </c>
      <c r="N55" s="24">
        <v>13679</v>
      </c>
      <c r="O55" s="24">
        <f>M55-N55</f>
        <v>227610.95499999999</v>
      </c>
      <c r="P55" s="24">
        <v>156298.6488</v>
      </c>
      <c r="Q55" s="23">
        <v>6360.1622607142854</v>
      </c>
      <c r="R55" s="31"/>
      <c r="S55" s="10"/>
    </row>
    <row r="56" spans="1:20" s="9" customFormat="1" ht="10.5" customHeight="1" x14ac:dyDescent="0.2">
      <c r="A56" s="29">
        <v>1996</v>
      </c>
      <c r="B56" s="27">
        <v>1339</v>
      </c>
      <c r="C56" s="27">
        <f>D56/B56</f>
        <v>210.01357953696791</v>
      </c>
      <c r="D56" s="30">
        <v>281208.18300000002</v>
      </c>
      <c r="E56" s="27">
        <v>233594.25200000001</v>
      </c>
      <c r="F56" s="27">
        <v>47613.930999999997</v>
      </c>
      <c r="G56" s="27" t="s">
        <v>6</v>
      </c>
      <c r="H56" s="27" t="s">
        <v>6</v>
      </c>
      <c r="I56" s="27">
        <v>3164.5889999999999</v>
      </c>
      <c r="J56" s="27">
        <v>27276.701000000001</v>
      </c>
      <c r="K56" s="27">
        <v>0</v>
      </c>
      <c r="L56" s="27">
        <v>18570</v>
      </c>
      <c r="M56" s="27">
        <v>250766.89300000001</v>
      </c>
      <c r="N56" s="27">
        <v>10970</v>
      </c>
      <c r="O56" s="27">
        <f>M56-N56</f>
        <v>239796.89300000001</v>
      </c>
      <c r="P56" s="27">
        <v>169254.43724</v>
      </c>
      <c r="Q56" s="30">
        <v>7203.7923235714288</v>
      </c>
      <c r="R56" s="31"/>
      <c r="S56" s="10"/>
      <c r="T56" s="10"/>
    </row>
    <row r="57" spans="1:20" s="9" customFormat="1" ht="10.5" customHeight="1" x14ac:dyDescent="0.2">
      <c r="A57" s="26">
        <v>1997</v>
      </c>
      <c r="B57" s="24">
        <v>1475</v>
      </c>
      <c r="C57" s="24">
        <f>D57/B57</f>
        <v>186.38631661016947</v>
      </c>
      <c r="D57" s="23">
        <v>274919.81699999998</v>
      </c>
      <c r="E57" s="24">
        <v>231367.56700000001</v>
      </c>
      <c r="F57" s="24">
        <v>43552.25</v>
      </c>
      <c r="G57" s="24" t="s">
        <v>6</v>
      </c>
      <c r="H57" s="24" t="s">
        <v>6</v>
      </c>
      <c r="I57" s="24">
        <v>990.26599999999996</v>
      </c>
      <c r="J57" s="24">
        <v>16790.100999999999</v>
      </c>
      <c r="K57" s="24">
        <v>0</v>
      </c>
      <c r="L57" s="24">
        <v>16478</v>
      </c>
      <c r="M57" s="24">
        <v>257139.45</v>
      </c>
      <c r="N57" s="24">
        <v>17872</v>
      </c>
      <c r="O57" s="24">
        <f>M57-N57</f>
        <v>239267.45</v>
      </c>
      <c r="P57" s="24">
        <v>177086.89285000003</v>
      </c>
      <c r="Q57" s="23">
        <v>6007.0867850000004</v>
      </c>
      <c r="R57" s="31"/>
      <c r="S57" s="10"/>
    </row>
    <row r="58" spans="1:20" s="9" customFormat="1" ht="10.5" customHeight="1" x14ac:dyDescent="0.2">
      <c r="A58" s="29">
        <v>1998</v>
      </c>
      <c r="B58" s="27">
        <v>1643</v>
      </c>
      <c r="C58" s="27">
        <f>D58/B58</f>
        <v>180.92825197808887</v>
      </c>
      <c r="D58" s="30">
        <v>297265.11800000002</v>
      </c>
      <c r="E58" s="27">
        <v>253761.29199999999</v>
      </c>
      <c r="F58" s="27">
        <v>43503.826000000001</v>
      </c>
      <c r="G58" s="27" t="s">
        <v>6</v>
      </c>
      <c r="H58" s="27" t="s">
        <v>6</v>
      </c>
      <c r="I58" s="27">
        <v>559.37099999999998</v>
      </c>
      <c r="J58" s="27">
        <v>19365.276000000002</v>
      </c>
      <c r="K58" s="27">
        <v>0</v>
      </c>
      <c r="L58" s="27">
        <v>19481</v>
      </c>
      <c r="M58" s="27">
        <v>277340.47100000002</v>
      </c>
      <c r="N58" s="27">
        <v>11801</v>
      </c>
      <c r="O58" s="27">
        <f>M58-N58</f>
        <v>265539.47100000002</v>
      </c>
      <c r="P58" s="27">
        <v>191072.98302000001</v>
      </c>
      <c r="Q58" s="30">
        <v>5750.2046783333335</v>
      </c>
      <c r="R58" s="31"/>
      <c r="S58" s="10"/>
    </row>
    <row r="59" spans="1:20" s="9" customFormat="1" ht="10.5" customHeight="1" x14ac:dyDescent="0.2">
      <c r="A59" s="26">
        <v>1999</v>
      </c>
      <c r="B59" s="24">
        <v>1978</v>
      </c>
      <c r="C59" s="24">
        <f>D59/B59</f>
        <v>140.02369615773509</v>
      </c>
      <c r="D59" s="23">
        <v>276966.87099999998</v>
      </c>
      <c r="E59" s="24">
        <v>238946.622</v>
      </c>
      <c r="F59" s="24">
        <v>38020.249000000003</v>
      </c>
      <c r="G59" s="24" t="s">
        <v>6</v>
      </c>
      <c r="H59" s="24" t="s">
        <v>6</v>
      </c>
      <c r="I59" s="24">
        <v>518.65899999999999</v>
      </c>
      <c r="J59" s="24">
        <v>13834.653</v>
      </c>
      <c r="K59" s="24">
        <v>0</v>
      </c>
      <c r="L59" s="24">
        <v>15930</v>
      </c>
      <c r="M59" s="24">
        <v>262613.55900000001</v>
      </c>
      <c r="N59" s="24">
        <v>11407</v>
      </c>
      <c r="O59" s="24">
        <f>M59-N59</f>
        <v>251206.55900000001</v>
      </c>
      <c r="P59" s="24">
        <v>164050.28612</v>
      </c>
      <c r="Q59" s="23">
        <v>5573.9559626190476</v>
      </c>
      <c r="R59" s="31"/>
      <c r="S59" s="10"/>
    </row>
    <row r="60" spans="1:20" s="9" customFormat="1" ht="10.5" customHeight="1" x14ac:dyDescent="0.2">
      <c r="A60" s="29">
        <v>2000</v>
      </c>
      <c r="B60" s="27">
        <v>4178</v>
      </c>
      <c r="C60" s="27">
        <f>D60/B60</f>
        <v>67.285064624222116</v>
      </c>
      <c r="D60" s="30">
        <v>281117</v>
      </c>
      <c r="E60" s="27">
        <v>244826</v>
      </c>
      <c r="F60" s="27">
        <v>36290</v>
      </c>
      <c r="G60" s="27" t="s">
        <v>6</v>
      </c>
      <c r="H60" s="27" t="s">
        <v>6</v>
      </c>
      <c r="I60" s="27">
        <v>563</v>
      </c>
      <c r="J60" s="27">
        <v>1941</v>
      </c>
      <c r="K60" s="27">
        <v>9329</v>
      </c>
      <c r="L60" s="27">
        <v>16394</v>
      </c>
      <c r="M60" s="27">
        <v>269285</v>
      </c>
      <c r="N60" s="27">
        <v>12795</v>
      </c>
      <c r="O60" s="27">
        <v>256490</v>
      </c>
      <c r="P60" s="27">
        <v>140226.25023000001</v>
      </c>
      <c r="Q60" s="30">
        <v>5150.3096597619051</v>
      </c>
      <c r="R60" s="31"/>
      <c r="S60" s="10"/>
    </row>
    <row r="61" spans="1:20" s="9" customFormat="1" ht="10.5" customHeight="1" x14ac:dyDescent="0.2">
      <c r="A61" s="26">
        <v>2001</v>
      </c>
      <c r="B61" s="24">
        <v>4601</v>
      </c>
      <c r="C61" s="24">
        <f>D61/B61</f>
        <v>65.512279939143667</v>
      </c>
      <c r="D61" s="23">
        <v>301422</v>
      </c>
      <c r="E61" s="24">
        <v>264809</v>
      </c>
      <c r="F61" s="24">
        <v>36612</v>
      </c>
      <c r="G61" s="24" t="s">
        <v>6</v>
      </c>
      <c r="H61" s="24" t="s">
        <v>6</v>
      </c>
      <c r="I61" s="24">
        <v>575</v>
      </c>
      <c r="J61" s="24">
        <v>1847</v>
      </c>
      <c r="K61" s="24">
        <v>15086</v>
      </c>
      <c r="L61" s="24">
        <v>14578</v>
      </c>
      <c r="M61" s="24">
        <v>283913</v>
      </c>
      <c r="N61" s="24">
        <v>11379</v>
      </c>
      <c r="O61" s="24">
        <v>272534</v>
      </c>
      <c r="P61" s="24">
        <v>219137.81514999998</v>
      </c>
      <c r="Q61" s="23">
        <v>4641.3345669047621</v>
      </c>
      <c r="R61" s="31"/>
      <c r="S61" s="10"/>
    </row>
    <row r="62" spans="1:20" s="9" customFormat="1" ht="10.5" customHeight="1" x14ac:dyDescent="0.2">
      <c r="A62" s="29">
        <v>2002</v>
      </c>
      <c r="B62" s="27">
        <v>3005</v>
      </c>
      <c r="C62" s="27">
        <f>D62/B62</f>
        <v>97.525124792013315</v>
      </c>
      <c r="D62" s="30">
        <v>293063</v>
      </c>
      <c r="E62" s="27">
        <v>260554</v>
      </c>
      <c r="F62" s="27">
        <v>32509</v>
      </c>
      <c r="G62" s="27" t="s">
        <v>6</v>
      </c>
      <c r="H62" s="27" t="s">
        <v>6</v>
      </c>
      <c r="I62" s="27">
        <v>2150</v>
      </c>
      <c r="J62" s="27">
        <v>955</v>
      </c>
      <c r="K62" s="27">
        <v>15219</v>
      </c>
      <c r="L62" s="27">
        <v>17163</v>
      </c>
      <c r="M62" s="27">
        <v>274739</v>
      </c>
      <c r="N62" s="27">
        <v>3352</v>
      </c>
      <c r="O62" s="27">
        <v>271387</v>
      </c>
      <c r="P62" s="27">
        <v>250172.38372000001</v>
      </c>
      <c r="Q62" s="30">
        <v>3542.0107621428569</v>
      </c>
      <c r="R62" s="31"/>
      <c r="S62" s="10"/>
    </row>
    <row r="63" spans="1:20" s="9" customFormat="1" ht="10.5" customHeight="1" x14ac:dyDescent="0.2">
      <c r="A63" s="26">
        <v>2003</v>
      </c>
      <c r="B63" s="24">
        <v>3220</v>
      </c>
      <c r="C63" s="24">
        <f>D63/B63</f>
        <v>88.31024844720497</v>
      </c>
      <c r="D63" s="23">
        <v>284359</v>
      </c>
      <c r="E63" s="24">
        <v>254488</v>
      </c>
      <c r="F63" s="24">
        <v>29871</v>
      </c>
      <c r="G63" s="24" t="s">
        <v>6</v>
      </c>
      <c r="H63" s="24" t="s">
        <v>6</v>
      </c>
      <c r="I63" s="24">
        <v>1785</v>
      </c>
      <c r="J63" s="24">
        <v>705</v>
      </c>
      <c r="K63" s="24">
        <v>13810</v>
      </c>
      <c r="L63" s="24">
        <v>16398</v>
      </c>
      <c r="M63" s="24">
        <v>268058</v>
      </c>
      <c r="N63" s="24">
        <v>3404</v>
      </c>
      <c r="O63" s="24">
        <v>264654</v>
      </c>
      <c r="P63" s="24">
        <v>224326.71708999999</v>
      </c>
      <c r="Q63" s="23">
        <v>3080.1645302380953</v>
      </c>
      <c r="R63" s="31"/>
      <c r="S63" s="10"/>
    </row>
    <row r="64" spans="1:20" s="9" customFormat="1" ht="10.5" customHeight="1" x14ac:dyDescent="0.2">
      <c r="A64" s="29">
        <v>2004</v>
      </c>
      <c r="B64" s="27">
        <v>3657</v>
      </c>
      <c r="C64" s="27">
        <f>D64/B64</f>
        <v>79.460213289581631</v>
      </c>
      <c r="D64" s="30">
        <v>290586</v>
      </c>
      <c r="E64" s="27">
        <v>259432</v>
      </c>
      <c r="F64" s="27">
        <v>31153</v>
      </c>
      <c r="G64" s="27" t="s">
        <v>6</v>
      </c>
      <c r="H64" s="27" t="s">
        <v>6</v>
      </c>
      <c r="I64" s="27">
        <v>1337</v>
      </c>
      <c r="J64" s="27">
        <v>688</v>
      </c>
      <c r="K64" s="27">
        <v>10592</v>
      </c>
      <c r="L64" s="27">
        <v>15801.53</v>
      </c>
      <c r="M64" s="27">
        <v>277969</v>
      </c>
      <c r="N64" s="27">
        <v>3381</v>
      </c>
      <c r="O64" s="27">
        <v>274588</v>
      </c>
      <c r="P64" s="27">
        <v>253855.29629000003</v>
      </c>
      <c r="Q64" s="30">
        <v>3195.5656873809526</v>
      </c>
      <c r="R64" s="31"/>
      <c r="S64" s="10"/>
    </row>
    <row r="65" spans="1:19" s="9" customFormat="1" ht="10.5" customHeight="1" x14ac:dyDescent="0.2">
      <c r="A65" s="26">
        <v>2005</v>
      </c>
      <c r="B65" s="24">
        <v>4092</v>
      </c>
      <c r="C65" s="24">
        <f>D65/B65</f>
        <v>76.244868035190621</v>
      </c>
      <c r="D65" s="23">
        <v>311994</v>
      </c>
      <c r="E65" s="24">
        <v>279412</v>
      </c>
      <c r="F65" s="24">
        <v>32583</v>
      </c>
      <c r="G65" s="24" t="s">
        <v>6</v>
      </c>
      <c r="H65" s="24" t="s">
        <v>6</v>
      </c>
      <c r="I65" s="24">
        <v>1294</v>
      </c>
      <c r="J65" s="24">
        <v>595</v>
      </c>
      <c r="K65" s="24">
        <v>8883</v>
      </c>
      <c r="L65" s="24">
        <v>17215.948</v>
      </c>
      <c r="M65" s="24">
        <v>301223</v>
      </c>
      <c r="N65" s="24">
        <v>2815</v>
      </c>
      <c r="O65" s="24">
        <v>298408</v>
      </c>
      <c r="P65" s="24">
        <v>269062.37274000002</v>
      </c>
      <c r="Q65" s="23">
        <v>2310.4226966666665</v>
      </c>
      <c r="R65" s="11"/>
      <c r="S65" s="10"/>
    </row>
    <row r="66" spans="1:19" s="9" customFormat="1" ht="10.5" customHeight="1" x14ac:dyDescent="0.2">
      <c r="A66" s="29">
        <v>2006</v>
      </c>
      <c r="B66" s="27">
        <v>4858</v>
      </c>
      <c r="C66" s="27">
        <f>D66/B66</f>
        <v>73.347262247838614</v>
      </c>
      <c r="D66" s="30">
        <v>356321</v>
      </c>
      <c r="E66" s="27">
        <v>322848</v>
      </c>
      <c r="F66" s="27">
        <v>33472</v>
      </c>
      <c r="G66" s="27" t="s">
        <v>6</v>
      </c>
      <c r="H66" s="27" t="s">
        <v>6</v>
      </c>
      <c r="I66" s="27">
        <v>1300</v>
      </c>
      <c r="J66" s="27">
        <v>585</v>
      </c>
      <c r="K66" s="27">
        <v>6116</v>
      </c>
      <c r="L66" s="27">
        <v>20221</v>
      </c>
      <c r="M66" s="27">
        <v>348320</v>
      </c>
      <c r="N66" s="27">
        <v>2911</v>
      </c>
      <c r="O66" s="27">
        <v>345409</v>
      </c>
      <c r="P66" s="27">
        <v>320162.8112</v>
      </c>
      <c r="Q66" s="30">
        <v>1924.9995264285712</v>
      </c>
      <c r="R66" s="11"/>
      <c r="S66" s="10"/>
    </row>
    <row r="67" spans="1:19" s="9" customFormat="1" ht="10.5" customHeight="1" x14ac:dyDescent="0.2">
      <c r="A67" s="26">
        <v>2007</v>
      </c>
      <c r="B67" s="24">
        <v>5197</v>
      </c>
      <c r="C67" s="24">
        <f>D67/B67</f>
        <v>74.150663844525681</v>
      </c>
      <c r="D67" s="23">
        <v>385361</v>
      </c>
      <c r="E67" s="24">
        <v>271890</v>
      </c>
      <c r="F67" s="24">
        <v>35104</v>
      </c>
      <c r="G67" s="24" t="s">
        <v>6</v>
      </c>
      <c r="H67" s="24">
        <v>73367</v>
      </c>
      <c r="I67" s="24">
        <v>1742</v>
      </c>
      <c r="J67" s="24">
        <v>1005</v>
      </c>
      <c r="K67" s="24">
        <v>6205</v>
      </c>
      <c r="L67" s="24">
        <v>21715</v>
      </c>
      <c r="M67" s="24">
        <v>376409</v>
      </c>
      <c r="N67" s="24">
        <v>2729</v>
      </c>
      <c r="O67" s="24">
        <v>373680</v>
      </c>
      <c r="P67" s="24">
        <v>350284.59781999997</v>
      </c>
      <c r="Q67" s="23">
        <v>1768.5498252380951</v>
      </c>
      <c r="R67" s="11"/>
      <c r="S67" s="10"/>
    </row>
    <row r="68" spans="1:19" s="9" customFormat="1" ht="10.5" customHeight="1" x14ac:dyDescent="0.2">
      <c r="A68" s="29">
        <v>2008</v>
      </c>
      <c r="B68" s="27">
        <v>5578</v>
      </c>
      <c r="C68" s="27">
        <f>D68/B68</f>
        <v>79.167802079598417</v>
      </c>
      <c r="D68" s="30">
        <v>441598</v>
      </c>
      <c r="E68" s="27">
        <v>331143</v>
      </c>
      <c r="F68" s="27">
        <v>36056</v>
      </c>
      <c r="G68" s="27" t="s">
        <v>6</v>
      </c>
      <c r="H68" s="27">
        <v>74399</v>
      </c>
      <c r="I68" s="27">
        <v>1571</v>
      </c>
      <c r="J68" s="27">
        <v>1285</v>
      </c>
      <c r="K68" s="27">
        <v>5177</v>
      </c>
      <c r="L68" s="27">
        <v>18169</v>
      </c>
      <c r="M68" s="27">
        <v>433566</v>
      </c>
      <c r="N68" s="27">
        <v>3280</v>
      </c>
      <c r="O68" s="27">
        <v>430286</v>
      </c>
      <c r="P68" s="27">
        <v>382959.98924000002</v>
      </c>
      <c r="Q68" s="30">
        <v>2564.025018095238</v>
      </c>
      <c r="R68" s="11"/>
      <c r="S68" s="10"/>
    </row>
    <row r="69" spans="1:19" s="9" customFormat="1" ht="10.5" customHeight="1" x14ac:dyDescent="0.2">
      <c r="A69" s="26">
        <v>2009</v>
      </c>
      <c r="B69" s="24">
        <v>5774</v>
      </c>
      <c r="C69" s="24">
        <f>D69/B69</f>
        <v>77.850883269830277</v>
      </c>
      <c r="D69" s="23">
        <v>449511</v>
      </c>
      <c r="E69" s="24">
        <v>340224</v>
      </c>
      <c r="F69" s="24">
        <v>36795</v>
      </c>
      <c r="G69" s="24" t="s">
        <v>6</v>
      </c>
      <c r="H69" s="24">
        <v>72492</v>
      </c>
      <c r="I69" s="24">
        <v>608</v>
      </c>
      <c r="J69" s="24">
        <v>1398</v>
      </c>
      <c r="K69" s="24">
        <v>3343</v>
      </c>
      <c r="L69" s="24">
        <v>20222</v>
      </c>
      <c r="M69" s="24">
        <v>444162</v>
      </c>
      <c r="N69" s="24">
        <v>8489</v>
      </c>
      <c r="O69" s="24">
        <v>435673</v>
      </c>
      <c r="P69" s="24">
        <v>390475.34185999993</v>
      </c>
      <c r="Q69" s="23">
        <v>4817.1624249999995</v>
      </c>
      <c r="R69" s="11"/>
      <c r="S69" s="10"/>
    </row>
    <row r="70" spans="1:19" s="9" customFormat="1" ht="10.5" customHeight="1" x14ac:dyDescent="0.2">
      <c r="A70" s="29">
        <v>2010</v>
      </c>
      <c r="B70" s="27">
        <v>6075</v>
      </c>
      <c r="C70" s="27">
        <f>D70/B70</f>
        <v>71.915226337448559</v>
      </c>
      <c r="D70" s="30">
        <v>436885</v>
      </c>
      <c r="E70" s="27">
        <v>328135</v>
      </c>
      <c r="F70" s="27">
        <v>42526</v>
      </c>
      <c r="G70" s="27" t="s">
        <v>6</v>
      </c>
      <c r="H70" s="27">
        <v>66223</v>
      </c>
      <c r="I70" s="27">
        <v>1187</v>
      </c>
      <c r="J70" s="27">
        <v>2080</v>
      </c>
      <c r="K70" s="27">
        <v>1573</v>
      </c>
      <c r="L70" s="27">
        <v>22022</v>
      </c>
      <c r="M70" s="27">
        <v>432045</v>
      </c>
      <c r="N70" s="27">
        <v>9978</v>
      </c>
      <c r="O70" s="27">
        <v>422067</v>
      </c>
      <c r="P70" s="27">
        <v>387592.89399999997</v>
      </c>
      <c r="Q70" s="30">
        <v>5868.6255714285717</v>
      </c>
      <c r="R70" s="11"/>
      <c r="S70" s="10"/>
    </row>
    <row r="71" spans="1:19" s="9" customFormat="1" ht="10.5" customHeight="1" x14ac:dyDescent="0.2">
      <c r="A71" s="26">
        <v>2011</v>
      </c>
      <c r="B71" s="24">
        <v>6469</v>
      </c>
      <c r="C71" s="24">
        <f>D71/B71</f>
        <v>71.34132014221673</v>
      </c>
      <c r="D71" s="23">
        <v>461507</v>
      </c>
      <c r="E71" s="24">
        <v>351168</v>
      </c>
      <c r="F71" s="24">
        <v>49947</v>
      </c>
      <c r="G71" s="24" t="s">
        <v>6</v>
      </c>
      <c r="H71" s="24">
        <v>60392</v>
      </c>
      <c r="I71" s="24">
        <v>1449</v>
      </c>
      <c r="J71" s="24">
        <v>1755</v>
      </c>
      <c r="K71" s="24">
        <v>778</v>
      </c>
      <c r="L71" s="24">
        <v>23209</v>
      </c>
      <c r="M71" s="24">
        <v>457525</v>
      </c>
      <c r="N71" s="24">
        <v>14910</v>
      </c>
      <c r="O71" s="24">
        <v>442615</v>
      </c>
      <c r="P71" s="24">
        <v>406323.00400000002</v>
      </c>
      <c r="Q71" s="23">
        <v>7570.8952142857142</v>
      </c>
      <c r="R71" s="11"/>
      <c r="S71" s="10"/>
    </row>
    <row r="72" spans="1:19" s="9" customFormat="1" ht="10.5" customHeight="1" x14ac:dyDescent="0.2">
      <c r="A72" s="29">
        <v>2012</v>
      </c>
      <c r="B72" s="27">
        <v>6900</v>
      </c>
      <c r="C72" s="28">
        <f>D72/B72</f>
        <v>71.071449275362312</v>
      </c>
      <c r="D72" s="27">
        <v>490393</v>
      </c>
      <c r="E72" s="27">
        <v>402899</v>
      </c>
      <c r="F72" s="27">
        <v>31440</v>
      </c>
      <c r="G72" s="27">
        <v>1333</v>
      </c>
      <c r="H72" s="27">
        <v>54722</v>
      </c>
      <c r="I72" s="27" t="s">
        <v>6</v>
      </c>
      <c r="J72" s="27" t="s">
        <v>6</v>
      </c>
      <c r="K72" s="27" t="s">
        <v>6</v>
      </c>
      <c r="L72" s="27">
        <v>28165</v>
      </c>
      <c r="M72" s="27">
        <v>490393</v>
      </c>
      <c r="N72" s="27">
        <f>M72-O72</f>
        <v>15637</v>
      </c>
      <c r="O72" s="27">
        <v>474756</v>
      </c>
      <c r="P72" s="27">
        <v>436090.49599999998</v>
      </c>
      <c r="Q72" s="30">
        <v>8106.0458333333336</v>
      </c>
      <c r="R72" s="11"/>
      <c r="S72" s="10"/>
    </row>
    <row r="73" spans="1:19" s="9" customFormat="1" ht="10.5" customHeight="1" x14ac:dyDescent="0.2">
      <c r="A73" s="26">
        <v>2013</v>
      </c>
      <c r="B73" s="24">
        <v>7030</v>
      </c>
      <c r="C73" s="25">
        <f>D73/B73</f>
        <v>66.979089615931727</v>
      </c>
      <c r="D73" s="24">
        <v>470863</v>
      </c>
      <c r="E73" s="24">
        <v>383216</v>
      </c>
      <c r="F73" s="24">
        <v>36737</v>
      </c>
      <c r="G73" s="24">
        <v>992</v>
      </c>
      <c r="H73" s="24">
        <v>49918</v>
      </c>
      <c r="I73" s="24" t="s">
        <v>6</v>
      </c>
      <c r="J73" s="24" t="s">
        <v>6</v>
      </c>
      <c r="K73" s="24" t="s">
        <v>6</v>
      </c>
      <c r="L73" s="24">
        <v>28165</v>
      </c>
      <c r="M73" s="24">
        <v>470863</v>
      </c>
      <c r="N73" s="24">
        <f>M73-O73</f>
        <v>15409</v>
      </c>
      <c r="O73" s="24">
        <v>455454</v>
      </c>
      <c r="P73" s="25">
        <v>409703.728</v>
      </c>
      <c r="Q73" s="24">
        <v>8132.0975238095243</v>
      </c>
      <c r="R73" s="11"/>
      <c r="S73" s="10"/>
    </row>
    <row r="74" spans="1:19" s="9" customFormat="1" ht="10.5" customHeight="1" x14ac:dyDescent="0.2">
      <c r="A74" s="29">
        <v>2014</v>
      </c>
      <c r="B74" s="27">
        <v>7275</v>
      </c>
      <c r="C74" s="28">
        <f>D74/B74</f>
        <v>62.480412371134022</v>
      </c>
      <c r="D74" s="27">
        <v>454545</v>
      </c>
      <c r="E74" s="27">
        <v>361474</v>
      </c>
      <c r="F74" s="27">
        <v>45513</v>
      </c>
      <c r="G74" s="27">
        <v>877</v>
      </c>
      <c r="H74" s="27">
        <v>46680</v>
      </c>
      <c r="I74" s="27" t="s">
        <v>6</v>
      </c>
      <c r="J74" s="27" t="s">
        <v>6</v>
      </c>
      <c r="K74" s="27" t="s">
        <v>6</v>
      </c>
      <c r="L74" s="27">
        <v>24824</v>
      </c>
      <c r="M74" s="27">
        <v>454545</v>
      </c>
      <c r="N74" s="27">
        <v>18652</v>
      </c>
      <c r="O74" s="27">
        <v>435893</v>
      </c>
      <c r="P74" s="28">
        <v>391536.01500000001</v>
      </c>
      <c r="Q74" s="27">
        <v>9692.7550476190463</v>
      </c>
      <c r="R74" s="11"/>
      <c r="S74" s="10"/>
    </row>
    <row r="75" spans="1:19" s="9" customFormat="1" ht="10.5" customHeight="1" x14ac:dyDescent="0.2">
      <c r="A75" s="26">
        <v>2015</v>
      </c>
      <c r="B75" s="24">
        <v>7244</v>
      </c>
      <c r="C75" s="25">
        <f>D75/B75</f>
        <v>57.567642186637215</v>
      </c>
      <c r="D75" s="23">
        <v>417020</v>
      </c>
      <c r="E75" s="24">
        <v>327395</v>
      </c>
      <c r="F75" s="24">
        <v>45149</v>
      </c>
      <c r="G75" s="24">
        <v>747</v>
      </c>
      <c r="H75" s="24">
        <v>43730</v>
      </c>
      <c r="I75" s="24" t="s">
        <v>6</v>
      </c>
      <c r="J75" s="24" t="s">
        <v>6</v>
      </c>
      <c r="K75" s="24" t="s">
        <v>6</v>
      </c>
      <c r="L75" s="24">
        <v>24944</v>
      </c>
      <c r="M75" s="24">
        <v>417020</v>
      </c>
      <c r="N75" s="24">
        <v>15298</v>
      </c>
      <c r="O75" s="24">
        <v>401722</v>
      </c>
      <c r="P75" s="24">
        <v>360018.462</v>
      </c>
      <c r="Q75" s="23">
        <v>7286.1922142857147</v>
      </c>
      <c r="R75" s="11"/>
      <c r="S75" s="10"/>
    </row>
    <row r="76" spans="1:19" s="9" customFormat="1" ht="10.5" customHeight="1" x14ac:dyDescent="0.2">
      <c r="A76" s="22">
        <v>2016</v>
      </c>
      <c r="B76" s="20">
        <v>7070</v>
      </c>
      <c r="C76" s="21">
        <f>D76/B76</f>
        <v>51.664497878359263</v>
      </c>
      <c r="D76" s="20">
        <v>365268</v>
      </c>
      <c r="E76" s="20">
        <v>283743</v>
      </c>
      <c r="F76" s="20">
        <v>39889</v>
      </c>
      <c r="G76" s="20">
        <v>664</v>
      </c>
      <c r="H76" s="20">
        <v>40973</v>
      </c>
      <c r="I76" s="20" t="s">
        <v>6</v>
      </c>
      <c r="J76" s="20" t="s">
        <v>6</v>
      </c>
      <c r="K76" s="20" t="s">
        <v>6</v>
      </c>
      <c r="L76" s="20">
        <v>21205</v>
      </c>
      <c r="M76" s="20">
        <v>365268</v>
      </c>
      <c r="N76" s="20">
        <v>12832</v>
      </c>
      <c r="O76" s="20">
        <v>352437</v>
      </c>
      <c r="P76" s="20">
        <v>319055.91399999999</v>
      </c>
      <c r="Q76" s="19">
        <v>5573.497523809524</v>
      </c>
      <c r="R76" s="11"/>
      <c r="S76" s="10"/>
    </row>
    <row r="77" spans="1:19" s="9" customFormat="1" ht="10.5" customHeight="1" x14ac:dyDescent="0.2">
      <c r="A77" s="26">
        <v>2017</v>
      </c>
      <c r="B77" s="24">
        <v>7068</v>
      </c>
      <c r="C77" s="25">
        <f>D77/B77</f>
        <v>44.596915676287495</v>
      </c>
      <c r="D77" s="24">
        <v>315211</v>
      </c>
      <c r="E77" s="24">
        <v>234993</v>
      </c>
      <c r="F77" s="24">
        <v>40120</v>
      </c>
      <c r="G77" s="24">
        <v>2691</v>
      </c>
      <c r="H77" s="24">
        <v>37408</v>
      </c>
      <c r="I77" s="24" t="s">
        <v>6</v>
      </c>
      <c r="J77" s="24" t="s">
        <v>6</v>
      </c>
      <c r="K77" s="24" t="s">
        <v>6</v>
      </c>
      <c r="L77" s="24">
        <v>18088</v>
      </c>
      <c r="M77" s="24">
        <v>315211</v>
      </c>
      <c r="N77" s="24">
        <v>10945</v>
      </c>
      <c r="O77" s="24">
        <v>304266</v>
      </c>
      <c r="P77" s="24">
        <v>278015.163</v>
      </c>
      <c r="Q77" s="23">
        <v>4812.530238095238</v>
      </c>
      <c r="R77" s="11"/>
      <c r="S77" s="10"/>
    </row>
    <row r="78" spans="1:19" s="9" customFormat="1" ht="10.5" customHeight="1" x14ac:dyDescent="0.2">
      <c r="A78" s="22">
        <v>2018</v>
      </c>
      <c r="B78" s="20">
        <v>6903</v>
      </c>
      <c r="C78" s="21">
        <f>D78/B78</f>
        <v>42.854700854700852</v>
      </c>
      <c r="D78" s="20">
        <v>295826</v>
      </c>
      <c r="E78" s="20">
        <v>218381</v>
      </c>
      <c r="F78" s="20">
        <v>37693</v>
      </c>
      <c r="G78" s="20">
        <v>5043</v>
      </c>
      <c r="H78" s="20">
        <v>34710</v>
      </c>
      <c r="I78" s="20" t="s">
        <v>6</v>
      </c>
      <c r="J78" s="20" t="s">
        <v>6</v>
      </c>
      <c r="K78" s="20" t="s">
        <v>6</v>
      </c>
      <c r="L78" s="20">
        <v>17315</v>
      </c>
      <c r="M78" s="20">
        <v>295826</v>
      </c>
      <c r="N78" s="20">
        <v>11562</v>
      </c>
      <c r="O78" s="20">
        <v>284264</v>
      </c>
      <c r="P78" s="20">
        <v>249763.04800000001</v>
      </c>
      <c r="Q78" s="19">
        <v>3816.8879047619048</v>
      </c>
      <c r="R78" s="11"/>
      <c r="S78" s="10"/>
    </row>
    <row r="79" spans="1:19" s="9" customFormat="1" ht="10.5" customHeight="1" x14ac:dyDescent="0.2">
      <c r="A79" s="9">
        <v>2019</v>
      </c>
      <c r="B79" s="17">
        <v>6594</v>
      </c>
      <c r="C79" s="18">
        <f>D79/B79</f>
        <v>41.229905975128908</v>
      </c>
      <c r="D79" s="17">
        <v>271870</v>
      </c>
      <c r="E79" s="17">
        <v>196068</v>
      </c>
      <c r="F79" s="17">
        <v>38008</v>
      </c>
      <c r="G79" s="17">
        <v>5418</v>
      </c>
      <c r="H79" s="17">
        <v>32375</v>
      </c>
      <c r="I79" s="17" t="s">
        <v>6</v>
      </c>
      <c r="J79" s="17" t="s">
        <v>6</v>
      </c>
      <c r="K79" s="17" t="s">
        <v>6</v>
      </c>
      <c r="L79" s="17">
        <v>15913</v>
      </c>
      <c r="M79" s="17">
        <v>271870</v>
      </c>
      <c r="N79" s="17">
        <v>9651</v>
      </c>
      <c r="O79" s="17">
        <v>262219</v>
      </c>
      <c r="P79" s="17">
        <v>218815.44099999999</v>
      </c>
      <c r="Q79" s="16">
        <v>3995.8624523809526</v>
      </c>
      <c r="R79" s="11"/>
      <c r="S79" s="10"/>
    </row>
    <row r="80" spans="1:19" s="9" customFormat="1" ht="10.5" customHeight="1" thickBot="1" x14ac:dyDescent="0.25">
      <c r="A80" s="15">
        <v>2020</v>
      </c>
      <c r="B80" s="13">
        <v>6235</v>
      </c>
      <c r="C80" s="14">
        <f>D80/B80</f>
        <v>38.553327987169205</v>
      </c>
      <c r="D80" s="13">
        <v>240380</v>
      </c>
      <c r="E80" s="13" t="s">
        <v>6</v>
      </c>
      <c r="F80" s="13" t="s">
        <v>6</v>
      </c>
      <c r="G80" s="13" t="s">
        <v>6</v>
      </c>
      <c r="H80" s="13" t="s">
        <v>6</v>
      </c>
      <c r="I80" s="13" t="s">
        <v>6</v>
      </c>
      <c r="J80" s="13" t="s">
        <v>6</v>
      </c>
      <c r="K80" s="13" t="s">
        <v>6</v>
      </c>
      <c r="L80" s="13" t="s">
        <v>6</v>
      </c>
      <c r="M80" s="13">
        <v>240380</v>
      </c>
      <c r="N80" s="13" t="s">
        <v>6</v>
      </c>
      <c r="O80" s="13">
        <f>D80*0.964</f>
        <v>231726.31999999998</v>
      </c>
      <c r="P80" s="13" t="s">
        <v>6</v>
      </c>
      <c r="Q80" s="12" t="s">
        <v>6</v>
      </c>
      <c r="R80" s="11"/>
      <c r="S80" s="10"/>
    </row>
    <row r="81" spans="1:18" ht="4.5" customHeight="1" x14ac:dyDescent="0.2"/>
    <row r="82" spans="1:18" ht="11.25" customHeight="1" x14ac:dyDescent="0.2">
      <c r="A82" s="7" t="s">
        <v>5</v>
      </c>
      <c r="N82" s="8"/>
      <c r="R82" s="6"/>
    </row>
    <row r="83" spans="1:18" ht="11.25" customHeight="1" x14ac:dyDescent="0.2">
      <c r="A83" s="7" t="s">
        <v>4</v>
      </c>
      <c r="R83" s="6"/>
    </row>
    <row r="84" spans="1:18" ht="7.5" customHeight="1" x14ac:dyDescent="0.2"/>
    <row r="85" spans="1:18" ht="11.25" customHeight="1" x14ac:dyDescent="0.2">
      <c r="A85" s="5" t="s">
        <v>3</v>
      </c>
      <c r="B85" s="5" t="s">
        <v>2</v>
      </c>
      <c r="C85" s="5"/>
    </row>
    <row r="86" spans="1:18" ht="11.25" customHeight="1" x14ac:dyDescent="0.2">
      <c r="B86" s="4" t="s">
        <v>1</v>
      </c>
      <c r="C86" s="3"/>
      <c r="D86" s="3"/>
      <c r="E86" s="3"/>
      <c r="F86" s="3"/>
      <c r="G86" s="2"/>
      <c r="H86" s="2"/>
      <c r="I86" s="2"/>
      <c r="K86" s="2"/>
    </row>
    <row r="87" spans="1:18" ht="11.25" customHeight="1" x14ac:dyDescent="0.2">
      <c r="B87" s="4" t="s">
        <v>0</v>
      </c>
      <c r="C87" s="3"/>
      <c r="D87" s="3"/>
      <c r="E87" s="2"/>
      <c r="F87" s="2"/>
      <c r="G87" s="2"/>
      <c r="H87" s="2"/>
      <c r="I87" s="2"/>
    </row>
    <row r="90" spans="1:18" x14ac:dyDescent="0.2">
      <c r="K90" s="2"/>
    </row>
  </sheetData>
  <mergeCells count="3">
    <mergeCell ref="B86:F86"/>
    <mergeCell ref="B87:D87"/>
    <mergeCell ref="D4:P4"/>
  </mergeCells>
  <hyperlinks>
    <hyperlink ref="B86" r:id="rId1" display="EIA, Natural Gas Annual 1997, DOE/EIA-0131(2001/2002)." xr:uid="{019B5A34-F3A1-4F1C-899A-75CB06CB0499}"/>
    <hyperlink ref="B86:F86" r:id="rId2" display="EIA Natural Gas Webpage Navigator - Exploration/Production (1967-2018)" xr:uid="{C225E8A9-A4B0-413B-B588-E93A2FAFA4F3}"/>
    <hyperlink ref="B87:D87" r:id="rId3" display="Utah Division of Oil, Gas and Mining" xr:uid="{7B4731B1-572E-4F2D-A68E-9F42432AFE21}"/>
  </hyperlinks>
  <printOptions horizontalCentered="1"/>
  <pageMargins left="0" right="0" top="0" bottom="0" header="0.5" footer="0.5"/>
  <pageSetup scale="65" orientation="landscape" r:id="rId4"/>
  <headerFooter alignWithMargins="0"/>
  <rowBreaks count="1" manualBreakCount="1">
    <brk id="87" max="16383" man="1"/>
  </rowBreaks>
  <colBreaks count="1" manualBreakCount="1">
    <brk id="1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4.4 &amp; F 4.3 &amp; F 4.4</vt:lpstr>
      <vt:lpstr>'T 4.4 &amp; F 4.3 &amp; F 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2021-03-08T17:14:18Z</dcterms:created>
  <dcterms:modified xsi:type="dcterms:W3CDTF">2021-03-08T17:14:45Z</dcterms:modified>
</cp:coreProperties>
</file>