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Z:\html\docs\statistics\electricity5.0\"/>
    </mc:Choice>
  </mc:AlternateContent>
  <xr:revisionPtr revIDLastSave="0" documentId="8_{A2B55823-554D-4C84-9B44-5C3A34DE265D}" xr6:coauthVersionLast="47" xr6:coauthVersionMax="47" xr10:uidLastSave="{00000000-0000-0000-0000-000000000000}"/>
  <bookViews>
    <workbookView xWindow="-28920" yWindow="-120" windowWidth="29040" windowHeight="15720" xr2:uid="{881AF20E-3147-489E-B55A-3923CCB72249}"/>
  </bookViews>
  <sheets>
    <sheet name="T 5.31" sheetId="1" r:id="rId1"/>
  </sheets>
  <definedNames>
    <definedName name="_xlnm.Print_Area" localSheetId="0">'T 5.31'!$A$1:$G$293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G15" i="1"/>
  <c r="G25" i="1"/>
  <c r="G35" i="1"/>
  <c r="G45" i="1"/>
  <c r="G55" i="1"/>
  <c r="G65" i="1"/>
  <c r="G75" i="1"/>
  <c r="G85" i="1"/>
  <c r="G95" i="1"/>
  <c r="G105" i="1"/>
  <c r="G115" i="1"/>
  <c r="G125" i="1"/>
  <c r="G135" i="1"/>
  <c r="G145" i="1"/>
  <c r="G155" i="1"/>
  <c r="G165" i="1"/>
  <c r="G175" i="1"/>
  <c r="G185" i="1"/>
  <c r="G195" i="1"/>
  <c r="G207" i="1"/>
  <c r="E208" i="1"/>
  <c r="F208" i="1"/>
  <c r="G208"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D244" i="1"/>
  <c r="D208" i="1" s="1"/>
  <c r="E244" i="1"/>
  <c r="F244" i="1"/>
  <c r="G244" i="1"/>
  <c r="G256" i="1"/>
  <c r="D257"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D289" i="1"/>
  <c r="E289" i="1"/>
  <c r="E257" i="1" s="1"/>
  <c r="F289" i="1"/>
  <c r="F257" i="1" s="1"/>
  <c r="G257" i="1" l="1"/>
  <c r="G289" i="1"/>
</calcChain>
</file>

<file path=xl/sharedStrings.xml><?xml version="1.0" encoding="utf-8"?>
<sst xmlns="http://schemas.openxmlformats.org/spreadsheetml/2006/main" count="468" uniqueCount="79">
  <si>
    <t>"Other" refers to customers who do not clearly fit in the residential, commercial, or industrial sectors.  "Other" customers are often government buildings or public facilities, irrigation districts (that are not also electric utilities), individual irrigation customers (mostly for cooperative respondents), electrified rail, or places of worship.</t>
  </si>
  <si>
    <t>Note:</t>
  </si>
  <si>
    <t>Form EIA-861</t>
  </si>
  <si>
    <t>Source:</t>
  </si>
  <si>
    <t>State Total</t>
  </si>
  <si>
    <t>Federal</t>
  </si>
  <si>
    <t>Western Area Power Admin.</t>
  </si>
  <si>
    <t>Cooperative</t>
  </si>
  <si>
    <t>Wells Rural Electric Co.</t>
  </si>
  <si>
    <t>Municipal</t>
  </si>
  <si>
    <t>Washington, City of</t>
  </si>
  <si>
    <t>Political Subdivision</t>
  </si>
  <si>
    <t>Strawberry Electric Serv. Dist.</t>
  </si>
  <si>
    <t>St George, City of</t>
  </si>
  <si>
    <t>Springville, City of</t>
  </si>
  <si>
    <t>Spring City Corporation</t>
  </si>
  <si>
    <t>Santa Clara, City of</t>
  </si>
  <si>
    <t>Raft River Rural Elec. Coop. Inc.</t>
  </si>
  <si>
    <t>Parowan City Corporation</t>
  </si>
  <si>
    <t>Oak City, Town of</t>
  </si>
  <si>
    <t>Murray, City of</t>
  </si>
  <si>
    <t>Mt Wheeler Power, Inc.</t>
  </si>
  <si>
    <t>Moon Lake Electric Assn. Inc.</t>
  </si>
  <si>
    <t>Monroe, City of</t>
  </si>
  <si>
    <t>Manti, City of</t>
  </si>
  <si>
    <t>Logan, City of</t>
  </si>
  <si>
    <t>Levan Town Corporation</t>
  </si>
  <si>
    <t>Lehi City Corporation</t>
  </si>
  <si>
    <t>Hurricane Power Committee</t>
  </si>
  <si>
    <t>Garkane Energy Coop., Inc.</t>
  </si>
  <si>
    <t>Flowell Electric Assn., Inc.</t>
  </si>
  <si>
    <t>Fillmore City Corporation</t>
  </si>
  <si>
    <t>Fairview City Corporation</t>
  </si>
  <si>
    <t>Enterprise, City of</t>
  </si>
  <si>
    <t>Empire Electric Assn., Inc.</t>
  </si>
  <si>
    <t>Dixie Escalante R E A, Inc.</t>
  </si>
  <si>
    <t>Bridger Valley Elec. Assn., Inc.</t>
  </si>
  <si>
    <t>Bountiful, City of</t>
  </si>
  <si>
    <t>Beaver City Corporation</t>
  </si>
  <si>
    <t>Non-PacifiCorp</t>
  </si>
  <si>
    <t>Private</t>
  </si>
  <si>
    <t>PacifiCorp</t>
  </si>
  <si>
    <t>Cents                                           per kWh</t>
  </si>
  <si>
    <t>MWh</t>
  </si>
  <si>
    <t>Thousand                    nominal                 dollars</t>
  </si>
  <si>
    <t>Average                  Price</t>
  </si>
  <si>
    <t>Sales</t>
  </si>
  <si>
    <t>Revenue</t>
  </si>
  <si>
    <t>Customers</t>
  </si>
  <si>
    <t>Class of Ownership</t>
  </si>
  <si>
    <t>Electric Utility</t>
  </si>
  <si>
    <t>Customers, Revenue, and Sales of Specific Electric Utilities Serving the "Other" Sector in Utah, 2001</t>
  </si>
  <si>
    <t>Table 5.31</t>
  </si>
  <si>
    <t>Provo City Corporation</t>
  </si>
  <si>
    <t>Mt Pleasant, City of</t>
  </si>
  <si>
    <t>Morgan, City of</t>
  </si>
  <si>
    <t>Kanab City Corporation</t>
  </si>
  <si>
    <t>Customers, Revenue, and Sales of Specific Electric Utilities Serving the "Other" Sector in Utah, 2002</t>
  </si>
  <si>
    <t>For the 2003 period forward, the Transportation consumer sector replaces the Other sector which included public street lighting, public buildings, electrified rail and transit systems and some agricultural sector data such as irrigation load. The Transportation sector consists entirely of electrified rail and urban transit systems. Data previously reported under the Other consumer sector have been relocated to the Commercial sector for 2003. Agriculture related data (i.e., irrigation load) previously reported in the Other sector have been relocated to the Industrial sector where identified.</t>
  </si>
  <si>
    <t>Customers, Revenue, and Sales of Specific Electric Utilities Serving the Transportation Sector in Utah, 2003</t>
  </si>
  <si>
    <t>Customers, Revenue, and Sales of Specific Electric Utilities Serving the Transportation Sector in Utah, 2004</t>
  </si>
  <si>
    <t>Customers, Revenue, and Sales of Specific Electric Utilities Serving the Transportation Sector in Utah, 2005</t>
  </si>
  <si>
    <t>Customers, Revenue, and Sales of Specific Electric Utilities Serving the Transportation Sector in Utah, 2006</t>
  </si>
  <si>
    <t>Customers, Revenue, and Sales of Specific Electric Utilities Serving the Transportation Sector in Utah, 2007</t>
  </si>
  <si>
    <t>Customers, Revenue, and Sales of Specific Electric Utilities Serving the Transportation Sector in Utah, 2008</t>
  </si>
  <si>
    <t>Customers, Revenue, and Sales of Specific Electric Utilities Serving the Transportation Sector in Utah, 2009</t>
  </si>
  <si>
    <t>Customers, Revenue, and Sales of Specific Electric Utilities Serving the Transportation Sector in Utah, 2010</t>
  </si>
  <si>
    <t>Customers, Revenue, and Sales of Specific Electric Utilities Serving the Transportation Sector in Utah, 2011</t>
  </si>
  <si>
    <t>Customers, Revenue, and Sales of Specific Electric Utilities Serving the Transportation Sector in Utah, 2012</t>
  </si>
  <si>
    <t>Customers, Revenue, and Sales of Specific Electric Utilities Serving the Transportation Sector in Utah, 2013</t>
  </si>
  <si>
    <t>Customers, Revenue, and Sales of Specific Electric Utilities Serving the Transportation Sector in Utah, 2014</t>
  </si>
  <si>
    <t>Customers, Revenue, and Sales of Specific Electric Utilities Serving the Transportation Sector in Utah, 2015</t>
  </si>
  <si>
    <t>Customers, Revenue, and Sales of Specific Electric Utilities Serving the Transportation Sector in Utah, 2016</t>
  </si>
  <si>
    <t>Customers, Revenue, and Sales of Specific Electric Utilities Serving the Transportation Sector in Utah, 2017</t>
  </si>
  <si>
    <t>Customers, Revenue, and Sales of Specific Electric Utilities Serving the Transportation Sector in Utah, 2018</t>
  </si>
  <si>
    <t>Customers, Revenue, and Sales of Specific Electric Utilities Serving the Transportation Sector in Utah, 2019</t>
  </si>
  <si>
    <t>Customers, Revenue, and Sales of Specific Electric Utilities Serving the Transportation Sector in Utah, 2020</t>
  </si>
  <si>
    <t>Customers, Revenue, and Sales of Specific Electric Utilities Serving the Transportation Sector in Utah, 2021</t>
  </si>
  <si>
    <t>Customers, Revenue, and Sales of Specific Electric Utilities Serving the Transportation Sector in Utah,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</si>
</sst>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8" x14ac:knownFonts="1">
    <font>
      <sz val="10"/>
      <name val="Arial"/>
    </font>
    <font>
      <sz val="10"/>
      <name val="Times New Roman"/>
      <family val="1"/>
    </font>
    <font>
      <sz val="8"/>
      <name val="Times New Roman"/>
      <family val="1"/>
    </font>
    <font>
      <u/>
      <sz val="10"/>
      <color indexed="12"/>
      <name val="Arial"/>
      <family val="2"/>
    </font>
    <font>
      <u/>
      <sz val="8"/>
      <color indexed="12"/>
      <name val="Times New Roman"/>
      <family val="1"/>
    </font>
    <font>
      <sz val="10"/>
      <name val="Arial"/>
      <family val="2"/>
    </font>
    <font>
      <sz val="8"/>
      <name val="Arial"/>
      <family val="2"/>
    </font>
    <font>
      <sz val="8"/>
      <color indexed="8"/>
      <name val="Times New Roman"/>
      <family val="1"/>
    </font>
    <font>
      <sz val="7"/>
      <name val="Times New Roman"/>
      <family val="1"/>
    </font>
    <font>
      <b/>
      <sz val="6"/>
      <name val="Times New Roman"/>
      <family val="1"/>
    </font>
    <font>
      <b/>
      <sz val="8"/>
      <name val="Times New Roman"/>
      <family val="1"/>
    </font>
    <font>
      <b/>
      <sz val="10"/>
      <name val="Times New Roman"/>
      <family val="1"/>
    </font>
    <font>
      <b/>
      <sz val="11"/>
      <name val="Times New Roman"/>
      <family val="1"/>
    </font>
    <font>
      <sz val="12"/>
      <name val="Times New Roman"/>
      <family val="1"/>
    </font>
    <font>
      <sz val="8"/>
      <color indexed="10"/>
      <name val="Times New Roman"/>
      <family val="1"/>
    </font>
    <font>
      <sz val="10"/>
      <color theme="1"/>
      <name val="Times New Roman"/>
      <family val="1"/>
    </font>
    <font>
      <sz val="8"/>
      <color theme="1"/>
      <name val="Times New Roman"/>
      <family val="1"/>
    </font>
    <font>
      <u/>
      <sz val="8"/>
      <color rgb="FF0000FF"/>
      <name val="Times New Roman"/>
      <family val="1"/>
    </font>
    <font>
      <sz val="10"/>
      <color theme="1"/>
      <name val="Arial"/>
      <family val="2"/>
    </font>
    <font>
      <sz val="8"/>
      <color theme="1"/>
      <name val="Arial"/>
      <family val="2"/>
    </font>
    <font>
      <sz val="8"/>
      <color rgb="FF000000"/>
      <name val="Times New Roman"/>
      <family val="1"/>
    </font>
    <font>
      <sz val="7"/>
      <color theme="1"/>
      <name val="Times New Roman"/>
      <family val="1"/>
    </font>
    <font>
      <b/>
      <sz val="6"/>
      <color theme="1"/>
      <name val="Times New Roman"/>
      <family val="1"/>
    </font>
    <font>
      <b/>
      <sz val="8"/>
      <color theme="1"/>
      <name val="Times New Roman"/>
      <family val="1"/>
    </font>
    <font>
      <b/>
      <sz val="10"/>
      <color theme="1"/>
      <name val="Times New Roman"/>
      <family val="1"/>
    </font>
    <font>
      <sz val="8"/>
      <color rgb="FFFF0000"/>
      <name val="Times New Roman"/>
      <family val="1"/>
    </font>
    <font>
      <b/>
      <sz val="11"/>
      <color theme="1"/>
      <name val="Times New Roman"/>
      <family val="1"/>
    </font>
    <font>
      <sz val="12"/>
      <color theme="1"/>
      <name val="Times New Roman"/>
      <family val="1"/>
    </font>
  </fonts>
  <fills count="6">
    <fill>
      <patternFill patternType="none"/>
    </fill>
    <fill>
      <patternFill patternType="gray125"/>
    </fill>
    <fill>
      <patternFill patternType="solid">
        <fgColor indexed="9"/>
        <bgColor indexed="9"/>
      </patternFill>
    </fill>
    <fill>
      <patternFill patternType="solid">
        <fgColor theme="6" tint="0.79998168889431442"/>
        <bgColor indexed="64"/>
      </patternFill>
    </fill>
    <fill>
      <patternFill patternType="solid">
        <fgColor theme="4" tint="0.59999389629810485"/>
        <bgColor indexed="64"/>
      </patternFill>
    </fill>
    <fill>
      <patternFill patternType="solid">
        <fgColor rgb="FFB8CCE4"/>
        <bgColor rgb="FFB8CCE4"/>
      </patternFill>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rgb="FF000000"/>
      </top>
      <bottom style="medium">
        <color rgb="FF000000"/>
      </bottom>
      <diagonal/>
    </border>
    <border>
      <left/>
      <right/>
      <top/>
      <bottom style="medium">
        <color rgb="FF000000"/>
      </bottom>
      <diagonal/>
    </border>
  </borders>
  <cellStyleXfs count="6">
    <xf numFmtId="0" fontId="0" fillId="0" borderId="0"/>
    <xf numFmtId="0" fontId="3" fillId="0" borderId="0" applyNumberFormat="0" applyFill="0" applyBorder="0" applyAlignment="0" applyProtection="0">
      <alignment vertical="top"/>
      <protection locked="0"/>
    </xf>
    <xf numFmtId="0" fontId="5" fillId="2" borderId="0"/>
    <xf numFmtId="0" fontId="5" fillId="2" borderId="0"/>
    <xf numFmtId="164" fontId="5" fillId="2" borderId="0"/>
    <xf numFmtId="0" fontId="5" fillId="2" borderId="0"/>
  </cellStyleXfs>
  <cellXfs count="100">
    <xf numFmtId="0" fontId="0" fillId="0" borderId="0" xfId="0"/>
    <xf numFmtId="0" fontId="0" fillId="0" borderId="0" xfId="0" applyAlignment="1">
      <alignment vertical="center"/>
    </xf>
    <xf numFmtId="2" fontId="1" fillId="0" borderId="0" xfId="0" applyNumberFormat="1" applyFont="1" applyAlignment="1">
      <alignment vertical="center"/>
    </xf>
    <xf numFmtId="3" fontId="1" fillId="0" borderId="0" xfId="0" applyNumberFormat="1" applyFont="1" applyAlignment="1">
      <alignment horizontal="right" vertical="center"/>
    </xf>
    <xf numFmtId="0" fontId="1" fillId="0" borderId="0" xfId="0" applyFont="1" applyAlignment="1">
      <alignment vertical="center"/>
    </xf>
    <xf numFmtId="0" fontId="0" fillId="2" borderId="0" xfId="0" applyFill="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2" fontId="2" fillId="0" borderId="0" xfId="0" applyNumberFormat="1" applyFont="1" applyAlignment="1">
      <alignment vertical="center"/>
    </xf>
    <xf numFmtId="3" fontId="2" fillId="0" borderId="0" xfId="0" applyNumberFormat="1" applyFont="1" applyAlignment="1">
      <alignment horizontal="right" vertical="center"/>
    </xf>
    <xf numFmtId="0" fontId="4" fillId="0" borderId="0" xfId="1" applyFont="1" applyAlignment="1" applyProtection="1">
      <alignment vertical="center"/>
    </xf>
    <xf numFmtId="0" fontId="2" fillId="0" borderId="0" xfId="0" applyFont="1" applyAlignment="1">
      <alignment vertical="center"/>
    </xf>
    <xf numFmtId="0" fontId="1" fillId="0" borderId="0" xfId="2" applyFont="1" applyFill="1" applyAlignment="1">
      <alignment horizontal="right" vertical="center"/>
    </xf>
    <xf numFmtId="0" fontId="1" fillId="0" borderId="0" xfId="3" applyFont="1" applyFill="1" applyAlignment="1">
      <alignment vertical="center"/>
    </xf>
    <xf numFmtId="0" fontId="6" fillId="0" borderId="0" xfId="0" applyFont="1" applyAlignment="1">
      <alignment vertical="center"/>
    </xf>
    <xf numFmtId="4" fontId="7"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0" fontId="2" fillId="0" borderId="1" xfId="0" applyFont="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4" fontId="7" fillId="3" borderId="0" xfId="0" applyNumberFormat="1" applyFont="1" applyFill="1" applyAlignment="1">
      <alignment horizontal="right" vertical="center" wrapText="1"/>
    </xf>
    <xf numFmtId="3" fontId="7" fillId="3" borderId="0" xfId="0" applyNumberFormat="1" applyFont="1" applyFill="1" applyAlignment="1">
      <alignment horizontal="right" vertical="center" wrapText="1"/>
    </xf>
    <xf numFmtId="0" fontId="7" fillId="3" borderId="0" xfId="0" applyFont="1" applyFill="1" applyAlignment="1">
      <alignment horizontal="left" vertical="center" wrapText="1"/>
    </xf>
    <xf numFmtId="0" fontId="2" fillId="3" borderId="0" xfId="0" applyFont="1" applyFill="1" applyAlignment="1">
      <alignment vertical="center"/>
    </xf>
    <xf numFmtId="0" fontId="7" fillId="3" borderId="0" xfId="0" applyFont="1" applyFill="1" applyAlignment="1">
      <alignment horizontal="left" vertical="center"/>
    </xf>
    <xf numFmtId="4" fontId="7" fillId="0" borderId="0" xfId="0" applyNumberFormat="1" applyFont="1" applyAlignment="1">
      <alignment horizontal="right" vertical="center" wrapText="1"/>
    </xf>
    <xf numFmtId="3" fontId="7" fillId="0" borderId="0" xfId="0" applyNumberFormat="1" applyFont="1" applyAlignment="1">
      <alignment horizontal="righ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2" fontId="2" fillId="0" borderId="0" xfId="0" applyNumberFormat="1" applyFont="1" applyAlignment="1">
      <alignment horizontal="right" vertical="center"/>
    </xf>
    <xf numFmtId="0" fontId="2" fillId="0" borderId="0" xfId="2" applyFont="1" applyFill="1" applyAlignment="1">
      <alignment horizontal="right" vertical="center"/>
    </xf>
    <xf numFmtId="164" fontId="2" fillId="0" borderId="0" xfId="4" applyFont="1" applyFill="1" applyAlignment="1">
      <alignment vertical="center"/>
    </xf>
    <xf numFmtId="3" fontId="2" fillId="3" borderId="0" xfId="2" applyNumberFormat="1" applyFont="1" applyFill="1" applyAlignment="1">
      <alignment horizontal="right" vertical="center"/>
    </xf>
    <xf numFmtId="164" fontId="2" fillId="3" borderId="0" xfId="4" applyFont="1" applyFill="1" applyAlignment="1">
      <alignment vertical="center"/>
    </xf>
    <xf numFmtId="0" fontId="2" fillId="3" borderId="0" xfId="4" applyNumberFormat="1" applyFont="1" applyFill="1" applyAlignment="1">
      <alignment vertical="center"/>
    </xf>
    <xf numFmtId="4" fontId="7" fillId="0" borderId="2"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0" fontId="2" fillId="0" borderId="2" xfId="2" applyFont="1" applyFill="1" applyBorder="1" applyAlignment="1">
      <alignment horizontal="left" vertical="center"/>
    </xf>
    <xf numFmtId="0" fontId="1" fillId="0" borderId="0" xfId="0" applyFont="1" applyAlignment="1">
      <alignment vertical="center" wrapText="1"/>
    </xf>
    <xf numFmtId="2" fontId="8" fillId="4" borderId="3" xfId="0" applyNumberFormat="1" applyFont="1" applyFill="1" applyBorder="1" applyAlignment="1">
      <alignment horizontal="right" vertical="center" wrapText="1"/>
    </xf>
    <xf numFmtId="164" fontId="8" fillId="4" borderId="3" xfId="4" applyFont="1" applyFill="1" applyBorder="1" applyAlignment="1">
      <alignment horizontal="right" vertical="center" wrapText="1"/>
    </xf>
    <xf numFmtId="164" fontId="9" fillId="4" borderId="3" xfId="4" applyFont="1" applyFill="1" applyBorder="1" applyAlignment="1">
      <alignment horizontal="right" vertical="center" wrapText="1"/>
    </xf>
    <xf numFmtId="164" fontId="10" fillId="4" borderId="3" xfId="4" applyFont="1" applyFill="1" applyBorder="1" applyAlignment="1">
      <alignment horizontal="center" vertical="center" wrapText="1"/>
    </xf>
    <xf numFmtId="2" fontId="11" fillId="4" borderId="3" xfId="0" applyNumberFormat="1" applyFont="1" applyFill="1" applyBorder="1" applyAlignment="1">
      <alignment horizontal="right" vertical="center" wrapText="1"/>
    </xf>
    <xf numFmtId="3" fontId="11" fillId="4" borderId="3" xfId="0" applyNumberFormat="1" applyFont="1" applyFill="1" applyBorder="1" applyAlignment="1">
      <alignment horizontal="right" vertical="center" wrapText="1"/>
    </xf>
    <xf numFmtId="164" fontId="11" fillId="4" borderId="3" xfId="4" applyFont="1" applyFill="1" applyBorder="1" applyAlignment="1">
      <alignment horizontal="right" vertical="center" wrapText="1"/>
    </xf>
    <xf numFmtId="164" fontId="11" fillId="4" borderId="3" xfId="4" applyFont="1" applyFill="1" applyBorder="1" applyAlignment="1">
      <alignment horizontal="left" vertical="center" wrapText="1"/>
    </xf>
    <xf numFmtId="164" fontId="11" fillId="4" borderId="3" xfId="4" applyFont="1" applyFill="1" applyBorder="1" applyAlignment="1">
      <alignment horizontal="center" vertical="center" wrapText="1"/>
    </xf>
    <xf numFmtId="0" fontId="1" fillId="0" borderId="0" xfId="5" applyFont="1" applyFill="1" applyAlignment="1">
      <alignment horizontal="right" vertical="center"/>
    </xf>
    <xf numFmtId="0" fontId="1" fillId="0" borderId="0" xfId="5" applyFont="1" applyFill="1" applyAlignment="1">
      <alignment vertical="center"/>
    </xf>
    <xf numFmtId="0" fontId="12" fillId="0" borderId="0" xfId="3" applyFont="1" applyFill="1" applyAlignment="1">
      <alignment vertical="center" wrapText="1"/>
    </xf>
    <xf numFmtId="0" fontId="13" fillId="0" borderId="0" xfId="5" applyFont="1" applyFill="1" applyAlignment="1">
      <alignment vertical="top"/>
    </xf>
    <xf numFmtId="164" fontId="1" fillId="0" borderId="0" xfId="4" applyFont="1" applyFill="1" applyAlignment="1">
      <alignment horizontal="right" vertical="center"/>
    </xf>
    <xf numFmtId="0" fontId="2" fillId="0" borderId="0" xfId="0" applyFont="1" applyAlignment="1">
      <alignment vertical="top"/>
    </xf>
    <xf numFmtId="3" fontId="1" fillId="0" borderId="0" xfId="2" applyNumberFormat="1" applyFont="1" applyFill="1" applyAlignment="1">
      <alignment horizontal="right" vertical="center"/>
    </xf>
    <xf numFmtId="4" fontId="7" fillId="0" borderId="3" xfId="0" applyNumberFormat="1" applyFont="1" applyBorder="1" applyAlignment="1">
      <alignment horizontal="right" vertical="center" wrapText="1"/>
    </xf>
    <xf numFmtId="3" fontId="7" fillId="0" borderId="3" xfId="0" applyNumberFormat="1" applyFont="1" applyBorder="1" applyAlignment="1">
      <alignment horizontal="right" vertical="center" wrapText="1"/>
    </xf>
    <xf numFmtId="0" fontId="2" fillId="0" borderId="3" xfId="0" applyFont="1" applyBorder="1" applyAlignment="1">
      <alignment vertical="center"/>
    </xf>
    <xf numFmtId="0" fontId="7" fillId="0" borderId="3" xfId="0" applyFont="1" applyBorder="1" applyAlignment="1">
      <alignment horizontal="left" vertical="center" wrapText="1"/>
    </xf>
    <xf numFmtId="3" fontId="2" fillId="0" borderId="0" xfId="2" applyNumberFormat="1" applyFont="1" applyFill="1" applyAlignment="1">
      <alignment horizontal="right" vertical="center"/>
    </xf>
    <xf numFmtId="0" fontId="2" fillId="0" borderId="0" xfId="4" applyNumberFormat="1" applyFont="1" applyFill="1" applyAlignment="1">
      <alignment vertical="center"/>
    </xf>
    <xf numFmtId="0" fontId="2" fillId="0" borderId="0" xfId="2" applyFont="1" applyFill="1" applyAlignment="1">
      <alignment horizontal="left" vertical="center"/>
    </xf>
    <xf numFmtId="3" fontId="1" fillId="0" borderId="0" xfId="5" applyNumberFormat="1" applyFont="1" applyFill="1" applyAlignment="1">
      <alignment horizontal="right" vertical="center"/>
    </xf>
    <xf numFmtId="0" fontId="0" fillId="0" borderId="0" xfId="0" applyAlignment="1">
      <alignment horizontal="left" indent="1"/>
    </xf>
    <xf numFmtId="0" fontId="2" fillId="0" borderId="3" xfId="2" applyFont="1" applyFill="1" applyBorder="1" applyAlignment="1">
      <alignment horizontal="left" vertical="center"/>
    </xf>
    <xf numFmtId="2" fontId="1" fillId="0" borderId="1" xfId="0" applyNumberFormat="1" applyFont="1" applyBorder="1" applyAlignment="1">
      <alignment vertical="center"/>
    </xf>
    <xf numFmtId="3" fontId="1" fillId="0" borderId="1" xfId="0" applyNumberFormat="1" applyFont="1" applyBorder="1" applyAlignment="1">
      <alignment horizontal="right" vertical="center"/>
    </xf>
    <xf numFmtId="3" fontId="1" fillId="0" borderId="1" xfId="5" applyNumberFormat="1" applyFont="1" applyFill="1" applyBorder="1" applyAlignment="1">
      <alignment horizontal="right" vertical="center"/>
    </xf>
    <xf numFmtId="0" fontId="1" fillId="0" borderId="1" xfId="5" applyFont="1" applyFill="1" applyBorder="1" applyAlignment="1">
      <alignment vertical="center"/>
    </xf>
    <xf numFmtId="165" fontId="14" fillId="0" borderId="0" xfId="3" applyNumberFormat="1" applyFont="1" applyFill="1" applyAlignment="1">
      <alignment vertical="center"/>
    </xf>
    <xf numFmtId="0" fontId="13" fillId="0" borderId="0" xfId="5" applyFont="1" applyFill="1" applyAlignment="1">
      <alignment vertical="center"/>
    </xf>
    <xf numFmtId="0" fontId="15" fillId="0" borderId="0" xfId="0" applyFont="1" applyAlignment="1">
      <alignment vertical="center"/>
    </xf>
    <xf numFmtId="2" fontId="16" fillId="0" borderId="0" xfId="0" applyNumberFormat="1" applyFont="1" applyAlignment="1">
      <alignment vertical="center"/>
    </xf>
    <xf numFmtId="3" fontId="16" fillId="0" borderId="0" xfId="0" applyNumberFormat="1" applyFont="1" applyAlignment="1">
      <alignment horizontal="right" vertical="center"/>
    </xf>
    <xf numFmtId="0" fontId="17"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2" fontId="15" fillId="0" borderId="0" xfId="0" applyNumberFormat="1" applyFont="1" applyAlignment="1">
      <alignment vertical="center"/>
    </xf>
    <xf numFmtId="3" fontId="15" fillId="0" borderId="0" xfId="0" applyNumberFormat="1" applyFont="1" applyAlignment="1">
      <alignment horizontal="right" vertical="center"/>
    </xf>
    <xf numFmtId="0" fontId="19" fillId="0" borderId="0" xfId="0" applyFont="1" applyAlignment="1">
      <alignment vertical="center"/>
    </xf>
    <xf numFmtId="4" fontId="20" fillId="0" borderId="4" xfId="0" applyNumberFormat="1" applyFont="1" applyBorder="1" applyAlignment="1">
      <alignment horizontal="right" vertical="center" wrapText="1"/>
    </xf>
    <xf numFmtId="3" fontId="20" fillId="0" borderId="4" xfId="0" applyNumberFormat="1" applyFont="1" applyBorder="1" applyAlignment="1">
      <alignment horizontal="right" vertical="center" wrapText="1"/>
    </xf>
    <xf numFmtId="0" fontId="16" fillId="0" borderId="4" xfId="0" applyFont="1" applyBorder="1" applyAlignment="1">
      <alignment horizontal="left" vertical="center"/>
    </xf>
    <xf numFmtId="0" fontId="15" fillId="0" borderId="0" xfId="0" applyFont="1" applyAlignment="1">
      <alignment vertical="center" wrapText="1"/>
    </xf>
    <xf numFmtId="2" fontId="21" fillId="5" borderId="4" xfId="0" applyNumberFormat="1" applyFont="1" applyFill="1" applyBorder="1" applyAlignment="1">
      <alignment horizontal="right" vertical="center" wrapText="1"/>
    </xf>
    <xf numFmtId="164" fontId="21" fillId="5" borderId="4" xfId="0" applyNumberFormat="1" applyFont="1" applyFill="1" applyBorder="1" applyAlignment="1">
      <alignment horizontal="right" vertical="center" wrapText="1"/>
    </xf>
    <xf numFmtId="164" fontId="22" fillId="5" borderId="4" xfId="0" applyNumberFormat="1" applyFont="1" applyFill="1" applyBorder="1" applyAlignment="1">
      <alignment horizontal="right" vertical="center" wrapText="1"/>
    </xf>
    <xf numFmtId="164" fontId="23" fillId="5" borderId="4" xfId="0" applyNumberFormat="1" applyFont="1" applyFill="1" applyBorder="1" applyAlignment="1">
      <alignment horizontal="center" vertical="center" wrapText="1"/>
    </xf>
    <xf numFmtId="2" fontId="24" fillId="5" borderId="4" xfId="0" applyNumberFormat="1" applyFont="1" applyFill="1" applyBorder="1" applyAlignment="1">
      <alignment horizontal="right" vertical="center" wrapText="1"/>
    </xf>
    <xf numFmtId="3" fontId="24" fillId="5" borderId="4" xfId="0" applyNumberFormat="1" applyFont="1" applyFill="1" applyBorder="1" applyAlignment="1">
      <alignment horizontal="right" vertical="center" wrapText="1"/>
    </xf>
    <xf numFmtId="164" fontId="24" fillId="5" borderId="4" xfId="0" applyNumberFormat="1" applyFont="1" applyFill="1" applyBorder="1" applyAlignment="1">
      <alignment horizontal="right" vertical="center" wrapText="1"/>
    </xf>
    <xf numFmtId="164" fontId="24" fillId="5" borderId="4" xfId="0" applyNumberFormat="1" applyFont="1" applyFill="1" applyBorder="1" applyAlignment="1">
      <alignment horizontal="left" vertical="center" wrapText="1"/>
    </xf>
    <xf numFmtId="164" fontId="24" fillId="5" borderId="4" xfId="0" applyNumberFormat="1" applyFont="1" applyFill="1" applyBorder="1" applyAlignment="1">
      <alignment horizontal="center" vertical="center" wrapText="1"/>
    </xf>
    <xf numFmtId="2" fontId="15" fillId="0" borderId="5" xfId="0" applyNumberFormat="1" applyFont="1" applyBorder="1" applyAlignment="1">
      <alignment vertical="center"/>
    </xf>
    <xf numFmtId="3" fontId="15" fillId="0" borderId="5" xfId="0" applyNumberFormat="1" applyFont="1" applyBorder="1" applyAlignment="1">
      <alignment horizontal="right" vertical="center"/>
    </xf>
    <xf numFmtId="0" fontId="15" fillId="0" borderId="5" xfId="0" applyFont="1" applyBorder="1" applyAlignment="1">
      <alignment vertical="center"/>
    </xf>
    <xf numFmtId="165" fontId="25" fillId="0" borderId="0" xfId="0" applyNumberFormat="1" applyFont="1" applyAlignment="1">
      <alignment vertical="center"/>
    </xf>
    <xf numFmtId="0" fontId="5" fillId="0" borderId="0" xfId="0" applyFont="1"/>
    <xf numFmtId="0" fontId="26" fillId="0" borderId="0" xfId="0" applyFont="1" applyAlignment="1">
      <alignment vertical="center" wrapText="1"/>
    </xf>
    <xf numFmtId="0" fontId="27" fillId="0" borderId="0" xfId="0" applyFont="1" applyAlignment="1">
      <alignment vertical="center"/>
    </xf>
  </cellXfs>
  <cellStyles count="6">
    <cellStyle name="F5" xfId="3" xr:uid="{233450D5-EE71-4A5A-A2DA-1971BC93A6FD}"/>
    <cellStyle name="F6" xfId="5" xr:uid="{6E93D9C3-8255-4D12-8DCE-8168E121BF60}"/>
    <cellStyle name="F7" xfId="4" xr:uid="{A0F185C1-2545-4B8F-981F-65D317E071E4}"/>
    <cellStyle name="F8" xfId="2" xr:uid="{A59BBED8-ADD6-4290-B297-A912EF0012CC}"/>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ia.gov/electricity/data/eia861/" TargetMode="External"/><Relationship Id="rId13" Type="http://schemas.openxmlformats.org/officeDocument/2006/relationships/hyperlink" Target="https://www.eia.gov/electricity/data/eia861/" TargetMode="External"/><Relationship Id="rId18" Type="http://schemas.openxmlformats.org/officeDocument/2006/relationships/hyperlink" Target="https://www.eia.gov/electricity/data/eia861/" TargetMode="External"/><Relationship Id="rId3" Type="http://schemas.openxmlformats.org/officeDocument/2006/relationships/hyperlink" Target="https://www.eia.gov/electricity/data/eia861/" TargetMode="External"/><Relationship Id="rId21" Type="http://schemas.openxmlformats.org/officeDocument/2006/relationships/hyperlink" Target="https://www.eia.gov/electricity/data/eia861/" TargetMode="External"/><Relationship Id="rId7" Type="http://schemas.openxmlformats.org/officeDocument/2006/relationships/hyperlink" Target="https://www.eia.gov/electricity/data/eia861/" TargetMode="External"/><Relationship Id="rId12" Type="http://schemas.openxmlformats.org/officeDocument/2006/relationships/hyperlink" Target="https://www.eia.gov/electricity/data/eia861/" TargetMode="External"/><Relationship Id="rId17" Type="http://schemas.openxmlformats.org/officeDocument/2006/relationships/hyperlink" Target="https://www.eia.gov/electricity/data/eia861/" TargetMode="External"/><Relationship Id="rId2" Type="http://schemas.openxmlformats.org/officeDocument/2006/relationships/hyperlink" Target="https://www.eia.gov/electricity/data/eia861/" TargetMode="External"/><Relationship Id="rId16" Type="http://schemas.openxmlformats.org/officeDocument/2006/relationships/hyperlink" Target="https://www.eia.gov/electricity/data/eia861/" TargetMode="External"/><Relationship Id="rId20" Type="http://schemas.openxmlformats.org/officeDocument/2006/relationships/hyperlink" Target="https://www.eia.gov/electricity/data/eia861/" TargetMode="External"/><Relationship Id="rId1" Type="http://schemas.openxmlformats.org/officeDocument/2006/relationships/hyperlink" Target="https://www.eia.gov/electricity/data/eia861/" TargetMode="External"/><Relationship Id="rId6" Type="http://schemas.openxmlformats.org/officeDocument/2006/relationships/hyperlink" Target="https://www.eia.gov/electricity/data/eia861/" TargetMode="External"/><Relationship Id="rId11" Type="http://schemas.openxmlformats.org/officeDocument/2006/relationships/hyperlink" Target="https://www.eia.gov/electricity/data/eia861/" TargetMode="External"/><Relationship Id="rId5" Type="http://schemas.openxmlformats.org/officeDocument/2006/relationships/hyperlink" Target="https://www.eia.gov/electricity/data/eia861/" TargetMode="External"/><Relationship Id="rId15" Type="http://schemas.openxmlformats.org/officeDocument/2006/relationships/hyperlink" Target="https://www.eia.gov/electricity/data/eia861/" TargetMode="External"/><Relationship Id="rId23" Type="http://schemas.openxmlformats.org/officeDocument/2006/relationships/printerSettings" Target="../printerSettings/printerSettings1.bin"/><Relationship Id="rId10" Type="http://schemas.openxmlformats.org/officeDocument/2006/relationships/hyperlink" Target="https://www.eia.gov/electricity/data/eia861/" TargetMode="External"/><Relationship Id="rId19" Type="http://schemas.openxmlformats.org/officeDocument/2006/relationships/hyperlink" Target="https://www.eia.gov/electricity/data/eia861/" TargetMode="External"/><Relationship Id="rId4" Type="http://schemas.openxmlformats.org/officeDocument/2006/relationships/hyperlink" Target="https://www.eia.gov/electricity/data/eia861/" TargetMode="External"/><Relationship Id="rId9" Type="http://schemas.openxmlformats.org/officeDocument/2006/relationships/hyperlink" Target="https://www.eia.gov/electricity/data/eia861/" TargetMode="External"/><Relationship Id="rId14" Type="http://schemas.openxmlformats.org/officeDocument/2006/relationships/hyperlink" Target="https://www.eia.gov/electricity/data/eia861/" TargetMode="External"/><Relationship Id="rId22" Type="http://schemas.openxmlformats.org/officeDocument/2006/relationships/hyperlink" Target="https://www.eia.gov/electricity/data/eia8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271BB-F55D-4A2B-A6C6-81054D7F053B}">
  <dimension ref="A1:Z293"/>
  <sheetViews>
    <sheetView showGridLines="0" tabSelected="1" zoomScaleNormal="100" workbookViewId="0">
      <selection activeCell="J22" sqref="J22"/>
    </sheetView>
  </sheetViews>
  <sheetFormatPr defaultColWidth="9.140625" defaultRowHeight="12.75" x14ac:dyDescent="0.2"/>
  <cols>
    <col min="1" max="1" width="14.7109375" style="4" customWidth="1"/>
    <col min="2" max="2" width="12.42578125" style="4" customWidth="1"/>
    <col min="3" max="3" width="16.140625" style="4" customWidth="1"/>
    <col min="4" max="6" width="13.140625" style="3" customWidth="1"/>
    <col min="7" max="7" width="13.140625" style="2" customWidth="1"/>
    <col min="8" max="16384" width="9.140625" style="1"/>
  </cols>
  <sheetData>
    <row r="1" spans="1:26" ht="31.15" customHeight="1" x14ac:dyDescent="0.2">
      <c r="A1" s="99" t="s">
        <v>52</v>
      </c>
      <c r="B1" s="98" t="s">
        <v>78</v>
      </c>
      <c r="C1" s="97"/>
      <c r="D1" s="97"/>
      <c r="E1" s="97"/>
      <c r="F1" s="97"/>
      <c r="G1" s="97"/>
    </row>
    <row r="2" spans="1:26" ht="7.5" customHeight="1" thickBot="1" x14ac:dyDescent="0.25">
      <c r="A2" s="95"/>
      <c r="B2" s="95"/>
      <c r="C2" s="95"/>
      <c r="D2" s="94"/>
      <c r="E2" s="94"/>
      <c r="F2" s="94"/>
      <c r="G2" s="93"/>
    </row>
    <row r="3" spans="1:26" ht="26.25" thickBot="1" x14ac:dyDescent="0.25">
      <c r="A3" s="91" t="s">
        <v>50</v>
      </c>
      <c r="B3" s="92"/>
      <c r="C3" s="91" t="s">
        <v>49</v>
      </c>
      <c r="D3" s="90" t="s">
        <v>48</v>
      </c>
      <c r="E3" s="90" t="s">
        <v>47</v>
      </c>
      <c r="F3" s="89" t="s">
        <v>46</v>
      </c>
      <c r="G3" s="88" t="s">
        <v>45</v>
      </c>
    </row>
    <row r="4" spans="1:26" ht="27.75" thickBot="1" x14ac:dyDescent="0.25">
      <c r="A4" s="87"/>
      <c r="B4" s="87"/>
      <c r="C4" s="87"/>
      <c r="D4" s="86"/>
      <c r="E4" s="85" t="s">
        <v>44</v>
      </c>
      <c r="F4" s="85" t="s">
        <v>43</v>
      </c>
      <c r="G4" s="84" t="s">
        <v>42</v>
      </c>
    </row>
    <row r="5" spans="1:26" ht="11.25" customHeight="1" thickBot="1" x14ac:dyDescent="0.25">
      <c r="A5" s="82" t="s">
        <v>41</v>
      </c>
      <c r="B5" s="82"/>
      <c r="C5" s="82" t="s">
        <v>40</v>
      </c>
      <c r="D5" s="81">
        <v>1</v>
      </c>
      <c r="E5" s="81">
        <v>5693.7</v>
      </c>
      <c r="F5" s="81">
        <v>46004</v>
      </c>
      <c r="G5" s="80">
        <f>(E5/F5)*100</f>
        <v>12.376532475436919</v>
      </c>
    </row>
    <row r="6" spans="1:26" ht="7.5" customHeight="1" x14ac:dyDescent="0.2">
      <c r="A6" s="71"/>
      <c r="B6" s="71"/>
      <c r="C6" s="71"/>
      <c r="D6" s="78"/>
      <c r="E6" s="78"/>
      <c r="F6" s="78"/>
      <c r="G6" s="77"/>
    </row>
    <row r="7" spans="1:26" x14ac:dyDescent="0.2">
      <c r="A7" s="75" t="s">
        <v>3</v>
      </c>
      <c r="B7" s="74" t="s">
        <v>2</v>
      </c>
      <c r="C7" s="74"/>
      <c r="D7" s="73"/>
      <c r="E7" s="73"/>
      <c r="F7" s="73"/>
      <c r="G7" s="72"/>
    </row>
    <row r="8" spans="1:26" ht="12.75" customHeight="1" x14ac:dyDescent="0.2">
      <c r="A8" s="75"/>
      <c r="B8" s="74"/>
      <c r="C8" s="74"/>
      <c r="D8" s="73"/>
      <c r="E8" s="73"/>
      <c r="F8" s="73"/>
      <c r="G8" s="72"/>
    </row>
    <row r="9" spans="1:26" ht="12.75" customHeight="1" x14ac:dyDescent="0.2">
      <c r="A9" s="75"/>
      <c r="B9" s="74"/>
      <c r="C9" s="74"/>
      <c r="D9" s="73"/>
      <c r="E9" s="73"/>
      <c r="F9" s="73"/>
      <c r="G9" s="72"/>
      <c r="H9" s="71"/>
    </row>
    <row r="10" spans="1:26" ht="12.75" customHeight="1" x14ac:dyDescent="0.2">
      <c r="A10" s="75"/>
      <c r="B10" s="74"/>
      <c r="C10" s="74"/>
      <c r="D10" s="73"/>
      <c r="E10" s="73"/>
      <c r="F10" s="73"/>
      <c r="G10" s="72"/>
      <c r="H10" s="71"/>
    </row>
    <row r="11" spans="1:26" customFormat="1" ht="26.25" customHeight="1" x14ac:dyDescent="0.2">
      <c r="A11" s="99" t="s">
        <v>52</v>
      </c>
      <c r="B11" s="98" t="s">
        <v>77</v>
      </c>
      <c r="C11" s="97"/>
      <c r="D11" s="97"/>
      <c r="E11" s="97"/>
      <c r="F11" s="97"/>
      <c r="G11" s="97"/>
      <c r="H11" s="71"/>
      <c r="I11" s="71"/>
      <c r="J11" s="71"/>
      <c r="K11" s="71"/>
      <c r="L11" s="96"/>
      <c r="M11" s="71"/>
      <c r="N11" s="71"/>
      <c r="O11" s="71"/>
      <c r="P11" s="71"/>
      <c r="Q11" s="71"/>
      <c r="R11" s="71"/>
      <c r="S11" s="71"/>
      <c r="T11" s="71"/>
      <c r="U11" s="71"/>
      <c r="V11" s="71"/>
      <c r="W11" s="71"/>
      <c r="X11" s="71"/>
      <c r="Y11" s="71"/>
      <c r="Z11" s="71"/>
    </row>
    <row r="12" spans="1:26" customFormat="1" ht="7.5" customHeight="1" thickBot="1" x14ac:dyDescent="0.25">
      <c r="A12" s="95"/>
      <c r="B12" s="95"/>
      <c r="C12" s="95"/>
      <c r="D12" s="94"/>
      <c r="E12" s="94"/>
      <c r="F12" s="94"/>
      <c r="G12" s="93"/>
      <c r="H12" s="71"/>
      <c r="I12" s="76"/>
      <c r="L12" s="76"/>
      <c r="M12" s="76"/>
      <c r="N12" s="76"/>
      <c r="O12" s="76"/>
      <c r="P12" s="76"/>
      <c r="Q12" s="76"/>
      <c r="R12" s="76"/>
      <c r="S12" s="76"/>
      <c r="T12" s="76"/>
      <c r="U12" s="76"/>
      <c r="V12" s="76"/>
      <c r="W12" s="76"/>
      <c r="X12" s="76"/>
      <c r="Y12" s="76"/>
      <c r="Z12" s="76"/>
    </row>
    <row r="13" spans="1:26" customFormat="1" ht="12.75" customHeight="1" thickBot="1" x14ac:dyDescent="0.25">
      <c r="A13" s="91" t="s">
        <v>50</v>
      </c>
      <c r="B13" s="92"/>
      <c r="C13" s="91" t="s">
        <v>49</v>
      </c>
      <c r="D13" s="90" t="s">
        <v>48</v>
      </c>
      <c r="E13" s="90" t="s">
        <v>47</v>
      </c>
      <c r="F13" s="89" t="s">
        <v>46</v>
      </c>
      <c r="G13" s="88" t="s">
        <v>45</v>
      </c>
      <c r="H13" s="71"/>
      <c r="I13" s="83"/>
      <c r="J13" s="83"/>
      <c r="K13" s="83"/>
      <c r="L13" s="83"/>
      <c r="M13" s="83"/>
      <c r="N13" s="83"/>
      <c r="O13" s="83"/>
      <c r="P13" s="83"/>
      <c r="Q13" s="83"/>
      <c r="R13" s="83"/>
      <c r="S13" s="83"/>
      <c r="T13" s="83"/>
      <c r="U13" s="83"/>
      <c r="V13" s="83"/>
      <c r="W13" s="83"/>
      <c r="X13" s="83"/>
      <c r="Y13" s="83"/>
      <c r="Z13" s="83"/>
    </row>
    <row r="14" spans="1:26" customFormat="1" ht="27.75" thickBot="1" x14ac:dyDescent="0.25">
      <c r="A14" s="87"/>
      <c r="B14" s="87"/>
      <c r="C14" s="87"/>
      <c r="D14" s="86"/>
      <c r="E14" s="85" t="s">
        <v>44</v>
      </c>
      <c r="F14" s="85" t="s">
        <v>43</v>
      </c>
      <c r="G14" s="84" t="s">
        <v>42</v>
      </c>
      <c r="H14" s="71"/>
      <c r="I14" s="83"/>
      <c r="J14" s="83"/>
      <c r="K14" s="83"/>
      <c r="L14" s="83"/>
      <c r="M14" s="83"/>
      <c r="N14" s="83"/>
      <c r="O14" s="83"/>
      <c r="P14" s="83"/>
      <c r="Q14" s="83"/>
      <c r="R14" s="83"/>
      <c r="S14" s="83"/>
      <c r="T14" s="83"/>
      <c r="U14" s="83"/>
      <c r="V14" s="83"/>
      <c r="W14" s="83"/>
      <c r="X14" s="83"/>
      <c r="Y14" s="83"/>
      <c r="Z14" s="83"/>
    </row>
    <row r="15" spans="1:26" customFormat="1" ht="11.25" customHeight="1" thickBot="1" x14ac:dyDescent="0.25">
      <c r="A15" s="82" t="s">
        <v>41</v>
      </c>
      <c r="B15" s="82"/>
      <c r="C15" s="82" t="s">
        <v>40</v>
      </c>
      <c r="D15" s="81">
        <v>1</v>
      </c>
      <c r="E15" s="81">
        <v>5490.2</v>
      </c>
      <c r="F15" s="81">
        <v>48965</v>
      </c>
      <c r="G15" s="80">
        <f>(E15/F15)*100</f>
        <v>11.212498723578065</v>
      </c>
      <c r="H15" s="71"/>
      <c r="I15" s="79"/>
      <c r="J15" s="79"/>
      <c r="K15" s="79"/>
      <c r="L15" s="79"/>
      <c r="M15" s="79"/>
      <c r="N15" s="79"/>
      <c r="O15" s="79"/>
      <c r="P15" s="79"/>
      <c r="Q15" s="79"/>
      <c r="R15" s="79"/>
      <c r="S15" s="79"/>
      <c r="T15" s="79"/>
      <c r="U15" s="79"/>
      <c r="V15" s="79"/>
      <c r="W15" s="79"/>
      <c r="X15" s="79"/>
      <c r="Y15" s="79"/>
      <c r="Z15" s="79"/>
    </row>
    <row r="16" spans="1:26" customFormat="1" ht="7.5" customHeight="1" x14ac:dyDescent="0.2">
      <c r="A16" s="71"/>
      <c r="B16" s="71"/>
      <c r="C16" s="71"/>
      <c r="D16" s="78"/>
      <c r="E16" s="78"/>
      <c r="F16" s="78"/>
      <c r="G16" s="77"/>
      <c r="H16" s="71"/>
      <c r="I16" s="76"/>
      <c r="J16" s="76"/>
      <c r="K16" s="76"/>
      <c r="L16" s="76"/>
      <c r="M16" s="76"/>
      <c r="N16" s="76"/>
      <c r="O16" s="76"/>
      <c r="P16" s="76"/>
      <c r="Q16" s="76"/>
      <c r="R16" s="76"/>
      <c r="S16" s="76"/>
      <c r="T16" s="76"/>
      <c r="U16" s="76"/>
      <c r="V16" s="76"/>
      <c r="W16" s="76"/>
      <c r="X16" s="76"/>
      <c r="Y16" s="76"/>
      <c r="Z16" s="76"/>
    </row>
    <row r="17" spans="1:26" customFormat="1" ht="11.25" customHeight="1" x14ac:dyDescent="0.2">
      <c r="A17" s="75" t="s">
        <v>3</v>
      </c>
      <c r="B17" s="74" t="s">
        <v>2</v>
      </c>
      <c r="C17" s="74"/>
      <c r="D17" s="73"/>
      <c r="E17" s="73"/>
      <c r="F17" s="73"/>
      <c r="G17" s="72"/>
      <c r="H17" s="71"/>
      <c r="I17" s="71"/>
      <c r="J17" s="71"/>
      <c r="K17" s="71"/>
      <c r="L17" s="71"/>
      <c r="M17" s="71"/>
      <c r="N17" s="71"/>
      <c r="O17" s="71"/>
      <c r="P17" s="71"/>
      <c r="Q17" s="71"/>
      <c r="R17" s="71"/>
      <c r="S17" s="71"/>
      <c r="T17" s="71"/>
      <c r="U17" s="71"/>
      <c r="V17" s="71"/>
      <c r="W17" s="71"/>
      <c r="X17" s="71"/>
      <c r="Y17" s="71"/>
      <c r="Z17" s="71"/>
    </row>
    <row r="18" spans="1:26" customFormat="1" ht="12.75" customHeight="1" x14ac:dyDescent="0.2">
      <c r="A18" s="75"/>
      <c r="B18" s="74"/>
      <c r="C18" s="74"/>
      <c r="D18" s="73"/>
      <c r="E18" s="73"/>
      <c r="F18" s="73"/>
      <c r="G18" s="72"/>
      <c r="H18" s="71"/>
      <c r="I18" s="71"/>
      <c r="J18" s="71"/>
      <c r="K18" s="71"/>
      <c r="L18" s="71"/>
      <c r="M18" s="71"/>
      <c r="N18" s="71"/>
      <c r="O18" s="71"/>
      <c r="P18" s="71"/>
      <c r="Q18" s="71"/>
      <c r="R18" s="71"/>
      <c r="S18" s="71"/>
      <c r="T18" s="71"/>
      <c r="U18" s="71"/>
      <c r="V18" s="71"/>
      <c r="W18" s="71"/>
      <c r="X18" s="71"/>
      <c r="Y18" s="71"/>
      <c r="Z18" s="71"/>
    </row>
    <row r="19" spans="1:26" customFormat="1" ht="12.75" customHeight="1" x14ac:dyDescent="0.2">
      <c r="A19" s="75"/>
      <c r="B19" s="74"/>
      <c r="C19" s="74"/>
      <c r="D19" s="73"/>
      <c r="E19" s="73"/>
      <c r="F19" s="73"/>
      <c r="G19" s="72"/>
      <c r="H19" s="71"/>
      <c r="I19" s="71"/>
      <c r="J19" s="71"/>
      <c r="K19" s="71"/>
      <c r="L19" s="71"/>
      <c r="M19" s="71"/>
      <c r="N19" s="71"/>
      <c r="O19" s="71"/>
      <c r="P19" s="71"/>
      <c r="Q19" s="71"/>
      <c r="R19" s="71"/>
      <c r="S19" s="71"/>
      <c r="T19" s="71"/>
      <c r="U19" s="71"/>
      <c r="V19" s="71"/>
      <c r="W19" s="71"/>
      <c r="X19" s="71"/>
      <c r="Y19" s="71"/>
      <c r="Z19" s="71"/>
    </row>
    <row r="20" spans="1:26" customFormat="1" ht="12.75" customHeight="1" x14ac:dyDescent="0.2">
      <c r="A20" s="75"/>
      <c r="B20" s="74"/>
      <c r="C20" s="74"/>
      <c r="D20" s="73"/>
      <c r="E20" s="73"/>
      <c r="F20" s="73"/>
      <c r="G20" s="72"/>
      <c r="H20" s="71"/>
      <c r="I20" s="71"/>
      <c r="J20" s="71"/>
      <c r="K20" s="71"/>
      <c r="L20" s="71"/>
      <c r="M20" s="71"/>
      <c r="N20" s="71"/>
      <c r="O20" s="71"/>
      <c r="P20" s="71"/>
      <c r="Q20" s="71"/>
      <c r="R20" s="71"/>
      <c r="S20" s="71"/>
      <c r="T20" s="71"/>
      <c r="U20" s="71"/>
      <c r="V20" s="71"/>
      <c r="W20" s="71"/>
      <c r="X20" s="71"/>
      <c r="Y20" s="71"/>
      <c r="Z20" s="71"/>
    </row>
    <row r="21" spans="1:26" customFormat="1" ht="26.25" customHeight="1" x14ac:dyDescent="0.2">
      <c r="A21" s="99" t="s">
        <v>52</v>
      </c>
      <c r="B21" s="98" t="s">
        <v>76</v>
      </c>
      <c r="C21" s="97"/>
      <c r="D21" s="97"/>
      <c r="E21" s="97"/>
      <c r="F21" s="97"/>
      <c r="G21" s="97"/>
      <c r="H21" s="71"/>
      <c r="I21" s="71"/>
      <c r="J21" s="71"/>
      <c r="K21" s="71"/>
      <c r="L21" s="96"/>
      <c r="M21" s="71"/>
      <c r="N21" s="71"/>
      <c r="O21" s="71"/>
      <c r="P21" s="71"/>
      <c r="Q21" s="71"/>
      <c r="R21" s="71"/>
      <c r="S21" s="71"/>
      <c r="T21" s="71"/>
      <c r="U21" s="71"/>
      <c r="V21" s="71"/>
      <c r="W21" s="71"/>
      <c r="X21" s="71"/>
      <c r="Y21" s="71"/>
      <c r="Z21" s="71"/>
    </row>
    <row r="22" spans="1:26" customFormat="1" ht="7.5" customHeight="1" thickBot="1" x14ac:dyDescent="0.25">
      <c r="A22" s="95"/>
      <c r="B22" s="95"/>
      <c r="C22" s="95"/>
      <c r="D22" s="94"/>
      <c r="E22" s="94"/>
      <c r="F22" s="94"/>
      <c r="G22" s="93"/>
      <c r="H22" s="76"/>
      <c r="I22" s="76"/>
      <c r="J22" s="76"/>
      <c r="K22" s="76"/>
      <c r="L22" s="76"/>
      <c r="M22" s="76"/>
      <c r="N22" s="76"/>
      <c r="O22" s="76"/>
      <c r="P22" s="76"/>
      <c r="Q22" s="76"/>
      <c r="R22" s="76"/>
      <c r="S22" s="76"/>
      <c r="T22" s="76"/>
      <c r="U22" s="76"/>
      <c r="V22" s="76"/>
      <c r="W22" s="76"/>
      <c r="X22" s="76"/>
      <c r="Y22" s="76"/>
      <c r="Z22" s="76"/>
    </row>
    <row r="23" spans="1:26" customFormat="1" ht="12.75" customHeight="1" thickBot="1" x14ac:dyDescent="0.25">
      <c r="A23" s="91" t="s">
        <v>50</v>
      </c>
      <c r="B23" s="92"/>
      <c r="C23" s="91" t="s">
        <v>49</v>
      </c>
      <c r="D23" s="90" t="s">
        <v>48</v>
      </c>
      <c r="E23" s="90" t="s">
        <v>47</v>
      </c>
      <c r="F23" s="89" t="s">
        <v>46</v>
      </c>
      <c r="G23" s="88" t="s">
        <v>45</v>
      </c>
      <c r="H23" s="83"/>
      <c r="I23" s="83"/>
      <c r="J23" s="83"/>
      <c r="K23" s="83"/>
      <c r="L23" s="83"/>
      <c r="M23" s="83"/>
      <c r="N23" s="83"/>
      <c r="O23" s="83"/>
      <c r="P23" s="83"/>
      <c r="Q23" s="83"/>
      <c r="R23" s="83"/>
      <c r="S23" s="83"/>
      <c r="T23" s="83"/>
      <c r="U23" s="83"/>
      <c r="V23" s="83"/>
      <c r="W23" s="83"/>
      <c r="X23" s="83"/>
      <c r="Y23" s="83"/>
      <c r="Z23" s="83"/>
    </row>
    <row r="24" spans="1:26" customFormat="1" ht="27.75" thickBot="1" x14ac:dyDescent="0.25">
      <c r="A24" s="87"/>
      <c r="B24" s="87"/>
      <c r="C24" s="87"/>
      <c r="D24" s="86"/>
      <c r="E24" s="85" t="s">
        <v>44</v>
      </c>
      <c r="F24" s="85" t="s">
        <v>43</v>
      </c>
      <c r="G24" s="84" t="s">
        <v>42</v>
      </c>
      <c r="H24" s="83"/>
      <c r="I24" s="83"/>
      <c r="J24" s="83"/>
      <c r="K24" s="83"/>
      <c r="L24" s="83"/>
      <c r="M24" s="83"/>
      <c r="N24" s="83"/>
      <c r="O24" s="83"/>
      <c r="P24" s="83"/>
      <c r="Q24" s="83"/>
      <c r="R24" s="83"/>
      <c r="S24" s="83"/>
      <c r="T24" s="83"/>
      <c r="U24" s="83"/>
      <c r="V24" s="83"/>
      <c r="W24" s="83"/>
      <c r="X24" s="83"/>
      <c r="Y24" s="83"/>
      <c r="Z24" s="83"/>
    </row>
    <row r="25" spans="1:26" customFormat="1" ht="11.25" customHeight="1" thickBot="1" x14ac:dyDescent="0.25">
      <c r="A25" s="82" t="s">
        <v>41</v>
      </c>
      <c r="B25" s="82"/>
      <c r="C25" s="82" t="s">
        <v>40</v>
      </c>
      <c r="D25" s="81">
        <v>1</v>
      </c>
      <c r="E25" s="81">
        <v>5262.8</v>
      </c>
      <c r="F25" s="81">
        <v>49213</v>
      </c>
      <c r="G25" s="80">
        <f>(E25/F25)*100</f>
        <v>10.693922337593726</v>
      </c>
      <c r="H25" s="79"/>
      <c r="I25" s="79"/>
      <c r="J25" s="79"/>
      <c r="K25" s="79"/>
      <c r="L25" s="79"/>
      <c r="M25" s="79"/>
      <c r="N25" s="79"/>
      <c r="O25" s="79"/>
      <c r="P25" s="79"/>
      <c r="Q25" s="79"/>
      <c r="R25" s="79"/>
      <c r="S25" s="79"/>
      <c r="T25" s="79"/>
      <c r="U25" s="79"/>
      <c r="V25" s="79"/>
      <c r="W25" s="79"/>
      <c r="X25" s="79"/>
      <c r="Y25" s="79"/>
      <c r="Z25" s="79"/>
    </row>
    <row r="26" spans="1:26" customFormat="1" ht="7.5" customHeight="1" x14ac:dyDescent="0.2">
      <c r="A26" s="71"/>
      <c r="B26" s="71"/>
      <c r="C26" s="71"/>
      <c r="D26" s="78"/>
      <c r="E26" s="78"/>
      <c r="F26" s="78"/>
      <c r="G26" s="77"/>
      <c r="H26" s="76"/>
      <c r="I26" s="76"/>
      <c r="J26" s="76"/>
      <c r="K26" s="76"/>
      <c r="L26" s="76"/>
      <c r="M26" s="76"/>
      <c r="N26" s="76"/>
      <c r="O26" s="76"/>
      <c r="P26" s="76"/>
      <c r="Q26" s="76"/>
      <c r="R26" s="76"/>
      <c r="S26" s="76"/>
      <c r="T26" s="76"/>
      <c r="U26" s="76"/>
      <c r="V26" s="76"/>
      <c r="W26" s="76"/>
      <c r="X26" s="76"/>
      <c r="Y26" s="76"/>
      <c r="Z26" s="76"/>
    </row>
    <row r="27" spans="1:26" customFormat="1" ht="12.75" customHeight="1" x14ac:dyDescent="0.2">
      <c r="A27" s="75" t="s">
        <v>3</v>
      </c>
      <c r="B27" s="74" t="s">
        <v>2</v>
      </c>
      <c r="C27" s="74"/>
      <c r="D27" s="73"/>
      <c r="E27" s="73"/>
      <c r="F27" s="73"/>
      <c r="G27" s="72"/>
      <c r="H27" s="71"/>
      <c r="I27" s="71"/>
      <c r="J27" s="71"/>
      <c r="K27" s="71"/>
      <c r="L27" s="71"/>
      <c r="M27" s="71"/>
      <c r="N27" s="71"/>
      <c r="O27" s="71"/>
      <c r="P27" s="71"/>
      <c r="Q27" s="71"/>
      <c r="R27" s="71"/>
      <c r="S27" s="71"/>
      <c r="T27" s="71"/>
      <c r="U27" s="71"/>
      <c r="V27" s="71"/>
      <c r="W27" s="71"/>
      <c r="X27" s="71"/>
      <c r="Y27" s="71"/>
      <c r="Z27" s="71"/>
    </row>
    <row r="28" spans="1:26" customFormat="1" ht="12.75" customHeight="1" x14ac:dyDescent="0.2">
      <c r="A28" s="75"/>
      <c r="B28" s="74"/>
      <c r="C28" s="74"/>
      <c r="D28" s="73"/>
      <c r="E28" s="73"/>
      <c r="F28" s="73"/>
      <c r="G28" s="72"/>
      <c r="H28" s="71"/>
      <c r="I28" s="71"/>
      <c r="J28" s="71"/>
      <c r="K28" s="71"/>
      <c r="L28" s="71"/>
      <c r="M28" s="71"/>
      <c r="N28" s="71"/>
      <c r="O28" s="71"/>
      <c r="P28" s="71"/>
      <c r="Q28" s="71"/>
      <c r="R28" s="71"/>
      <c r="S28" s="71"/>
      <c r="T28" s="71"/>
      <c r="U28" s="71"/>
      <c r="V28" s="71"/>
      <c r="W28" s="71"/>
      <c r="X28" s="71"/>
      <c r="Y28" s="71"/>
      <c r="Z28" s="71"/>
    </row>
    <row r="29" spans="1:26" customFormat="1" ht="12.75" customHeight="1" x14ac:dyDescent="0.2">
      <c r="A29" s="75"/>
      <c r="B29" s="74"/>
      <c r="C29" s="74"/>
      <c r="D29" s="73"/>
      <c r="E29" s="73"/>
      <c r="F29" s="73"/>
      <c r="G29" s="72"/>
      <c r="H29" s="71"/>
      <c r="I29" s="71"/>
      <c r="J29" s="71"/>
      <c r="K29" s="71"/>
      <c r="L29" s="71"/>
      <c r="M29" s="71"/>
      <c r="N29" s="71"/>
      <c r="O29" s="71"/>
      <c r="P29" s="71"/>
      <c r="Q29" s="71"/>
      <c r="R29" s="71"/>
      <c r="S29" s="71"/>
      <c r="T29" s="71"/>
      <c r="U29" s="71"/>
      <c r="V29" s="71"/>
      <c r="W29" s="71"/>
      <c r="X29" s="71"/>
      <c r="Y29" s="71"/>
      <c r="Z29" s="71"/>
    </row>
    <row r="30" spans="1:26" ht="12.75" customHeight="1" x14ac:dyDescent="0.2"/>
    <row r="31" spans="1:26" s="4" customFormat="1" ht="26.25" customHeight="1" x14ac:dyDescent="0.2">
      <c r="A31" s="70" t="s">
        <v>52</v>
      </c>
      <c r="B31" s="50" t="s">
        <v>75</v>
      </c>
      <c r="C31" s="5"/>
      <c r="D31" s="5"/>
      <c r="E31" s="5"/>
      <c r="F31" s="5"/>
      <c r="G31" s="5"/>
      <c r="L31" s="69"/>
    </row>
    <row r="32" spans="1:26" ht="7.5" customHeight="1" thickBot="1" x14ac:dyDescent="0.25">
      <c r="A32" s="68"/>
      <c r="B32" s="68"/>
      <c r="C32" s="68"/>
      <c r="D32" s="67"/>
      <c r="E32" s="66"/>
      <c r="F32" s="66"/>
      <c r="G32" s="65"/>
    </row>
    <row r="33" spans="1:12" s="38" customFormat="1" ht="26.25" thickBot="1" x14ac:dyDescent="0.25">
      <c r="A33" s="46" t="s">
        <v>50</v>
      </c>
      <c r="B33" s="47"/>
      <c r="C33" s="46" t="s">
        <v>49</v>
      </c>
      <c r="D33" s="45" t="s">
        <v>48</v>
      </c>
      <c r="E33" s="45" t="s">
        <v>47</v>
      </c>
      <c r="F33" s="44" t="s">
        <v>46</v>
      </c>
      <c r="G33" s="43" t="s">
        <v>45</v>
      </c>
    </row>
    <row r="34" spans="1:12" s="38" customFormat="1" ht="27.75" thickBot="1" x14ac:dyDescent="0.25">
      <c r="A34" s="42"/>
      <c r="B34" s="42"/>
      <c r="C34" s="42"/>
      <c r="D34" s="41"/>
      <c r="E34" s="40" t="s">
        <v>44</v>
      </c>
      <c r="F34" s="40" t="s">
        <v>43</v>
      </c>
      <c r="G34" s="39" t="s">
        <v>42</v>
      </c>
    </row>
    <row r="35" spans="1:12" s="14" customFormat="1" ht="11.25" customHeight="1" thickBot="1" x14ac:dyDescent="0.25">
      <c r="A35" s="64" t="s">
        <v>41</v>
      </c>
      <c r="B35" s="64"/>
      <c r="C35" s="64" t="s">
        <v>40</v>
      </c>
      <c r="D35" s="56">
        <v>1</v>
      </c>
      <c r="E35" s="56">
        <v>5498</v>
      </c>
      <c r="F35" s="56">
        <v>51748</v>
      </c>
      <c r="G35" s="55">
        <f>(E35/F35)*100</f>
        <v>10.624565200587464</v>
      </c>
    </row>
    <row r="36" spans="1:12" ht="7.5" customHeight="1" x14ac:dyDescent="0.2">
      <c r="A36" s="13"/>
      <c r="B36" s="13"/>
      <c r="C36" s="13"/>
      <c r="E36" s="54"/>
    </row>
    <row r="37" spans="1:12" s="4" customFormat="1" ht="11.25" customHeight="1" x14ac:dyDescent="0.2">
      <c r="A37" s="11" t="s">
        <v>3</v>
      </c>
      <c r="B37" s="10" t="s">
        <v>2</v>
      </c>
      <c r="C37" s="10"/>
      <c r="D37" s="9"/>
      <c r="E37" s="9"/>
      <c r="F37" s="9"/>
      <c r="G37" s="8"/>
    </row>
    <row r="38" spans="1:12" ht="12.75" customHeight="1" x14ac:dyDescent="0.2"/>
    <row r="39" spans="1:12" ht="12.75" customHeight="1" x14ac:dyDescent="0.2"/>
    <row r="40" spans="1:12" ht="12.75" customHeight="1" x14ac:dyDescent="0.2"/>
    <row r="41" spans="1:12" s="4" customFormat="1" ht="26.25" customHeight="1" x14ac:dyDescent="0.2">
      <c r="A41" s="51" t="s">
        <v>52</v>
      </c>
      <c r="B41" s="50" t="s">
        <v>74</v>
      </c>
      <c r="C41" s="5"/>
      <c r="D41" s="5"/>
      <c r="E41" s="5"/>
      <c r="F41" s="5"/>
      <c r="G41" s="5"/>
      <c r="L41" s="69"/>
    </row>
    <row r="42" spans="1:12" ht="7.5" customHeight="1" thickBot="1" x14ac:dyDescent="0.25">
      <c r="A42" s="68"/>
      <c r="B42" s="68"/>
      <c r="C42" s="68"/>
      <c r="D42" s="67"/>
      <c r="E42" s="66"/>
      <c r="F42" s="66"/>
      <c r="G42" s="65"/>
    </row>
    <row r="43" spans="1:12" s="38" customFormat="1" ht="26.25" thickBot="1" x14ac:dyDescent="0.25">
      <c r="A43" s="46" t="s">
        <v>50</v>
      </c>
      <c r="B43" s="47"/>
      <c r="C43" s="46" t="s">
        <v>49</v>
      </c>
      <c r="D43" s="45" t="s">
        <v>48</v>
      </c>
      <c r="E43" s="45" t="s">
        <v>47</v>
      </c>
      <c r="F43" s="44" t="s">
        <v>46</v>
      </c>
      <c r="G43" s="43" t="s">
        <v>45</v>
      </c>
    </row>
    <row r="44" spans="1:12" s="38" customFormat="1" ht="27.75" thickBot="1" x14ac:dyDescent="0.25">
      <c r="A44" s="42"/>
      <c r="B44" s="42"/>
      <c r="C44" s="42"/>
      <c r="D44" s="41"/>
      <c r="E44" s="40" t="s">
        <v>44</v>
      </c>
      <c r="F44" s="40" t="s">
        <v>43</v>
      </c>
      <c r="G44" s="39" t="s">
        <v>42</v>
      </c>
    </row>
    <row r="45" spans="1:12" s="14" customFormat="1" ht="11.25" customHeight="1" thickBot="1" x14ac:dyDescent="0.25">
      <c r="A45" s="64" t="s">
        <v>41</v>
      </c>
      <c r="B45" s="64"/>
      <c r="C45" s="64" t="s">
        <v>40</v>
      </c>
      <c r="D45" s="56">
        <v>1</v>
      </c>
      <c r="E45" s="56">
        <v>5439.4</v>
      </c>
      <c r="F45" s="56">
        <v>51359</v>
      </c>
      <c r="G45" s="55">
        <f>(E45/F45)*100</f>
        <v>10.590938297085223</v>
      </c>
    </row>
    <row r="46" spans="1:12" ht="7.5" customHeight="1" x14ac:dyDescent="0.2">
      <c r="A46" s="13"/>
      <c r="B46" s="13"/>
      <c r="C46" s="13"/>
      <c r="E46" s="54"/>
    </row>
    <row r="47" spans="1:12" s="4" customFormat="1" ht="11.25" customHeight="1" x14ac:dyDescent="0.2">
      <c r="A47" s="11" t="s">
        <v>3</v>
      </c>
      <c r="B47" s="10" t="s">
        <v>2</v>
      </c>
      <c r="C47" s="10"/>
      <c r="D47" s="9"/>
      <c r="E47" s="9"/>
      <c r="F47" s="9"/>
      <c r="G47" s="8"/>
    </row>
    <row r="51" spans="1:12" s="4" customFormat="1" ht="26.25" customHeight="1" x14ac:dyDescent="0.2">
      <c r="A51" s="51" t="s">
        <v>52</v>
      </c>
      <c r="B51" s="50" t="s">
        <v>73</v>
      </c>
      <c r="C51" s="5"/>
      <c r="D51" s="5"/>
      <c r="E51" s="5"/>
      <c r="F51" s="5"/>
      <c r="G51" s="5"/>
      <c r="L51" s="69"/>
    </row>
    <row r="52" spans="1:12" ht="7.5" customHeight="1" thickBot="1" x14ac:dyDescent="0.25">
      <c r="A52" s="68"/>
      <c r="B52" s="68"/>
      <c r="C52" s="68"/>
      <c r="D52" s="67"/>
      <c r="E52" s="66"/>
      <c r="F52" s="66"/>
      <c r="G52" s="65"/>
    </row>
    <row r="53" spans="1:12" s="38" customFormat="1" ht="26.25" thickBot="1" x14ac:dyDescent="0.25">
      <c r="A53" s="46" t="s">
        <v>50</v>
      </c>
      <c r="B53" s="47"/>
      <c r="C53" s="46" t="s">
        <v>49</v>
      </c>
      <c r="D53" s="45" t="s">
        <v>48</v>
      </c>
      <c r="E53" s="45" t="s">
        <v>47</v>
      </c>
      <c r="F53" s="44" t="s">
        <v>46</v>
      </c>
      <c r="G53" s="43" t="s">
        <v>45</v>
      </c>
    </row>
    <row r="54" spans="1:12" s="38" customFormat="1" ht="27.75" thickBot="1" x14ac:dyDescent="0.25">
      <c r="A54" s="42"/>
      <c r="B54" s="42"/>
      <c r="C54" s="42"/>
      <c r="D54" s="41"/>
      <c r="E54" s="40" t="s">
        <v>44</v>
      </c>
      <c r="F54" s="40" t="s">
        <v>43</v>
      </c>
      <c r="G54" s="39" t="s">
        <v>42</v>
      </c>
    </row>
    <row r="55" spans="1:12" s="14" customFormat="1" ht="11.25" customHeight="1" thickBot="1" x14ac:dyDescent="0.25">
      <c r="A55" s="64" t="s">
        <v>41</v>
      </c>
      <c r="B55" s="64"/>
      <c r="C55" s="64" t="s">
        <v>40</v>
      </c>
      <c r="D55" s="56">
        <v>1</v>
      </c>
      <c r="E55" s="56">
        <v>5751.7</v>
      </c>
      <c r="F55" s="56">
        <v>56081</v>
      </c>
      <c r="G55" s="55">
        <f>(E55/F55)*100</f>
        <v>10.25605820152993</v>
      </c>
    </row>
    <row r="56" spans="1:12" ht="7.5" customHeight="1" x14ac:dyDescent="0.2">
      <c r="A56" s="13"/>
      <c r="B56" s="13"/>
      <c r="C56" s="13"/>
      <c r="E56" s="54"/>
    </row>
    <row r="57" spans="1:12" s="4" customFormat="1" ht="11.25" customHeight="1" x14ac:dyDescent="0.2">
      <c r="A57" s="11" t="s">
        <v>3</v>
      </c>
      <c r="B57" s="10" t="s">
        <v>2</v>
      </c>
      <c r="C57" s="10"/>
      <c r="D57" s="9"/>
      <c r="E57" s="9"/>
      <c r="F57" s="9"/>
      <c r="G57" s="8"/>
    </row>
    <row r="61" spans="1:12" s="4" customFormat="1" ht="26.25" customHeight="1" x14ac:dyDescent="0.2">
      <c r="A61" s="51" t="s">
        <v>52</v>
      </c>
      <c r="B61" s="50" t="s">
        <v>72</v>
      </c>
      <c r="C61" s="5"/>
      <c r="D61" s="5"/>
      <c r="E61" s="5"/>
      <c r="F61" s="5"/>
      <c r="G61" s="5"/>
      <c r="L61" s="69"/>
    </row>
    <row r="62" spans="1:12" ht="7.5" customHeight="1" thickBot="1" x14ac:dyDescent="0.25">
      <c r="A62" s="68"/>
      <c r="B62" s="68"/>
      <c r="C62" s="68"/>
      <c r="D62" s="67"/>
      <c r="E62" s="66"/>
      <c r="F62" s="66"/>
      <c r="G62" s="65"/>
    </row>
    <row r="63" spans="1:12" s="38" customFormat="1" ht="26.25" thickBot="1" x14ac:dyDescent="0.25">
      <c r="A63" s="46" t="s">
        <v>50</v>
      </c>
      <c r="B63" s="47"/>
      <c r="C63" s="46" t="s">
        <v>49</v>
      </c>
      <c r="D63" s="45" t="s">
        <v>48</v>
      </c>
      <c r="E63" s="45" t="s">
        <v>47</v>
      </c>
      <c r="F63" s="44" t="s">
        <v>46</v>
      </c>
      <c r="G63" s="43" t="s">
        <v>45</v>
      </c>
    </row>
    <row r="64" spans="1:12" s="38" customFormat="1" ht="27.75" thickBot="1" x14ac:dyDescent="0.25">
      <c r="A64" s="42"/>
      <c r="B64" s="42"/>
      <c r="C64" s="42"/>
      <c r="D64" s="41"/>
      <c r="E64" s="40" t="s">
        <v>44</v>
      </c>
      <c r="F64" s="40" t="s">
        <v>43</v>
      </c>
      <c r="G64" s="39" t="s">
        <v>42</v>
      </c>
    </row>
    <row r="65" spans="1:12" s="14" customFormat="1" ht="11.25" customHeight="1" thickBot="1" x14ac:dyDescent="0.25">
      <c r="A65" s="64" t="s">
        <v>41</v>
      </c>
      <c r="B65" s="64"/>
      <c r="C65" s="64" t="s">
        <v>40</v>
      </c>
      <c r="D65" s="56">
        <v>1</v>
      </c>
      <c r="E65" s="56">
        <v>5523.8</v>
      </c>
      <c r="F65" s="56">
        <v>56575</v>
      </c>
      <c r="G65" s="55">
        <f>(E65/F65)*100</f>
        <v>9.7636765355722499</v>
      </c>
    </row>
    <row r="66" spans="1:12" ht="7.5" customHeight="1" x14ac:dyDescent="0.2">
      <c r="A66" s="13"/>
      <c r="B66" s="13"/>
      <c r="C66" s="13"/>
      <c r="E66" s="54"/>
    </row>
    <row r="67" spans="1:12" s="4" customFormat="1" ht="11.25" customHeight="1" x14ac:dyDescent="0.2">
      <c r="A67" s="11" t="s">
        <v>3</v>
      </c>
      <c r="B67" s="10" t="s">
        <v>2</v>
      </c>
      <c r="C67" s="10"/>
      <c r="D67" s="9"/>
      <c r="E67" s="9"/>
      <c r="F67" s="9"/>
      <c r="G67" s="8"/>
    </row>
    <row r="71" spans="1:12" s="4" customFormat="1" ht="26.25" customHeight="1" x14ac:dyDescent="0.2">
      <c r="A71" s="51" t="s">
        <v>52</v>
      </c>
      <c r="B71" s="50" t="s">
        <v>71</v>
      </c>
      <c r="C71" s="5"/>
      <c r="D71" s="5"/>
      <c r="E71" s="5"/>
      <c r="F71" s="5"/>
      <c r="G71" s="5"/>
      <c r="L71" s="69"/>
    </row>
    <row r="72" spans="1:12" ht="7.5" customHeight="1" thickBot="1" x14ac:dyDescent="0.25">
      <c r="A72" s="68"/>
      <c r="B72" s="68"/>
      <c r="C72" s="68"/>
      <c r="D72" s="67"/>
      <c r="E72" s="66"/>
      <c r="F72" s="66"/>
      <c r="G72" s="65"/>
    </row>
    <row r="73" spans="1:12" s="38" customFormat="1" ht="26.25" thickBot="1" x14ac:dyDescent="0.25">
      <c r="A73" s="46" t="s">
        <v>50</v>
      </c>
      <c r="B73" s="47"/>
      <c r="C73" s="46" t="s">
        <v>49</v>
      </c>
      <c r="D73" s="45" t="s">
        <v>48</v>
      </c>
      <c r="E73" s="45" t="s">
        <v>47</v>
      </c>
      <c r="F73" s="44" t="s">
        <v>46</v>
      </c>
      <c r="G73" s="43" t="s">
        <v>45</v>
      </c>
    </row>
    <row r="74" spans="1:12" s="38" customFormat="1" ht="27.75" thickBot="1" x14ac:dyDescent="0.25">
      <c r="A74" s="42"/>
      <c r="B74" s="42"/>
      <c r="C74" s="42"/>
      <c r="D74" s="41"/>
      <c r="E74" s="40" t="s">
        <v>44</v>
      </c>
      <c r="F74" s="40" t="s">
        <v>43</v>
      </c>
      <c r="G74" s="39" t="s">
        <v>42</v>
      </c>
    </row>
    <row r="75" spans="1:12" s="14" customFormat="1" ht="11.25" customHeight="1" thickBot="1" x14ac:dyDescent="0.25">
      <c r="A75" s="64" t="s">
        <v>41</v>
      </c>
      <c r="B75" s="64"/>
      <c r="C75" s="64" t="s">
        <v>40</v>
      </c>
      <c r="D75" s="56">
        <v>1</v>
      </c>
      <c r="E75" s="56">
        <v>5588.7</v>
      </c>
      <c r="F75" s="56">
        <v>55620</v>
      </c>
      <c r="G75" s="55">
        <f>(E75/F75)*100</f>
        <v>10.048004314994605</v>
      </c>
    </row>
    <row r="76" spans="1:12" ht="7.5" customHeight="1" x14ac:dyDescent="0.2">
      <c r="A76" s="13"/>
      <c r="B76" s="13"/>
      <c r="C76" s="13"/>
      <c r="E76" s="54"/>
    </row>
    <row r="77" spans="1:12" s="4" customFormat="1" ht="11.25" customHeight="1" x14ac:dyDescent="0.2">
      <c r="A77" s="11" t="s">
        <v>3</v>
      </c>
      <c r="B77" s="10" t="s">
        <v>2</v>
      </c>
      <c r="C77" s="10"/>
      <c r="D77" s="9"/>
      <c r="E77" s="9"/>
      <c r="F77" s="9"/>
      <c r="G77" s="8"/>
    </row>
    <row r="81" spans="1:12" s="4" customFormat="1" ht="26.25" customHeight="1" x14ac:dyDescent="0.2">
      <c r="A81" s="51" t="s">
        <v>52</v>
      </c>
      <c r="B81" s="50" t="s">
        <v>70</v>
      </c>
      <c r="C81" s="5"/>
      <c r="D81" s="5"/>
      <c r="E81" s="5"/>
      <c r="F81" s="5"/>
      <c r="G81" s="5"/>
      <c r="L81" s="69"/>
    </row>
    <row r="82" spans="1:12" ht="7.5" customHeight="1" thickBot="1" x14ac:dyDescent="0.25">
      <c r="A82" s="68"/>
      <c r="B82" s="68"/>
      <c r="C82" s="68"/>
      <c r="D82" s="67"/>
      <c r="E82" s="66"/>
      <c r="F82" s="66"/>
      <c r="G82" s="65"/>
    </row>
    <row r="83" spans="1:12" s="38" customFormat="1" ht="26.25" thickBot="1" x14ac:dyDescent="0.25">
      <c r="A83" s="46" t="s">
        <v>50</v>
      </c>
      <c r="B83" s="47"/>
      <c r="C83" s="46" t="s">
        <v>49</v>
      </c>
      <c r="D83" s="45" t="s">
        <v>48</v>
      </c>
      <c r="E83" s="45" t="s">
        <v>47</v>
      </c>
      <c r="F83" s="44" t="s">
        <v>46</v>
      </c>
      <c r="G83" s="43" t="s">
        <v>45</v>
      </c>
    </row>
    <row r="84" spans="1:12" s="38" customFormat="1" ht="27.75" thickBot="1" x14ac:dyDescent="0.25">
      <c r="A84" s="42"/>
      <c r="B84" s="42"/>
      <c r="C84" s="42"/>
      <c r="D84" s="41"/>
      <c r="E84" s="40" t="s">
        <v>44</v>
      </c>
      <c r="F84" s="40" t="s">
        <v>43</v>
      </c>
      <c r="G84" s="39" t="s">
        <v>42</v>
      </c>
    </row>
    <row r="85" spans="1:12" s="14" customFormat="1" ht="11.25" customHeight="1" thickBot="1" x14ac:dyDescent="0.25">
      <c r="A85" s="64" t="s">
        <v>41</v>
      </c>
      <c r="B85" s="64"/>
      <c r="C85" s="64" t="s">
        <v>40</v>
      </c>
      <c r="D85" s="56">
        <v>1</v>
      </c>
      <c r="E85" s="56">
        <v>6273.8</v>
      </c>
      <c r="F85" s="56">
        <v>60682</v>
      </c>
      <c r="G85" s="55">
        <f>(E85/F85)*100</f>
        <v>10.338815464223329</v>
      </c>
    </row>
    <row r="86" spans="1:12" ht="7.5" customHeight="1" x14ac:dyDescent="0.2">
      <c r="A86" s="13"/>
      <c r="B86" s="13"/>
      <c r="C86" s="13"/>
      <c r="E86" s="54"/>
    </row>
    <row r="87" spans="1:12" s="4" customFormat="1" ht="11.25" customHeight="1" x14ac:dyDescent="0.2">
      <c r="A87" s="11" t="s">
        <v>3</v>
      </c>
      <c r="B87" s="10" t="s">
        <v>2</v>
      </c>
      <c r="C87" s="10"/>
      <c r="D87" s="9"/>
      <c r="E87" s="9"/>
      <c r="F87" s="9"/>
      <c r="G87" s="8"/>
    </row>
    <row r="91" spans="1:12" s="4" customFormat="1" ht="26.25" customHeight="1" x14ac:dyDescent="0.2">
      <c r="A91" s="51" t="s">
        <v>52</v>
      </c>
      <c r="B91" s="50" t="s">
        <v>69</v>
      </c>
      <c r="C91" s="5"/>
      <c r="D91" s="5"/>
      <c r="E91" s="5"/>
      <c r="F91" s="5"/>
      <c r="G91" s="5"/>
      <c r="L91" s="69"/>
    </row>
    <row r="92" spans="1:12" ht="7.5" customHeight="1" thickBot="1" x14ac:dyDescent="0.25">
      <c r="A92" s="68"/>
      <c r="B92" s="68"/>
      <c r="C92" s="68"/>
      <c r="D92" s="67"/>
      <c r="E92" s="66"/>
      <c r="F92" s="66"/>
      <c r="G92" s="65"/>
    </row>
    <row r="93" spans="1:12" s="38" customFormat="1" ht="26.25" thickBot="1" x14ac:dyDescent="0.25">
      <c r="A93" s="46" t="s">
        <v>50</v>
      </c>
      <c r="B93" s="47"/>
      <c r="C93" s="46" t="s">
        <v>49</v>
      </c>
      <c r="D93" s="45" t="s">
        <v>48</v>
      </c>
      <c r="E93" s="45" t="s">
        <v>47</v>
      </c>
      <c r="F93" s="44" t="s">
        <v>46</v>
      </c>
      <c r="G93" s="43" t="s">
        <v>45</v>
      </c>
    </row>
    <row r="94" spans="1:12" s="38" customFormat="1" ht="27.75" thickBot="1" x14ac:dyDescent="0.25">
      <c r="A94" s="42"/>
      <c r="B94" s="42"/>
      <c r="C94" s="42"/>
      <c r="D94" s="41"/>
      <c r="E94" s="40" t="s">
        <v>44</v>
      </c>
      <c r="F94" s="40" t="s">
        <v>43</v>
      </c>
      <c r="G94" s="39" t="s">
        <v>42</v>
      </c>
    </row>
    <row r="95" spans="1:12" s="14" customFormat="1" ht="11.25" customHeight="1" thickBot="1" x14ac:dyDescent="0.25">
      <c r="A95" s="64" t="s">
        <v>41</v>
      </c>
      <c r="B95" s="64"/>
      <c r="C95" s="64" t="s">
        <v>40</v>
      </c>
      <c r="D95" s="56">
        <v>1</v>
      </c>
      <c r="E95" s="56">
        <v>5779.1</v>
      </c>
      <c r="F95" s="56">
        <v>54111</v>
      </c>
      <c r="G95" s="55">
        <f>(E95/F95)*100</f>
        <v>10.680083531999038</v>
      </c>
    </row>
    <row r="96" spans="1:12" ht="7.5" customHeight="1" x14ac:dyDescent="0.2">
      <c r="A96" s="13"/>
      <c r="B96" s="13"/>
      <c r="C96" s="13"/>
      <c r="E96" s="54"/>
    </row>
    <row r="97" spans="1:7" s="4" customFormat="1" ht="11.25" customHeight="1" x14ac:dyDescent="0.2">
      <c r="A97" s="11" t="s">
        <v>3</v>
      </c>
      <c r="B97" s="10" t="s">
        <v>2</v>
      </c>
      <c r="C97" s="10"/>
      <c r="D97" s="9"/>
      <c r="E97" s="9"/>
      <c r="F97" s="9"/>
      <c r="G97" s="8"/>
    </row>
    <row r="101" spans="1:7" s="4" customFormat="1" ht="26.25" customHeight="1" x14ac:dyDescent="0.2">
      <c r="A101" s="51" t="s">
        <v>52</v>
      </c>
      <c r="B101" s="50" t="s">
        <v>68</v>
      </c>
      <c r="C101" s="5"/>
      <c r="D101" s="5"/>
      <c r="E101" s="5"/>
      <c r="F101" s="5"/>
      <c r="G101" s="5"/>
    </row>
    <row r="102" spans="1:7" ht="7.5" customHeight="1" thickBot="1" x14ac:dyDescent="0.25">
      <c r="A102" s="68"/>
      <c r="B102" s="68"/>
      <c r="C102" s="68"/>
      <c r="D102" s="67"/>
      <c r="E102" s="66"/>
      <c r="F102" s="66"/>
      <c r="G102" s="65"/>
    </row>
    <row r="103" spans="1:7" s="38" customFormat="1" ht="26.25" thickBot="1" x14ac:dyDescent="0.25">
      <c r="A103" s="46" t="s">
        <v>50</v>
      </c>
      <c r="B103" s="47"/>
      <c r="C103" s="46" t="s">
        <v>49</v>
      </c>
      <c r="D103" s="45" t="s">
        <v>48</v>
      </c>
      <c r="E103" s="45" t="s">
        <v>47</v>
      </c>
      <c r="F103" s="44" t="s">
        <v>46</v>
      </c>
      <c r="G103" s="43" t="s">
        <v>45</v>
      </c>
    </row>
    <row r="104" spans="1:7" s="38" customFormat="1" ht="27.75" thickBot="1" x14ac:dyDescent="0.25">
      <c r="A104" s="42"/>
      <c r="B104" s="42"/>
      <c r="C104" s="42"/>
      <c r="D104" s="41"/>
      <c r="E104" s="40" t="s">
        <v>44</v>
      </c>
      <c r="F104" s="40" t="s">
        <v>43</v>
      </c>
      <c r="G104" s="39" t="s">
        <v>42</v>
      </c>
    </row>
    <row r="105" spans="1:7" s="14" customFormat="1" ht="11.25" customHeight="1" thickBot="1" x14ac:dyDescent="0.25">
      <c r="A105" s="64" t="s">
        <v>41</v>
      </c>
      <c r="B105" s="64"/>
      <c r="C105" s="64" t="s">
        <v>40</v>
      </c>
      <c r="D105" s="56">
        <v>1</v>
      </c>
      <c r="E105" s="56">
        <v>3738.2</v>
      </c>
      <c r="F105" s="56">
        <v>38174</v>
      </c>
      <c r="G105" s="55">
        <f>(E105/F105)*100</f>
        <v>9.7925289464033103</v>
      </c>
    </row>
    <row r="106" spans="1:7" ht="7.5" customHeight="1" x14ac:dyDescent="0.2">
      <c r="A106" s="13"/>
      <c r="B106" s="13"/>
      <c r="C106" s="13"/>
      <c r="E106" s="54"/>
    </row>
    <row r="107" spans="1:7" s="4" customFormat="1" ht="11.25" customHeight="1" x14ac:dyDescent="0.2">
      <c r="A107" s="11" t="s">
        <v>3</v>
      </c>
      <c r="B107" s="10" t="s">
        <v>2</v>
      </c>
      <c r="C107" s="10"/>
      <c r="D107" s="9"/>
      <c r="E107" s="9"/>
      <c r="F107" s="9"/>
      <c r="G107" s="8"/>
    </row>
    <row r="111" spans="1:7" s="4" customFormat="1" ht="26.25" customHeight="1" x14ac:dyDescent="0.2">
      <c r="A111" s="51" t="s">
        <v>52</v>
      </c>
      <c r="B111" s="50" t="s">
        <v>67</v>
      </c>
      <c r="C111" s="5"/>
      <c r="D111" s="5"/>
      <c r="E111" s="5"/>
      <c r="F111" s="5"/>
      <c r="G111" s="5"/>
    </row>
    <row r="112" spans="1:7" ht="7.5" customHeight="1" thickBot="1" x14ac:dyDescent="0.25">
      <c r="A112" s="68"/>
      <c r="B112" s="68"/>
      <c r="C112" s="68"/>
      <c r="D112" s="67"/>
      <c r="E112" s="66"/>
      <c r="F112" s="66"/>
      <c r="G112" s="65"/>
    </row>
    <row r="113" spans="1:7" s="38" customFormat="1" ht="26.25" thickBot="1" x14ac:dyDescent="0.25">
      <c r="A113" s="46" t="s">
        <v>50</v>
      </c>
      <c r="B113" s="47"/>
      <c r="C113" s="46" t="s">
        <v>49</v>
      </c>
      <c r="D113" s="45" t="s">
        <v>48</v>
      </c>
      <c r="E113" s="45" t="s">
        <v>47</v>
      </c>
      <c r="F113" s="44" t="s">
        <v>46</v>
      </c>
      <c r="G113" s="43" t="s">
        <v>45</v>
      </c>
    </row>
    <row r="114" spans="1:7" s="38" customFormat="1" ht="27.75" thickBot="1" x14ac:dyDescent="0.25">
      <c r="A114" s="42"/>
      <c r="B114" s="42"/>
      <c r="C114" s="42"/>
      <c r="D114" s="41"/>
      <c r="E114" s="40" t="s">
        <v>44</v>
      </c>
      <c r="F114" s="40" t="s">
        <v>43</v>
      </c>
      <c r="G114" s="39" t="s">
        <v>42</v>
      </c>
    </row>
    <row r="115" spans="1:7" s="14" customFormat="1" ht="11.25" customHeight="1" thickBot="1" x14ac:dyDescent="0.25">
      <c r="A115" s="64" t="s">
        <v>41</v>
      </c>
      <c r="B115" s="64"/>
      <c r="C115" s="64" t="s">
        <v>40</v>
      </c>
      <c r="D115" s="56">
        <v>1</v>
      </c>
      <c r="E115" s="56">
        <v>3224.7</v>
      </c>
      <c r="F115" s="56">
        <v>34887</v>
      </c>
      <c r="G115" s="55">
        <f>(E115/F115)*100</f>
        <v>9.2432711325135433</v>
      </c>
    </row>
    <row r="116" spans="1:7" ht="7.5" customHeight="1" x14ac:dyDescent="0.2">
      <c r="A116" s="13"/>
      <c r="B116" s="13"/>
      <c r="C116" s="13"/>
      <c r="E116" s="54"/>
    </row>
    <row r="117" spans="1:7" s="4" customFormat="1" ht="11.25" customHeight="1" x14ac:dyDescent="0.2">
      <c r="A117" s="11" t="s">
        <v>3</v>
      </c>
      <c r="B117" s="10" t="s">
        <v>2</v>
      </c>
      <c r="C117" s="10"/>
      <c r="D117" s="9"/>
      <c r="E117" s="9"/>
      <c r="F117" s="9"/>
      <c r="G117" s="8"/>
    </row>
    <row r="121" spans="1:7" s="4" customFormat="1" ht="26.25" customHeight="1" x14ac:dyDescent="0.2">
      <c r="A121" s="51" t="s">
        <v>52</v>
      </c>
      <c r="B121" s="50" t="s">
        <v>66</v>
      </c>
      <c r="C121" s="5"/>
      <c r="D121" s="5"/>
      <c r="E121" s="5"/>
      <c r="F121" s="5"/>
      <c r="G121" s="5"/>
    </row>
    <row r="122" spans="1:7" ht="7.5" customHeight="1" thickBot="1" x14ac:dyDescent="0.25">
      <c r="A122" s="68"/>
      <c r="B122" s="68"/>
      <c r="C122" s="68"/>
      <c r="D122" s="67"/>
      <c r="E122" s="66"/>
      <c r="F122" s="66"/>
      <c r="G122" s="65"/>
    </row>
    <row r="123" spans="1:7" s="38" customFormat="1" ht="26.25" thickBot="1" x14ac:dyDescent="0.25">
      <c r="A123" s="46" t="s">
        <v>50</v>
      </c>
      <c r="B123" s="47"/>
      <c r="C123" s="46" t="s">
        <v>49</v>
      </c>
      <c r="D123" s="45" t="s">
        <v>48</v>
      </c>
      <c r="E123" s="45" t="s">
        <v>47</v>
      </c>
      <c r="F123" s="44" t="s">
        <v>46</v>
      </c>
      <c r="G123" s="43" t="s">
        <v>45</v>
      </c>
    </row>
    <row r="124" spans="1:7" s="38" customFormat="1" ht="27.75" thickBot="1" x14ac:dyDescent="0.25">
      <c r="A124" s="42"/>
      <c r="B124" s="42"/>
      <c r="C124" s="42"/>
      <c r="D124" s="41"/>
      <c r="E124" s="40" t="s">
        <v>44</v>
      </c>
      <c r="F124" s="40" t="s">
        <v>43</v>
      </c>
      <c r="G124" s="39" t="s">
        <v>42</v>
      </c>
    </row>
    <row r="125" spans="1:7" s="14" customFormat="1" ht="11.25" customHeight="1" thickBot="1" x14ac:dyDescent="0.25">
      <c r="A125" s="64" t="s">
        <v>41</v>
      </c>
      <c r="B125" s="64"/>
      <c r="C125" s="64" t="s">
        <v>40</v>
      </c>
      <c r="D125" s="56">
        <v>10</v>
      </c>
      <c r="E125" s="56">
        <v>2928</v>
      </c>
      <c r="F125" s="56">
        <v>33713</v>
      </c>
      <c r="G125" s="55">
        <f>(E125/F125)*100</f>
        <v>8.6850769732744038</v>
      </c>
    </row>
    <row r="126" spans="1:7" ht="7.5" customHeight="1" x14ac:dyDescent="0.2">
      <c r="A126" s="13"/>
      <c r="B126" s="13"/>
      <c r="C126" s="13"/>
      <c r="E126" s="54"/>
    </row>
    <row r="127" spans="1:7" s="4" customFormat="1" ht="11.25" customHeight="1" x14ac:dyDescent="0.2">
      <c r="A127" s="11" t="s">
        <v>3</v>
      </c>
      <c r="B127" s="10" t="s">
        <v>2</v>
      </c>
      <c r="C127" s="10"/>
      <c r="D127" s="9"/>
      <c r="E127" s="9"/>
      <c r="F127" s="9"/>
      <c r="G127" s="8"/>
    </row>
    <row r="131" spans="1:7" s="4" customFormat="1" ht="26.25" customHeight="1" x14ac:dyDescent="0.2">
      <c r="A131" s="51" t="s">
        <v>52</v>
      </c>
      <c r="B131" s="50" t="s">
        <v>65</v>
      </c>
      <c r="C131" s="5"/>
      <c r="D131" s="5"/>
      <c r="E131" s="5"/>
      <c r="F131" s="5"/>
      <c r="G131" s="5"/>
    </row>
    <row r="132" spans="1:7" ht="7.5" customHeight="1" thickBot="1" x14ac:dyDescent="0.25">
      <c r="A132" s="68"/>
      <c r="B132" s="68"/>
      <c r="C132" s="68"/>
      <c r="D132" s="67"/>
      <c r="E132" s="66"/>
      <c r="F132" s="66"/>
      <c r="G132" s="65"/>
    </row>
    <row r="133" spans="1:7" s="38" customFormat="1" ht="26.25" thickBot="1" x14ac:dyDescent="0.25">
      <c r="A133" s="46" t="s">
        <v>50</v>
      </c>
      <c r="B133" s="47"/>
      <c r="C133" s="46" t="s">
        <v>49</v>
      </c>
      <c r="D133" s="45" t="s">
        <v>48</v>
      </c>
      <c r="E133" s="45" t="s">
        <v>47</v>
      </c>
      <c r="F133" s="44" t="s">
        <v>46</v>
      </c>
      <c r="G133" s="43" t="s">
        <v>45</v>
      </c>
    </row>
    <row r="134" spans="1:7" s="38" customFormat="1" ht="27.75" thickBot="1" x14ac:dyDescent="0.25">
      <c r="A134" s="42"/>
      <c r="B134" s="42"/>
      <c r="C134" s="42"/>
      <c r="D134" s="41"/>
      <c r="E134" s="40" t="s">
        <v>44</v>
      </c>
      <c r="F134" s="40" t="s">
        <v>43</v>
      </c>
      <c r="G134" s="39" t="s">
        <v>42</v>
      </c>
    </row>
    <row r="135" spans="1:7" s="14" customFormat="1" ht="11.25" customHeight="1" thickBot="1" x14ac:dyDescent="0.25">
      <c r="A135" s="64" t="s">
        <v>41</v>
      </c>
      <c r="B135" s="64"/>
      <c r="C135" s="64" t="s">
        <v>40</v>
      </c>
      <c r="D135" s="56">
        <v>9</v>
      </c>
      <c r="E135" s="56">
        <v>2686.3</v>
      </c>
      <c r="F135" s="56">
        <v>32342</v>
      </c>
      <c r="G135" s="55">
        <f>(E135/F135)*100</f>
        <v>8.3059180013604603</v>
      </c>
    </row>
    <row r="136" spans="1:7" ht="7.5" customHeight="1" x14ac:dyDescent="0.2">
      <c r="A136" s="13"/>
      <c r="B136" s="13"/>
      <c r="C136" s="13"/>
      <c r="E136" s="54"/>
    </row>
    <row r="137" spans="1:7" s="4" customFormat="1" ht="11.25" customHeight="1" x14ac:dyDescent="0.2">
      <c r="A137" s="11" t="s">
        <v>3</v>
      </c>
      <c r="B137" s="10" t="s">
        <v>2</v>
      </c>
      <c r="C137" s="10"/>
      <c r="D137" s="9"/>
      <c r="E137" s="9"/>
      <c r="F137" s="9"/>
      <c r="G137" s="8"/>
    </row>
    <row r="141" spans="1:7" s="4" customFormat="1" ht="26.25" customHeight="1" x14ac:dyDescent="0.2">
      <c r="A141" s="51" t="s">
        <v>52</v>
      </c>
      <c r="B141" s="50" t="s">
        <v>64</v>
      </c>
      <c r="C141" s="5"/>
      <c r="D141" s="5"/>
      <c r="E141" s="5"/>
      <c r="F141" s="5"/>
      <c r="G141" s="5"/>
    </row>
    <row r="142" spans="1:7" ht="7.5" customHeight="1" thickBot="1" x14ac:dyDescent="0.25">
      <c r="A142" s="68"/>
      <c r="B142" s="68"/>
      <c r="C142" s="68"/>
      <c r="D142" s="67"/>
      <c r="E142" s="66"/>
      <c r="F142" s="66"/>
      <c r="G142" s="65"/>
    </row>
    <row r="143" spans="1:7" s="38" customFormat="1" ht="26.25" thickBot="1" x14ac:dyDescent="0.25">
      <c r="A143" s="46" t="s">
        <v>50</v>
      </c>
      <c r="B143" s="47"/>
      <c r="C143" s="46" t="s">
        <v>49</v>
      </c>
      <c r="D143" s="45" t="s">
        <v>48</v>
      </c>
      <c r="E143" s="45" t="s">
        <v>47</v>
      </c>
      <c r="F143" s="44" t="s">
        <v>46</v>
      </c>
      <c r="G143" s="43" t="s">
        <v>45</v>
      </c>
    </row>
    <row r="144" spans="1:7" s="38" customFormat="1" ht="27.75" thickBot="1" x14ac:dyDescent="0.25">
      <c r="A144" s="42"/>
      <c r="B144" s="42"/>
      <c r="C144" s="42"/>
      <c r="D144" s="41"/>
      <c r="E144" s="40" t="s">
        <v>44</v>
      </c>
      <c r="F144" s="40" t="s">
        <v>43</v>
      </c>
      <c r="G144" s="39" t="s">
        <v>42</v>
      </c>
    </row>
    <row r="145" spans="1:7" s="14" customFormat="1" ht="11.25" customHeight="1" thickBot="1" x14ac:dyDescent="0.25">
      <c r="A145" s="64" t="s">
        <v>41</v>
      </c>
      <c r="B145" s="64"/>
      <c r="C145" s="64" t="s">
        <v>40</v>
      </c>
      <c r="D145" s="56">
        <v>8</v>
      </c>
      <c r="E145" s="56">
        <v>2587</v>
      </c>
      <c r="F145" s="56">
        <v>32974</v>
      </c>
      <c r="G145" s="55">
        <f>(E145/F145)*100</f>
        <v>7.8455753017528966</v>
      </c>
    </row>
    <row r="146" spans="1:7" ht="7.5" customHeight="1" x14ac:dyDescent="0.2">
      <c r="A146" s="13"/>
      <c r="B146" s="13"/>
      <c r="C146" s="13"/>
      <c r="E146" s="54"/>
    </row>
    <row r="147" spans="1:7" s="4" customFormat="1" ht="11.25" customHeight="1" x14ac:dyDescent="0.2">
      <c r="A147" s="11" t="s">
        <v>3</v>
      </c>
      <c r="B147" s="10" t="s">
        <v>2</v>
      </c>
      <c r="C147" s="10"/>
      <c r="D147" s="9"/>
      <c r="E147" s="9"/>
      <c r="F147" s="9"/>
      <c r="G147" s="8"/>
    </row>
    <row r="151" spans="1:7" s="4" customFormat="1" ht="26.25" customHeight="1" x14ac:dyDescent="0.2">
      <c r="A151" s="51" t="s">
        <v>52</v>
      </c>
      <c r="B151" s="50" t="s">
        <v>63</v>
      </c>
      <c r="C151" s="5"/>
      <c r="D151" s="5"/>
      <c r="E151" s="5"/>
      <c r="F151" s="5"/>
      <c r="G151" s="5"/>
    </row>
    <row r="152" spans="1:7" ht="7.5" customHeight="1" thickBot="1" x14ac:dyDescent="0.25">
      <c r="A152" s="68"/>
      <c r="B152" s="68"/>
      <c r="C152" s="68"/>
      <c r="D152" s="67"/>
      <c r="E152" s="66"/>
      <c r="F152" s="66"/>
      <c r="G152" s="65"/>
    </row>
    <row r="153" spans="1:7" s="38" customFormat="1" ht="26.25" thickBot="1" x14ac:dyDescent="0.25">
      <c r="A153" s="46" t="s">
        <v>50</v>
      </c>
      <c r="B153" s="47"/>
      <c r="C153" s="46" t="s">
        <v>49</v>
      </c>
      <c r="D153" s="45" t="s">
        <v>48</v>
      </c>
      <c r="E153" s="45" t="s">
        <v>47</v>
      </c>
      <c r="F153" s="44" t="s">
        <v>46</v>
      </c>
      <c r="G153" s="43" t="s">
        <v>45</v>
      </c>
    </row>
    <row r="154" spans="1:7" s="38" customFormat="1" ht="27.75" thickBot="1" x14ac:dyDescent="0.25">
      <c r="A154" s="42"/>
      <c r="B154" s="42"/>
      <c r="C154" s="42"/>
      <c r="D154" s="41"/>
      <c r="E154" s="40" t="s">
        <v>44</v>
      </c>
      <c r="F154" s="40" t="s">
        <v>43</v>
      </c>
      <c r="G154" s="39" t="s">
        <v>42</v>
      </c>
    </row>
    <row r="155" spans="1:7" s="14" customFormat="1" ht="11.25" customHeight="1" thickBot="1" x14ac:dyDescent="0.25">
      <c r="A155" s="64" t="s">
        <v>41</v>
      </c>
      <c r="B155" s="64"/>
      <c r="C155" s="64" t="s">
        <v>40</v>
      </c>
      <c r="D155" s="56">
        <v>5</v>
      </c>
      <c r="E155" s="56">
        <v>2528</v>
      </c>
      <c r="F155" s="56">
        <v>33957</v>
      </c>
      <c r="G155" s="55">
        <f>(E155/F155)*100</f>
        <v>7.444709485525812</v>
      </c>
    </row>
    <row r="156" spans="1:7" ht="7.5" customHeight="1" x14ac:dyDescent="0.2">
      <c r="A156" s="13"/>
      <c r="B156" s="13"/>
      <c r="C156" s="13"/>
      <c r="E156" s="54"/>
    </row>
    <row r="157" spans="1:7" s="4" customFormat="1" ht="11.25" customHeight="1" x14ac:dyDescent="0.2">
      <c r="A157" s="11" t="s">
        <v>3</v>
      </c>
      <c r="B157" s="10" t="s">
        <v>2</v>
      </c>
      <c r="C157" s="10"/>
      <c r="D157" s="9"/>
      <c r="E157" s="9"/>
      <c r="F157" s="9"/>
      <c r="G157" s="8"/>
    </row>
    <row r="161" spans="1:7" s="4" customFormat="1" ht="26.25" customHeight="1" x14ac:dyDescent="0.2">
      <c r="A161" s="51" t="s">
        <v>52</v>
      </c>
      <c r="B161" s="50" t="s">
        <v>62</v>
      </c>
      <c r="C161" s="5"/>
      <c r="D161" s="5"/>
      <c r="E161" s="5"/>
      <c r="F161" s="5"/>
      <c r="G161" s="5"/>
    </row>
    <row r="162" spans="1:7" ht="7.5" customHeight="1" thickBot="1" x14ac:dyDescent="0.25">
      <c r="A162" s="68"/>
      <c r="B162" s="68"/>
      <c r="C162" s="68"/>
      <c r="D162" s="67"/>
      <c r="E162" s="66"/>
      <c r="F162" s="66"/>
      <c r="G162" s="65"/>
    </row>
    <row r="163" spans="1:7" s="38" customFormat="1" ht="26.25" thickBot="1" x14ac:dyDescent="0.25">
      <c r="A163" s="46" t="s">
        <v>50</v>
      </c>
      <c r="B163" s="47"/>
      <c r="C163" s="46" t="s">
        <v>49</v>
      </c>
      <c r="D163" s="45" t="s">
        <v>48</v>
      </c>
      <c r="E163" s="45" t="s">
        <v>47</v>
      </c>
      <c r="F163" s="44" t="s">
        <v>46</v>
      </c>
      <c r="G163" s="43" t="s">
        <v>45</v>
      </c>
    </row>
    <row r="164" spans="1:7" s="38" customFormat="1" ht="27.75" thickBot="1" x14ac:dyDescent="0.25">
      <c r="A164" s="42"/>
      <c r="B164" s="42"/>
      <c r="C164" s="42"/>
      <c r="D164" s="41"/>
      <c r="E164" s="40" t="s">
        <v>44</v>
      </c>
      <c r="F164" s="40" t="s">
        <v>43</v>
      </c>
      <c r="G164" s="39" t="s">
        <v>42</v>
      </c>
    </row>
    <row r="165" spans="1:7" s="14" customFormat="1" ht="11.25" customHeight="1" thickBot="1" x14ac:dyDescent="0.25">
      <c r="A165" s="64" t="s">
        <v>41</v>
      </c>
      <c r="B165" s="64"/>
      <c r="C165" s="64" t="s">
        <v>40</v>
      </c>
      <c r="D165" s="56">
        <v>4</v>
      </c>
      <c r="E165" s="56">
        <v>2100</v>
      </c>
      <c r="F165" s="56">
        <v>29205</v>
      </c>
      <c r="G165" s="55">
        <f>(E165/F165)*100</f>
        <v>7.1905495634309187</v>
      </c>
    </row>
    <row r="166" spans="1:7" ht="7.5" customHeight="1" x14ac:dyDescent="0.2">
      <c r="A166" s="13"/>
      <c r="B166" s="13"/>
      <c r="C166" s="13"/>
      <c r="E166" s="54"/>
    </row>
    <row r="167" spans="1:7" s="4" customFormat="1" ht="11.25" customHeight="1" x14ac:dyDescent="0.2">
      <c r="A167" s="11" t="s">
        <v>3</v>
      </c>
      <c r="B167" s="10" t="s">
        <v>2</v>
      </c>
      <c r="C167" s="10"/>
      <c r="D167" s="9"/>
      <c r="E167" s="9"/>
      <c r="F167" s="9"/>
      <c r="G167" s="8"/>
    </row>
    <row r="171" spans="1:7" s="4" customFormat="1" ht="26.25" customHeight="1" x14ac:dyDescent="0.2">
      <c r="A171" s="51" t="s">
        <v>52</v>
      </c>
      <c r="B171" s="50" t="s">
        <v>61</v>
      </c>
      <c r="C171" s="5"/>
      <c r="D171" s="5"/>
      <c r="E171" s="5"/>
      <c r="F171" s="5"/>
      <c r="G171" s="5"/>
    </row>
    <row r="172" spans="1:7" ht="7.5" customHeight="1" thickBot="1" x14ac:dyDescent="0.25">
      <c r="A172" s="68"/>
      <c r="B172" s="68"/>
      <c r="C172" s="68"/>
      <c r="D172" s="67"/>
      <c r="E172" s="66"/>
      <c r="F172" s="66"/>
      <c r="G172" s="65"/>
    </row>
    <row r="173" spans="1:7" s="38" customFormat="1" ht="26.25" thickBot="1" x14ac:dyDescent="0.25">
      <c r="A173" s="46" t="s">
        <v>50</v>
      </c>
      <c r="B173" s="47"/>
      <c r="C173" s="46" t="s">
        <v>49</v>
      </c>
      <c r="D173" s="45" t="s">
        <v>48</v>
      </c>
      <c r="E173" s="45" t="s">
        <v>47</v>
      </c>
      <c r="F173" s="44" t="s">
        <v>46</v>
      </c>
      <c r="G173" s="43" t="s">
        <v>45</v>
      </c>
    </row>
    <row r="174" spans="1:7" s="38" customFormat="1" ht="27.75" thickBot="1" x14ac:dyDescent="0.25">
      <c r="A174" s="42"/>
      <c r="B174" s="42"/>
      <c r="C174" s="42"/>
      <c r="D174" s="41"/>
      <c r="E174" s="40" t="s">
        <v>44</v>
      </c>
      <c r="F174" s="40" t="s">
        <v>43</v>
      </c>
      <c r="G174" s="39" t="s">
        <v>42</v>
      </c>
    </row>
    <row r="175" spans="1:7" s="14" customFormat="1" ht="11.25" customHeight="1" thickBot="1" x14ac:dyDescent="0.25">
      <c r="A175" s="64" t="s">
        <v>41</v>
      </c>
      <c r="B175" s="64"/>
      <c r="C175" s="64" t="s">
        <v>40</v>
      </c>
      <c r="D175" s="56">
        <v>4</v>
      </c>
      <c r="E175" s="56">
        <v>1991</v>
      </c>
      <c r="F175" s="56">
        <v>27671</v>
      </c>
      <c r="G175" s="55">
        <f>(E175/F175)*100</f>
        <v>7.1952585739582968</v>
      </c>
    </row>
    <row r="176" spans="1:7" ht="7.5" customHeight="1" x14ac:dyDescent="0.2">
      <c r="A176" s="13"/>
      <c r="B176" s="13"/>
      <c r="C176" s="13"/>
      <c r="E176" s="54"/>
    </row>
    <row r="177" spans="1:7" s="4" customFormat="1" ht="11.25" customHeight="1" x14ac:dyDescent="0.2">
      <c r="A177" s="11" t="s">
        <v>3</v>
      </c>
      <c r="B177" s="10" t="s">
        <v>2</v>
      </c>
      <c r="C177" s="10"/>
      <c r="D177" s="9"/>
      <c r="E177" s="9"/>
      <c r="F177" s="9"/>
      <c r="G177" s="8"/>
    </row>
    <row r="181" spans="1:7" s="4" customFormat="1" ht="26.25" customHeight="1" x14ac:dyDescent="0.2">
      <c r="A181" s="51" t="s">
        <v>52</v>
      </c>
      <c r="B181" s="50" t="s">
        <v>60</v>
      </c>
      <c r="C181" s="5"/>
      <c r="D181" s="5"/>
      <c r="E181" s="5"/>
      <c r="F181" s="5"/>
      <c r="G181" s="5"/>
    </row>
    <row r="182" spans="1:7" ht="7.5" customHeight="1" thickBot="1" x14ac:dyDescent="0.25">
      <c r="A182" s="68"/>
      <c r="B182" s="68"/>
      <c r="C182" s="68"/>
      <c r="D182" s="67"/>
      <c r="E182" s="66"/>
      <c r="F182" s="66"/>
      <c r="G182" s="65"/>
    </row>
    <row r="183" spans="1:7" s="38" customFormat="1" ht="26.25" thickBot="1" x14ac:dyDescent="0.25">
      <c r="A183" s="46" t="s">
        <v>50</v>
      </c>
      <c r="B183" s="47"/>
      <c r="C183" s="46" t="s">
        <v>49</v>
      </c>
      <c r="D183" s="45" t="s">
        <v>48</v>
      </c>
      <c r="E183" s="45" t="s">
        <v>47</v>
      </c>
      <c r="F183" s="44" t="s">
        <v>46</v>
      </c>
      <c r="G183" s="43" t="s">
        <v>45</v>
      </c>
    </row>
    <row r="184" spans="1:7" s="38" customFormat="1" ht="27.75" thickBot="1" x14ac:dyDescent="0.25">
      <c r="A184" s="42"/>
      <c r="B184" s="42"/>
      <c r="C184" s="42"/>
      <c r="D184" s="41"/>
      <c r="E184" s="40" t="s">
        <v>44</v>
      </c>
      <c r="F184" s="40" t="s">
        <v>43</v>
      </c>
      <c r="G184" s="39" t="s">
        <v>42</v>
      </c>
    </row>
    <row r="185" spans="1:7" s="14" customFormat="1" ht="11.25" customHeight="1" thickBot="1" x14ac:dyDescent="0.25">
      <c r="A185" s="64" t="s">
        <v>41</v>
      </c>
      <c r="B185" s="64"/>
      <c r="C185" s="64" t="s">
        <v>40</v>
      </c>
      <c r="D185" s="56">
        <v>12</v>
      </c>
      <c r="E185" s="56">
        <v>1667</v>
      </c>
      <c r="F185" s="56">
        <v>25354</v>
      </c>
      <c r="G185" s="55">
        <f>(E185/F185)*100</f>
        <v>6.5748994241539798</v>
      </c>
    </row>
    <row r="186" spans="1:7" ht="7.5" customHeight="1" x14ac:dyDescent="0.2">
      <c r="A186" s="13"/>
      <c r="B186" s="13"/>
      <c r="C186" s="13"/>
      <c r="E186" s="54"/>
    </row>
    <row r="187" spans="1:7" s="4" customFormat="1" ht="11.25" customHeight="1" x14ac:dyDescent="0.2">
      <c r="A187" s="11" t="s">
        <v>3</v>
      </c>
      <c r="B187" s="10" t="s">
        <v>2</v>
      </c>
      <c r="C187" s="10"/>
      <c r="D187" s="9"/>
      <c r="E187" s="9"/>
      <c r="F187" s="9"/>
      <c r="G187" s="8"/>
    </row>
    <row r="188" spans="1:7" x14ac:dyDescent="0.2">
      <c r="A188" s="1"/>
      <c r="B188" s="1"/>
      <c r="D188" s="52"/>
      <c r="G188" s="63"/>
    </row>
    <row r="189" spans="1:7" x14ac:dyDescent="0.2">
      <c r="A189" s="1"/>
      <c r="B189" s="1"/>
      <c r="D189" s="52"/>
      <c r="G189" s="63"/>
    </row>
    <row r="190" spans="1:7" x14ac:dyDescent="0.2">
      <c r="A190" s="1"/>
      <c r="B190" s="1"/>
      <c r="D190" s="52"/>
    </row>
    <row r="191" spans="1:7" s="4" customFormat="1" ht="26.25" customHeight="1" x14ac:dyDescent="0.2">
      <c r="A191" s="51" t="s">
        <v>52</v>
      </c>
      <c r="B191" s="50" t="s">
        <v>59</v>
      </c>
      <c r="C191" s="5"/>
      <c r="D191" s="5"/>
      <c r="E191" s="5"/>
      <c r="F191" s="5"/>
      <c r="G191" s="5"/>
    </row>
    <row r="192" spans="1:7" ht="7.5" customHeight="1" thickBot="1" x14ac:dyDescent="0.25">
      <c r="A192" s="68"/>
      <c r="B192" s="68"/>
      <c r="C192" s="68"/>
      <c r="D192" s="67"/>
      <c r="E192" s="66"/>
      <c r="F192" s="66"/>
      <c r="G192" s="65"/>
    </row>
    <row r="193" spans="1:7" s="38" customFormat="1" ht="26.25" thickBot="1" x14ac:dyDescent="0.25">
      <c r="A193" s="46" t="s">
        <v>50</v>
      </c>
      <c r="B193" s="47"/>
      <c r="C193" s="46" t="s">
        <v>49</v>
      </c>
      <c r="D193" s="45" t="s">
        <v>48</v>
      </c>
      <c r="E193" s="45" t="s">
        <v>47</v>
      </c>
      <c r="F193" s="44" t="s">
        <v>46</v>
      </c>
      <c r="G193" s="43" t="s">
        <v>45</v>
      </c>
    </row>
    <row r="194" spans="1:7" s="38" customFormat="1" ht="27.75" thickBot="1" x14ac:dyDescent="0.25">
      <c r="A194" s="42"/>
      <c r="B194" s="42"/>
      <c r="C194" s="42"/>
      <c r="D194" s="41"/>
      <c r="E194" s="40" t="s">
        <v>44</v>
      </c>
      <c r="F194" s="40" t="s">
        <v>43</v>
      </c>
      <c r="G194" s="39" t="s">
        <v>42</v>
      </c>
    </row>
    <row r="195" spans="1:7" s="14" customFormat="1" ht="11.25" customHeight="1" thickBot="1" x14ac:dyDescent="0.25">
      <c r="A195" s="64" t="s">
        <v>41</v>
      </c>
      <c r="B195" s="64"/>
      <c r="C195" s="64" t="s">
        <v>40</v>
      </c>
      <c r="D195" s="56">
        <v>11</v>
      </c>
      <c r="E195" s="56">
        <v>1479</v>
      </c>
      <c r="F195" s="56">
        <v>24628</v>
      </c>
      <c r="G195" s="55">
        <f>(E195/F195)*100</f>
        <v>6.0053597531265224</v>
      </c>
    </row>
    <row r="196" spans="1:7" ht="7.5" customHeight="1" x14ac:dyDescent="0.2">
      <c r="A196" s="13"/>
      <c r="B196" s="13"/>
      <c r="C196" s="13"/>
      <c r="E196" s="54"/>
    </row>
    <row r="197" spans="1:7" s="4" customFormat="1" ht="11.25" customHeight="1" x14ac:dyDescent="0.2">
      <c r="A197" s="11" t="s">
        <v>3</v>
      </c>
      <c r="B197" s="10" t="s">
        <v>2</v>
      </c>
      <c r="C197" s="10"/>
      <c r="D197" s="9"/>
      <c r="E197" s="9"/>
      <c r="F197" s="9"/>
      <c r="G197" s="8"/>
    </row>
    <row r="198" spans="1:7" ht="7.5" customHeight="1" x14ac:dyDescent="0.2">
      <c r="A198" s="1"/>
      <c r="B198" s="1"/>
      <c r="D198" s="52"/>
    </row>
    <row r="199" spans="1:7" ht="54.75" customHeight="1" x14ac:dyDescent="0.2">
      <c r="A199" s="53" t="s">
        <v>1</v>
      </c>
      <c r="B199" s="6" t="s">
        <v>58</v>
      </c>
      <c r="C199" s="5"/>
      <c r="D199" s="5"/>
      <c r="E199" s="5"/>
      <c r="F199" s="5"/>
      <c r="G199" s="5"/>
    </row>
    <row r="200" spans="1:7" x14ac:dyDescent="0.2">
      <c r="A200" s="1"/>
      <c r="B200" s="1"/>
      <c r="D200" s="52"/>
      <c r="G200" s="63"/>
    </row>
    <row r="201" spans="1:7" x14ac:dyDescent="0.2">
      <c r="A201" s="1"/>
      <c r="B201" s="1"/>
      <c r="D201" s="52"/>
      <c r="G201" s="63"/>
    </row>
    <row r="202" spans="1:7" x14ac:dyDescent="0.2">
      <c r="A202" s="1"/>
      <c r="B202" s="1"/>
      <c r="D202" s="52"/>
    </row>
    <row r="203" spans="1:7" s="4" customFormat="1" ht="26.25" customHeight="1" x14ac:dyDescent="0.2">
      <c r="A203" s="51" t="s">
        <v>52</v>
      </c>
      <c r="B203" s="50" t="s">
        <v>57</v>
      </c>
      <c r="C203" s="5"/>
      <c r="D203" s="5"/>
      <c r="E203" s="5"/>
      <c r="F203" s="5"/>
      <c r="G203" s="5"/>
    </row>
    <row r="204" spans="1:7" ht="7.5" customHeight="1" thickBot="1" x14ac:dyDescent="0.25">
      <c r="A204" s="49"/>
      <c r="B204" s="49"/>
      <c r="C204" s="49"/>
      <c r="D204" s="62"/>
    </row>
    <row r="205" spans="1:7" s="38" customFormat="1" ht="26.25" thickBot="1" x14ac:dyDescent="0.25">
      <c r="A205" s="46" t="s">
        <v>50</v>
      </c>
      <c r="B205" s="47"/>
      <c r="C205" s="46" t="s">
        <v>49</v>
      </c>
      <c r="D205" s="45" t="s">
        <v>48</v>
      </c>
      <c r="E205" s="45" t="s">
        <v>47</v>
      </c>
      <c r="F205" s="44" t="s">
        <v>46</v>
      </c>
      <c r="G205" s="43" t="s">
        <v>45</v>
      </c>
    </row>
    <row r="206" spans="1:7" s="38" customFormat="1" ht="27.75" thickBot="1" x14ac:dyDescent="0.25">
      <c r="A206" s="42"/>
      <c r="B206" s="42"/>
      <c r="C206" s="42"/>
      <c r="D206" s="41"/>
      <c r="E206" s="40" t="s">
        <v>44</v>
      </c>
      <c r="F206" s="40" t="s">
        <v>43</v>
      </c>
      <c r="G206" s="39" t="s">
        <v>42</v>
      </c>
    </row>
    <row r="207" spans="1:7" s="14" customFormat="1" ht="11.25" customHeight="1" x14ac:dyDescent="0.2">
      <c r="A207" s="37" t="s">
        <v>41</v>
      </c>
      <c r="B207" s="61"/>
      <c r="C207" s="61" t="s">
        <v>40</v>
      </c>
      <c r="D207" s="26">
        <v>2897</v>
      </c>
      <c r="E207" s="26">
        <v>24033</v>
      </c>
      <c r="F207" s="26">
        <v>548701</v>
      </c>
      <c r="G207" s="25">
        <f>(E207/F207)*100</f>
        <v>4.3799810825932521</v>
      </c>
    </row>
    <row r="208" spans="1:7" s="14" customFormat="1" ht="11.25" customHeight="1" x14ac:dyDescent="0.2">
      <c r="A208" s="34" t="s">
        <v>39</v>
      </c>
      <c r="B208" s="34"/>
      <c r="C208" s="34"/>
      <c r="D208" s="32">
        <f>D244-D207</f>
        <v>1720</v>
      </c>
      <c r="E208" s="32">
        <f>E244-E207</f>
        <v>15637</v>
      </c>
      <c r="F208" s="32">
        <f>F244-F207</f>
        <v>297793</v>
      </c>
      <c r="G208" s="20">
        <f>(E208/F208)*100</f>
        <v>5.2509629171941583</v>
      </c>
    </row>
    <row r="209" spans="1:7" s="14" customFormat="1" ht="7.5" customHeight="1" x14ac:dyDescent="0.2">
      <c r="A209" s="60"/>
      <c r="B209" s="60"/>
      <c r="C209" s="60"/>
      <c r="D209" s="59"/>
      <c r="E209" s="59"/>
      <c r="F209" s="59"/>
      <c r="G209" s="29"/>
    </row>
    <row r="210" spans="1:7" s="14" customFormat="1" ht="11.25" customHeight="1" x14ac:dyDescent="0.2">
      <c r="A210" s="24" t="s">
        <v>38</v>
      </c>
      <c r="B210" s="23"/>
      <c r="C210" s="22" t="s">
        <v>9</v>
      </c>
      <c r="D210" s="21">
        <v>38</v>
      </c>
      <c r="E210" s="21">
        <v>226</v>
      </c>
      <c r="F210" s="21">
        <v>3645</v>
      </c>
      <c r="G210" s="20">
        <f>(E210/F210)*100</f>
        <v>6.2002743484224965</v>
      </c>
    </row>
    <row r="211" spans="1:7" s="14" customFormat="1" ht="11.25" customHeight="1" x14ac:dyDescent="0.2">
      <c r="A211" s="28" t="s">
        <v>37</v>
      </c>
      <c r="B211" s="11"/>
      <c r="C211" s="27" t="s">
        <v>9</v>
      </c>
      <c r="D211" s="26">
        <v>279</v>
      </c>
      <c r="E211" s="26">
        <v>2331</v>
      </c>
      <c r="F211" s="26">
        <v>34157</v>
      </c>
      <c r="G211" s="25">
        <f>(E211/F211)*100</f>
        <v>6.8243698217056528</v>
      </c>
    </row>
    <row r="212" spans="1:7" s="14" customFormat="1" ht="11.25" customHeight="1" x14ac:dyDescent="0.2">
      <c r="A212" s="24" t="s">
        <v>36</v>
      </c>
      <c r="B212" s="23"/>
      <c r="C212" s="22" t="s">
        <v>7</v>
      </c>
      <c r="D212" s="21">
        <v>2</v>
      </c>
      <c r="E212" s="21">
        <v>13</v>
      </c>
      <c r="F212" s="21">
        <v>135</v>
      </c>
      <c r="G212" s="20">
        <f>(E212/F212)*100</f>
        <v>9.6296296296296298</v>
      </c>
    </row>
    <row r="213" spans="1:7" s="14" customFormat="1" ht="11.25" customHeight="1" x14ac:dyDescent="0.2">
      <c r="A213" s="28" t="s">
        <v>35</v>
      </c>
      <c r="B213" s="11"/>
      <c r="C213" s="27" t="s">
        <v>7</v>
      </c>
      <c r="D213" s="26">
        <v>59</v>
      </c>
      <c r="E213" s="26">
        <v>88</v>
      </c>
      <c r="F213" s="26">
        <v>479</v>
      </c>
      <c r="G213" s="25">
        <f>(E213/F213)*100</f>
        <v>18.371607515657619</v>
      </c>
    </row>
    <row r="214" spans="1:7" s="14" customFormat="1" ht="11.25" customHeight="1" x14ac:dyDescent="0.2">
      <c r="A214" s="24" t="s">
        <v>34</v>
      </c>
      <c r="B214" s="23"/>
      <c r="C214" s="22" t="s">
        <v>7</v>
      </c>
      <c r="D214" s="21">
        <v>10</v>
      </c>
      <c r="E214" s="21">
        <v>32</v>
      </c>
      <c r="F214" s="21">
        <v>201</v>
      </c>
      <c r="G214" s="20">
        <f>(E214/F214)*100</f>
        <v>15.920398009950249</v>
      </c>
    </row>
    <row r="215" spans="1:7" s="14" customFormat="1" ht="11.25" customHeight="1" x14ac:dyDescent="0.2">
      <c r="A215" s="28" t="s">
        <v>33</v>
      </c>
      <c r="B215" s="11"/>
      <c r="C215" s="27" t="s">
        <v>9</v>
      </c>
      <c r="D215" s="26">
        <v>28</v>
      </c>
      <c r="E215" s="26">
        <v>48</v>
      </c>
      <c r="F215" s="26">
        <v>492</v>
      </c>
      <c r="G215" s="25">
        <f>(E215/F215)*100</f>
        <v>9.7560975609756095</v>
      </c>
    </row>
    <row r="216" spans="1:7" s="14" customFormat="1" ht="11.25" customHeight="1" x14ac:dyDescent="0.2">
      <c r="A216" s="24" t="s">
        <v>32</v>
      </c>
      <c r="B216" s="23"/>
      <c r="C216" s="22" t="s">
        <v>9</v>
      </c>
      <c r="D216" s="21">
        <v>15</v>
      </c>
      <c r="E216" s="21">
        <v>47</v>
      </c>
      <c r="F216" s="21">
        <v>487</v>
      </c>
      <c r="G216" s="20">
        <f>(E216/F216)*100</f>
        <v>9.6509240246406574</v>
      </c>
    </row>
    <row r="217" spans="1:7" s="14" customFormat="1" ht="11.25" customHeight="1" x14ac:dyDescent="0.2">
      <c r="A217" s="28" t="s">
        <v>31</v>
      </c>
      <c r="B217" s="11"/>
      <c r="C217" s="27" t="s">
        <v>9</v>
      </c>
      <c r="D217" s="26">
        <v>15</v>
      </c>
      <c r="E217" s="26">
        <v>103</v>
      </c>
      <c r="F217" s="26">
        <v>1849</v>
      </c>
      <c r="G217" s="25">
        <f>(E217/F217)*100</f>
        <v>5.5705786911844237</v>
      </c>
    </row>
    <row r="218" spans="1:7" s="14" customFormat="1" ht="11.25" customHeight="1" x14ac:dyDescent="0.2">
      <c r="A218" s="24" t="s">
        <v>30</v>
      </c>
      <c r="B218" s="23"/>
      <c r="C218" s="22" t="s">
        <v>7</v>
      </c>
      <c r="D218" s="21">
        <v>153</v>
      </c>
      <c r="E218" s="21">
        <v>1094</v>
      </c>
      <c r="F218" s="21">
        <v>22066</v>
      </c>
      <c r="G218" s="20">
        <f>(E218/F218)*100</f>
        <v>4.9578537115924952</v>
      </c>
    </row>
    <row r="219" spans="1:7" s="14" customFormat="1" ht="11.25" customHeight="1" x14ac:dyDescent="0.2">
      <c r="A219" s="28" t="s">
        <v>29</v>
      </c>
      <c r="B219" s="11"/>
      <c r="C219" s="27" t="s">
        <v>7</v>
      </c>
      <c r="D219" s="26">
        <v>90</v>
      </c>
      <c r="E219" s="26">
        <v>917</v>
      </c>
      <c r="F219" s="26">
        <v>10779</v>
      </c>
      <c r="G219" s="25">
        <f>(E219/F219)*100</f>
        <v>8.5072826792837919</v>
      </c>
    </row>
    <row r="220" spans="1:7" s="14" customFormat="1" ht="11.25" customHeight="1" x14ac:dyDescent="0.2">
      <c r="A220" s="24" t="s">
        <v>28</v>
      </c>
      <c r="B220" s="23"/>
      <c r="C220" s="22" t="s">
        <v>9</v>
      </c>
      <c r="D220" s="21">
        <v>1</v>
      </c>
      <c r="E220" s="21">
        <v>11</v>
      </c>
      <c r="F220" s="21">
        <v>1090</v>
      </c>
      <c r="G220" s="20">
        <f>(E220/F220)*100</f>
        <v>1.0091743119266057</v>
      </c>
    </row>
    <row r="221" spans="1:7" s="14" customFormat="1" ht="11.25" customHeight="1" x14ac:dyDescent="0.2">
      <c r="A221" s="28" t="s">
        <v>56</v>
      </c>
      <c r="B221" s="11"/>
      <c r="C221" s="27" t="s">
        <v>9</v>
      </c>
      <c r="D221" s="26">
        <v>3</v>
      </c>
      <c r="E221" s="26">
        <v>301</v>
      </c>
      <c r="F221" s="26">
        <v>3190</v>
      </c>
      <c r="G221" s="25">
        <f>(E221/F221)*100</f>
        <v>9.4357366771159867</v>
      </c>
    </row>
    <row r="222" spans="1:7" s="14" customFormat="1" ht="11.25" customHeight="1" x14ac:dyDescent="0.2">
      <c r="A222" s="24" t="s">
        <v>27</v>
      </c>
      <c r="B222" s="23"/>
      <c r="C222" s="22" t="s">
        <v>9</v>
      </c>
      <c r="D222" s="21">
        <v>68</v>
      </c>
      <c r="E222" s="21">
        <v>942</v>
      </c>
      <c r="F222" s="21">
        <v>9587</v>
      </c>
      <c r="G222" s="20">
        <f>(E222/F222)*100</f>
        <v>9.8258057786585997</v>
      </c>
    </row>
    <row r="223" spans="1:7" s="14" customFormat="1" ht="11.25" customHeight="1" x14ac:dyDescent="0.2">
      <c r="A223" s="28" t="s">
        <v>26</v>
      </c>
      <c r="B223" s="11"/>
      <c r="C223" s="27" t="s">
        <v>9</v>
      </c>
      <c r="D223" s="26">
        <v>3</v>
      </c>
      <c r="E223" s="26">
        <v>34</v>
      </c>
      <c r="F223" s="26">
        <v>909</v>
      </c>
      <c r="G223" s="25">
        <f>(E223/F223)*100</f>
        <v>3.7403740374037402</v>
      </c>
    </row>
    <row r="224" spans="1:7" s="14" customFormat="1" ht="11.25" customHeight="1" x14ac:dyDescent="0.2">
      <c r="A224" s="24" t="s">
        <v>25</v>
      </c>
      <c r="B224" s="23"/>
      <c r="C224" s="22" t="s">
        <v>9</v>
      </c>
      <c r="D224" s="21">
        <v>1</v>
      </c>
      <c r="E224" s="21">
        <v>3269</v>
      </c>
      <c r="F224" s="21">
        <v>65330</v>
      </c>
      <c r="G224" s="20">
        <f>(E224/F224)*100</f>
        <v>5.0038267258533597</v>
      </c>
    </row>
    <row r="225" spans="1:7" s="14" customFormat="1" ht="11.25" customHeight="1" x14ac:dyDescent="0.2">
      <c r="A225" s="28" t="s">
        <v>24</v>
      </c>
      <c r="B225" s="11"/>
      <c r="C225" s="27" t="s">
        <v>9</v>
      </c>
      <c r="D225" s="26">
        <v>41</v>
      </c>
      <c r="E225" s="26">
        <v>272</v>
      </c>
      <c r="F225" s="26">
        <v>3992</v>
      </c>
      <c r="G225" s="25">
        <f>(E225/F225)*100</f>
        <v>6.8136272545090177</v>
      </c>
    </row>
    <row r="226" spans="1:7" s="14" customFormat="1" ht="11.25" customHeight="1" x14ac:dyDescent="0.2">
      <c r="A226" s="24" t="s">
        <v>23</v>
      </c>
      <c r="B226" s="23"/>
      <c r="C226" s="22" t="s">
        <v>9</v>
      </c>
      <c r="D226" s="21">
        <v>34</v>
      </c>
      <c r="E226" s="21">
        <v>49</v>
      </c>
      <c r="F226" s="21">
        <v>945</v>
      </c>
      <c r="G226" s="20">
        <f>(E226/F226)*100</f>
        <v>5.1851851851851851</v>
      </c>
    </row>
    <row r="227" spans="1:7" s="14" customFormat="1" ht="11.25" customHeight="1" x14ac:dyDescent="0.2">
      <c r="A227" s="28" t="s">
        <v>22</v>
      </c>
      <c r="B227" s="11"/>
      <c r="C227" s="27" t="s">
        <v>7</v>
      </c>
      <c r="D227" s="26">
        <v>11</v>
      </c>
      <c r="E227" s="26">
        <v>57</v>
      </c>
      <c r="F227" s="26">
        <v>497</v>
      </c>
      <c r="G227" s="25">
        <f>(E227/F227)*100</f>
        <v>11.468812877263582</v>
      </c>
    </row>
    <row r="228" spans="1:7" s="14" customFormat="1" ht="11.25" customHeight="1" x14ac:dyDescent="0.2">
      <c r="A228" s="24" t="s">
        <v>55</v>
      </c>
      <c r="B228" s="23"/>
      <c r="C228" s="22" t="s">
        <v>9</v>
      </c>
      <c r="D228" s="21">
        <v>5</v>
      </c>
      <c r="E228" s="21">
        <v>12</v>
      </c>
      <c r="F228" s="21">
        <v>161</v>
      </c>
      <c r="G228" s="20">
        <f>(E228/F228)*100</f>
        <v>7.4534161490683228</v>
      </c>
    </row>
    <row r="229" spans="1:7" s="14" customFormat="1" ht="11.25" customHeight="1" x14ac:dyDescent="0.2">
      <c r="A229" s="28" t="s">
        <v>54</v>
      </c>
      <c r="B229" s="11"/>
      <c r="C229" s="27" t="s">
        <v>9</v>
      </c>
      <c r="D229" s="26">
        <v>2</v>
      </c>
      <c r="E229" s="26">
        <v>24</v>
      </c>
      <c r="F229" s="26">
        <v>457</v>
      </c>
      <c r="G229" s="25">
        <f>(E229/F229)*100</f>
        <v>5.2516411378555796</v>
      </c>
    </row>
    <row r="230" spans="1:7" s="14" customFormat="1" ht="11.25" customHeight="1" x14ac:dyDescent="0.2">
      <c r="A230" s="24" t="s">
        <v>21</v>
      </c>
      <c r="B230" s="23"/>
      <c r="C230" s="22" t="s">
        <v>7</v>
      </c>
      <c r="D230" s="21">
        <v>66</v>
      </c>
      <c r="E230" s="21">
        <v>298</v>
      </c>
      <c r="F230" s="21">
        <v>4774</v>
      </c>
      <c r="G230" s="20">
        <f>(E230/F230)*100</f>
        <v>6.2421449518223708</v>
      </c>
    </row>
    <row r="231" spans="1:7" s="14" customFormat="1" ht="11.25" customHeight="1" x14ac:dyDescent="0.2">
      <c r="A231" s="28" t="s">
        <v>20</v>
      </c>
      <c r="B231" s="11"/>
      <c r="C231" s="27" t="s">
        <v>9</v>
      </c>
      <c r="D231" s="26">
        <v>124</v>
      </c>
      <c r="E231" s="26">
        <v>445</v>
      </c>
      <c r="F231" s="26">
        <v>9065</v>
      </c>
      <c r="G231" s="25">
        <f>(E231/F231)*100</f>
        <v>4.9089906232763374</v>
      </c>
    </row>
    <row r="232" spans="1:7" s="14" customFormat="1" ht="11.25" customHeight="1" x14ac:dyDescent="0.2">
      <c r="A232" s="24" t="s">
        <v>19</v>
      </c>
      <c r="B232" s="23"/>
      <c r="C232" s="22" t="s">
        <v>9</v>
      </c>
      <c r="D232" s="21">
        <v>2</v>
      </c>
      <c r="E232" s="21">
        <v>2</v>
      </c>
      <c r="F232" s="21">
        <v>15</v>
      </c>
      <c r="G232" s="20">
        <f>(E232/F232)*100</f>
        <v>13.333333333333334</v>
      </c>
    </row>
    <row r="233" spans="1:7" s="14" customFormat="1" ht="11.25" customHeight="1" x14ac:dyDescent="0.2">
      <c r="A233" s="28" t="s">
        <v>18</v>
      </c>
      <c r="B233" s="11"/>
      <c r="C233" s="27" t="s">
        <v>9</v>
      </c>
      <c r="D233" s="26">
        <v>1</v>
      </c>
      <c r="E233" s="26">
        <v>164</v>
      </c>
      <c r="F233" s="26">
        <v>2277</v>
      </c>
      <c r="G233" s="25">
        <f>(E233/F233)*100</f>
        <v>7.2024593763724196</v>
      </c>
    </row>
    <row r="234" spans="1:7" s="14" customFormat="1" ht="11.25" customHeight="1" x14ac:dyDescent="0.2">
      <c r="A234" s="24" t="s">
        <v>53</v>
      </c>
      <c r="B234" s="23"/>
      <c r="C234" s="22" t="s">
        <v>9</v>
      </c>
      <c r="D234" s="21">
        <v>2</v>
      </c>
      <c r="E234" s="21">
        <v>23</v>
      </c>
      <c r="F234" s="21">
        <v>4838</v>
      </c>
      <c r="G234" s="20">
        <f>(E234/F234)*100</f>
        <v>0.47540305911533698</v>
      </c>
    </row>
    <row r="235" spans="1:7" s="14" customFormat="1" ht="11.25" customHeight="1" x14ac:dyDescent="0.2">
      <c r="A235" s="28" t="s">
        <v>17</v>
      </c>
      <c r="B235" s="11"/>
      <c r="C235" s="27" t="s">
        <v>7</v>
      </c>
      <c r="D235" s="26">
        <v>193</v>
      </c>
      <c r="E235" s="26">
        <v>1180</v>
      </c>
      <c r="F235" s="26">
        <v>32099</v>
      </c>
      <c r="G235" s="25">
        <f>(E235/F235)*100</f>
        <v>3.6761269821489764</v>
      </c>
    </row>
    <row r="236" spans="1:7" s="14" customFormat="1" ht="11.25" customHeight="1" x14ac:dyDescent="0.2">
      <c r="A236" s="24" t="s">
        <v>16</v>
      </c>
      <c r="B236" s="23"/>
      <c r="C236" s="22" t="s">
        <v>9</v>
      </c>
      <c r="D236" s="21">
        <v>22</v>
      </c>
      <c r="E236" s="21">
        <v>98</v>
      </c>
      <c r="F236" s="21">
        <v>1590</v>
      </c>
      <c r="G236" s="20">
        <f>(E236/F236)*100</f>
        <v>6.1635220125786168</v>
      </c>
    </row>
    <row r="237" spans="1:7" s="14" customFormat="1" ht="11.25" customHeight="1" x14ac:dyDescent="0.2">
      <c r="A237" s="28" t="s">
        <v>15</v>
      </c>
      <c r="B237" s="11"/>
      <c r="C237" s="27" t="s">
        <v>9</v>
      </c>
      <c r="D237" s="26">
        <v>15</v>
      </c>
      <c r="E237" s="26">
        <v>18</v>
      </c>
      <c r="F237" s="26">
        <v>389</v>
      </c>
      <c r="G237" s="25">
        <f>(E237/F237)*100</f>
        <v>4.6272493573264777</v>
      </c>
    </row>
    <row r="238" spans="1:7" s="14" customFormat="1" ht="11.25" customHeight="1" x14ac:dyDescent="0.2">
      <c r="A238" s="24" t="s">
        <v>14</v>
      </c>
      <c r="B238" s="23"/>
      <c r="C238" s="22" t="s">
        <v>9</v>
      </c>
      <c r="D238" s="21">
        <v>178</v>
      </c>
      <c r="E238" s="21">
        <v>663</v>
      </c>
      <c r="F238" s="21">
        <v>5846</v>
      </c>
      <c r="G238" s="20">
        <f>(E238/F238)*100</f>
        <v>11.341087923366404</v>
      </c>
    </row>
    <row r="239" spans="1:7" s="14" customFormat="1" ht="11.25" customHeight="1" x14ac:dyDescent="0.2">
      <c r="A239" s="28" t="s">
        <v>13</v>
      </c>
      <c r="B239" s="11"/>
      <c r="C239" s="27" t="s">
        <v>9</v>
      </c>
      <c r="D239" s="26">
        <v>127</v>
      </c>
      <c r="E239" s="26">
        <v>1214</v>
      </c>
      <c r="F239" s="26">
        <v>16043</v>
      </c>
      <c r="G239" s="25">
        <f>(E239/F239)*100</f>
        <v>7.5671632487689333</v>
      </c>
    </row>
    <row r="240" spans="1:7" s="14" customFormat="1" ht="11.25" customHeight="1" x14ac:dyDescent="0.2">
      <c r="A240" s="24" t="s">
        <v>12</v>
      </c>
      <c r="B240" s="23"/>
      <c r="C240" s="22" t="s">
        <v>11</v>
      </c>
      <c r="D240" s="21">
        <v>51</v>
      </c>
      <c r="E240" s="21">
        <v>252</v>
      </c>
      <c r="F240" s="21">
        <v>3360</v>
      </c>
      <c r="G240" s="20">
        <f>(E240/F240)*100</f>
        <v>7.5</v>
      </c>
    </row>
    <row r="241" spans="1:7" s="14" customFormat="1" ht="11.25" customHeight="1" x14ac:dyDescent="0.2">
      <c r="A241" s="28" t="s">
        <v>10</v>
      </c>
      <c r="B241" s="11"/>
      <c r="C241" s="27" t="s">
        <v>9</v>
      </c>
      <c r="D241" s="26">
        <v>73</v>
      </c>
      <c r="E241" s="26">
        <v>185</v>
      </c>
      <c r="F241" s="26">
        <v>5359</v>
      </c>
      <c r="G241" s="25">
        <f>(E241/F241)*100</f>
        <v>3.4521365926478822</v>
      </c>
    </row>
    <row r="242" spans="1:7" s="14" customFormat="1" ht="11.25" customHeight="1" x14ac:dyDescent="0.2">
      <c r="A242" s="24" t="s">
        <v>8</v>
      </c>
      <c r="B242" s="23"/>
      <c r="C242" s="22" t="s">
        <v>7</v>
      </c>
      <c r="D242" s="21">
        <v>3</v>
      </c>
      <c r="E242" s="21">
        <v>15</v>
      </c>
      <c r="F242" s="21">
        <v>170</v>
      </c>
      <c r="G242" s="20">
        <f>(E242/F242)*100</f>
        <v>8.8235294117647065</v>
      </c>
    </row>
    <row r="243" spans="1:7" s="14" customFormat="1" ht="11.25" customHeight="1" thickBot="1" x14ac:dyDescent="0.25">
      <c r="A243" s="19" t="s">
        <v>6</v>
      </c>
      <c r="B243" s="17"/>
      <c r="C243" s="18" t="s">
        <v>5</v>
      </c>
      <c r="D243" s="16">
        <v>5</v>
      </c>
      <c r="E243" s="16">
        <v>1210</v>
      </c>
      <c r="F243" s="16">
        <v>51520</v>
      </c>
      <c r="G243" s="15">
        <f>(E243/F243)*100</f>
        <v>2.3486024844720497</v>
      </c>
    </row>
    <row r="244" spans="1:7" s="14" customFormat="1" ht="11.25" customHeight="1" thickBot="1" x14ac:dyDescent="0.25">
      <c r="A244" s="58" t="s">
        <v>4</v>
      </c>
      <c r="B244" s="57"/>
      <c r="C244" s="57"/>
      <c r="D244" s="56">
        <f>SUM(D207,D210:D243)</f>
        <v>4617</v>
      </c>
      <c r="E244" s="56">
        <f>SUM(E207,E210:E243)</f>
        <v>39670</v>
      </c>
      <c r="F244" s="56">
        <f>SUM(F207,F210:F243)</f>
        <v>846494</v>
      </c>
      <c r="G244" s="55">
        <f>(E244/F244)*100</f>
        <v>4.6863887989755391</v>
      </c>
    </row>
    <row r="245" spans="1:7" ht="7.5" customHeight="1" x14ac:dyDescent="0.2">
      <c r="A245" s="13"/>
      <c r="B245" s="13"/>
      <c r="C245" s="13"/>
      <c r="E245" s="54"/>
    </row>
    <row r="246" spans="1:7" s="4" customFormat="1" ht="11.25" customHeight="1" x14ac:dyDescent="0.2">
      <c r="A246" s="11" t="s">
        <v>3</v>
      </c>
      <c r="B246" s="10" t="s">
        <v>2</v>
      </c>
      <c r="C246" s="10"/>
      <c r="D246" s="9"/>
      <c r="E246" s="9"/>
      <c r="F246" s="9"/>
      <c r="G246" s="8"/>
    </row>
    <row r="247" spans="1:7" ht="7.5" customHeight="1" x14ac:dyDescent="0.2">
      <c r="A247" s="1"/>
      <c r="B247" s="1"/>
      <c r="D247" s="52"/>
    </row>
    <row r="248" spans="1:7" ht="31.5" customHeight="1" x14ac:dyDescent="0.2">
      <c r="A248" s="53" t="s">
        <v>1</v>
      </c>
      <c r="B248" s="6" t="s">
        <v>0</v>
      </c>
      <c r="C248" s="5"/>
      <c r="D248" s="5"/>
      <c r="E248" s="5"/>
      <c r="F248" s="5"/>
      <c r="G248" s="5"/>
    </row>
    <row r="249" spans="1:7" x14ac:dyDescent="0.2">
      <c r="A249" s="1"/>
      <c r="B249" s="1"/>
      <c r="D249" s="52"/>
    </row>
    <row r="250" spans="1:7" x14ac:dyDescent="0.2">
      <c r="A250" s="1"/>
      <c r="B250" s="1"/>
      <c r="D250" s="52"/>
    </row>
    <row r="251" spans="1:7" x14ac:dyDescent="0.2">
      <c r="A251" s="1"/>
      <c r="B251" s="1"/>
      <c r="D251" s="52"/>
    </row>
    <row r="252" spans="1:7" s="4" customFormat="1" ht="26.25" customHeight="1" x14ac:dyDescent="0.2">
      <c r="A252" s="51" t="s">
        <v>52</v>
      </c>
      <c r="B252" s="50" t="s">
        <v>51</v>
      </c>
      <c r="C252" s="5"/>
      <c r="D252" s="5"/>
      <c r="E252" s="5"/>
      <c r="F252" s="5"/>
      <c r="G252" s="5"/>
    </row>
    <row r="253" spans="1:7" ht="7.5" customHeight="1" thickBot="1" x14ac:dyDescent="0.25">
      <c r="A253" s="49"/>
      <c r="B253" s="49"/>
      <c r="C253" s="49"/>
      <c r="D253" s="48"/>
    </row>
    <row r="254" spans="1:7" s="38" customFormat="1" ht="26.25" thickBot="1" x14ac:dyDescent="0.25">
      <c r="A254" s="46" t="s">
        <v>50</v>
      </c>
      <c r="B254" s="47"/>
      <c r="C254" s="46" t="s">
        <v>49</v>
      </c>
      <c r="D254" s="45" t="s">
        <v>48</v>
      </c>
      <c r="E254" s="45" t="s">
        <v>47</v>
      </c>
      <c r="F254" s="44" t="s">
        <v>46</v>
      </c>
      <c r="G254" s="43" t="s">
        <v>45</v>
      </c>
    </row>
    <row r="255" spans="1:7" s="38" customFormat="1" ht="27.75" thickBot="1" x14ac:dyDescent="0.25">
      <c r="A255" s="42"/>
      <c r="B255" s="42"/>
      <c r="C255" s="42"/>
      <c r="D255" s="41"/>
      <c r="E255" s="40" t="s">
        <v>44</v>
      </c>
      <c r="F255" s="40" t="s">
        <v>43</v>
      </c>
      <c r="G255" s="39" t="s">
        <v>42</v>
      </c>
    </row>
    <row r="256" spans="1:7" s="14" customFormat="1" ht="11.25" customHeight="1" x14ac:dyDescent="0.2">
      <c r="A256" s="37" t="s">
        <v>41</v>
      </c>
      <c r="B256" s="37"/>
      <c r="C256" s="37" t="s">
        <v>40</v>
      </c>
      <c r="D256" s="36">
        <v>2805</v>
      </c>
      <c r="E256" s="36">
        <v>25424</v>
      </c>
      <c r="F256" s="36">
        <v>570759</v>
      </c>
      <c r="G256" s="35">
        <f>(E256/F256)*100</f>
        <v>4.4544194660092966</v>
      </c>
    </row>
    <row r="257" spans="1:7" s="14" customFormat="1" ht="11.25" customHeight="1" x14ac:dyDescent="0.2">
      <c r="A257" s="34" t="s">
        <v>39</v>
      </c>
      <c r="B257" s="33"/>
      <c r="C257" s="33"/>
      <c r="D257" s="32">
        <f>D289-D256</f>
        <v>1824</v>
      </c>
      <c r="E257" s="32">
        <f>E289-E256</f>
        <v>13146</v>
      </c>
      <c r="F257" s="32">
        <f>F289-F256</f>
        <v>280009</v>
      </c>
      <c r="G257" s="20">
        <f>(E257/F257)*100</f>
        <v>4.6948490941362602</v>
      </c>
    </row>
    <row r="258" spans="1:7" s="14" customFormat="1" ht="7.5" customHeight="1" x14ac:dyDescent="0.2">
      <c r="A258" s="31"/>
      <c r="B258" s="31"/>
      <c r="C258" s="31"/>
      <c r="D258" s="30"/>
      <c r="E258" s="30"/>
      <c r="F258" s="30"/>
      <c r="G258" s="29"/>
    </row>
    <row r="259" spans="1:7" s="14" customFormat="1" ht="11.25" customHeight="1" x14ac:dyDescent="0.2">
      <c r="A259" s="24" t="s">
        <v>38</v>
      </c>
      <c r="B259" s="23"/>
      <c r="C259" s="22" t="s">
        <v>9</v>
      </c>
      <c r="D259" s="21">
        <v>37</v>
      </c>
      <c r="E259" s="21">
        <v>178</v>
      </c>
      <c r="F259" s="21">
        <v>3104</v>
      </c>
      <c r="G259" s="20">
        <f>(E259/F259)*100</f>
        <v>5.7345360824742269</v>
      </c>
    </row>
    <row r="260" spans="1:7" s="14" customFormat="1" ht="11.25" customHeight="1" x14ac:dyDescent="0.2">
      <c r="A260" s="28" t="s">
        <v>37</v>
      </c>
      <c r="B260" s="11"/>
      <c r="C260" s="27" t="s">
        <v>9</v>
      </c>
      <c r="D260" s="26">
        <v>310</v>
      </c>
      <c r="E260" s="26">
        <v>2438</v>
      </c>
      <c r="F260" s="26">
        <v>35596</v>
      </c>
      <c r="G260" s="25">
        <f>(E260/F260)*100</f>
        <v>6.8490841667603091</v>
      </c>
    </row>
    <row r="261" spans="1:7" s="14" customFormat="1" ht="11.25" customHeight="1" x14ac:dyDescent="0.2">
      <c r="A261" s="24" t="s">
        <v>36</v>
      </c>
      <c r="B261" s="23"/>
      <c r="C261" s="22" t="s">
        <v>7</v>
      </c>
      <c r="D261" s="21">
        <v>2</v>
      </c>
      <c r="E261" s="21">
        <v>13</v>
      </c>
      <c r="F261" s="21">
        <v>138</v>
      </c>
      <c r="G261" s="20">
        <f>(E261/F261)*100</f>
        <v>9.4202898550724647</v>
      </c>
    </row>
    <row r="262" spans="1:7" s="14" customFormat="1" ht="11.25" customHeight="1" x14ac:dyDescent="0.2">
      <c r="A262" s="28" t="s">
        <v>35</v>
      </c>
      <c r="B262" s="11"/>
      <c r="C262" s="27" t="s">
        <v>7</v>
      </c>
      <c r="D262" s="26">
        <v>53</v>
      </c>
      <c r="E262" s="26">
        <v>73</v>
      </c>
      <c r="F262" s="26">
        <v>395</v>
      </c>
      <c r="G262" s="25">
        <f>(E262/F262)*100</f>
        <v>18.481012658227851</v>
      </c>
    </row>
    <row r="263" spans="1:7" s="14" customFormat="1" ht="11.25" customHeight="1" x14ac:dyDescent="0.2">
      <c r="A263" s="24" t="s">
        <v>34</v>
      </c>
      <c r="B263" s="23"/>
      <c r="C263" s="22" t="s">
        <v>7</v>
      </c>
      <c r="D263" s="21">
        <v>10</v>
      </c>
      <c r="E263" s="21">
        <v>24</v>
      </c>
      <c r="F263" s="21">
        <v>159</v>
      </c>
      <c r="G263" s="20">
        <f>(E263/F263)*100</f>
        <v>15.09433962264151</v>
      </c>
    </row>
    <row r="264" spans="1:7" s="14" customFormat="1" ht="11.25" customHeight="1" x14ac:dyDescent="0.2">
      <c r="A264" s="28" t="s">
        <v>33</v>
      </c>
      <c r="B264" s="11"/>
      <c r="C264" s="27" t="s">
        <v>9</v>
      </c>
      <c r="D264" s="26">
        <v>29</v>
      </c>
      <c r="E264" s="26">
        <v>43</v>
      </c>
      <c r="F264" s="26">
        <v>518</v>
      </c>
      <c r="G264" s="25">
        <f>(E264/F264)*100</f>
        <v>8.301158301158301</v>
      </c>
    </row>
    <row r="265" spans="1:7" s="14" customFormat="1" ht="11.25" customHeight="1" x14ac:dyDescent="0.2">
      <c r="A265" s="24" t="s">
        <v>32</v>
      </c>
      <c r="B265" s="23"/>
      <c r="C265" s="22" t="s">
        <v>9</v>
      </c>
      <c r="D265" s="21">
        <v>15</v>
      </c>
      <c r="E265" s="21">
        <v>42</v>
      </c>
      <c r="F265" s="21">
        <v>480</v>
      </c>
      <c r="G265" s="20">
        <f>(E265/F265)*100</f>
        <v>8.75</v>
      </c>
    </row>
    <row r="266" spans="1:7" s="14" customFormat="1" ht="11.25" customHeight="1" x14ac:dyDescent="0.2">
      <c r="A266" s="28" t="s">
        <v>31</v>
      </c>
      <c r="B266" s="11"/>
      <c r="C266" s="27" t="s">
        <v>9</v>
      </c>
      <c r="D266" s="26">
        <v>5</v>
      </c>
      <c r="E266" s="26">
        <v>415</v>
      </c>
      <c r="F266" s="26">
        <v>5738</v>
      </c>
      <c r="G266" s="25">
        <f>(E266/F266)*100</f>
        <v>7.2324851864761248</v>
      </c>
    </row>
    <row r="267" spans="1:7" s="14" customFormat="1" ht="11.25" customHeight="1" x14ac:dyDescent="0.2">
      <c r="A267" s="24" t="s">
        <v>30</v>
      </c>
      <c r="B267" s="23"/>
      <c r="C267" s="22" t="s">
        <v>7</v>
      </c>
      <c r="D267" s="21">
        <v>144</v>
      </c>
      <c r="E267" s="21">
        <v>933</v>
      </c>
      <c r="F267" s="21">
        <v>18604</v>
      </c>
      <c r="G267" s="20">
        <f>(E267/F267)*100</f>
        <v>5.0150505267684364</v>
      </c>
    </row>
    <row r="268" spans="1:7" s="14" customFormat="1" ht="11.25" customHeight="1" x14ac:dyDescent="0.2">
      <c r="A268" s="28" t="s">
        <v>29</v>
      </c>
      <c r="B268" s="11"/>
      <c r="C268" s="27" t="s">
        <v>7</v>
      </c>
      <c r="D268" s="26">
        <v>234</v>
      </c>
      <c r="E268" s="26">
        <v>616</v>
      </c>
      <c r="F268" s="26">
        <v>7376</v>
      </c>
      <c r="G268" s="25">
        <f>(E268/F268)*100</f>
        <v>8.3514099783080269</v>
      </c>
    </row>
    <row r="269" spans="1:7" s="14" customFormat="1" ht="11.25" customHeight="1" x14ac:dyDescent="0.2">
      <c r="A269" s="24" t="s">
        <v>28</v>
      </c>
      <c r="B269" s="23"/>
      <c r="C269" s="22" t="s">
        <v>9</v>
      </c>
      <c r="D269" s="21">
        <v>1</v>
      </c>
      <c r="E269" s="21">
        <v>40</v>
      </c>
      <c r="F269" s="21">
        <v>1060</v>
      </c>
      <c r="G269" s="20">
        <f>(E269/F269)*100</f>
        <v>3.7735849056603774</v>
      </c>
    </row>
    <row r="270" spans="1:7" s="14" customFormat="1" ht="11.25" customHeight="1" x14ac:dyDescent="0.2">
      <c r="A270" s="28" t="s">
        <v>27</v>
      </c>
      <c r="B270" s="11"/>
      <c r="C270" s="27" t="s">
        <v>9</v>
      </c>
      <c r="D270" s="26">
        <v>41</v>
      </c>
      <c r="E270" s="26">
        <v>156</v>
      </c>
      <c r="F270" s="26">
        <v>2704</v>
      </c>
      <c r="G270" s="25">
        <f>(E270/F270)*100</f>
        <v>5.7692307692307692</v>
      </c>
    </row>
    <row r="271" spans="1:7" s="14" customFormat="1" ht="11.25" customHeight="1" x14ac:dyDescent="0.2">
      <c r="A271" s="24" t="s">
        <v>26</v>
      </c>
      <c r="B271" s="23"/>
      <c r="C271" s="22" t="s">
        <v>9</v>
      </c>
      <c r="D271" s="21">
        <v>3</v>
      </c>
      <c r="E271" s="21">
        <v>34</v>
      </c>
      <c r="F271" s="21">
        <v>845</v>
      </c>
      <c r="G271" s="20">
        <f>(E271/F271)*100</f>
        <v>4.0236686390532546</v>
      </c>
    </row>
    <row r="272" spans="1:7" s="14" customFormat="1" ht="11.25" customHeight="1" x14ac:dyDescent="0.2">
      <c r="A272" s="28" t="s">
        <v>25</v>
      </c>
      <c r="B272" s="11"/>
      <c r="C272" s="27" t="s">
        <v>9</v>
      </c>
      <c r="D272" s="26">
        <v>2</v>
      </c>
      <c r="E272" s="26">
        <v>2676</v>
      </c>
      <c r="F272" s="26">
        <v>62122</v>
      </c>
      <c r="G272" s="25">
        <f>(E272/F272)*100</f>
        <v>4.3076526834293816</v>
      </c>
    </row>
    <row r="273" spans="1:7" s="14" customFormat="1" ht="11.25" customHeight="1" x14ac:dyDescent="0.2">
      <c r="A273" s="24" t="s">
        <v>24</v>
      </c>
      <c r="B273" s="23"/>
      <c r="C273" s="22" t="s">
        <v>9</v>
      </c>
      <c r="D273" s="21">
        <v>80</v>
      </c>
      <c r="E273" s="21">
        <v>56</v>
      </c>
      <c r="F273" s="21">
        <v>765</v>
      </c>
      <c r="G273" s="20">
        <f>(E273/F273)*100</f>
        <v>7.3202614379084974</v>
      </c>
    </row>
    <row r="274" spans="1:7" s="14" customFormat="1" ht="11.25" customHeight="1" x14ac:dyDescent="0.2">
      <c r="A274" s="28" t="s">
        <v>23</v>
      </c>
      <c r="B274" s="11"/>
      <c r="C274" s="27" t="s">
        <v>9</v>
      </c>
      <c r="D274" s="26">
        <v>27</v>
      </c>
      <c r="E274" s="26">
        <v>54</v>
      </c>
      <c r="F274" s="26">
        <v>1026</v>
      </c>
      <c r="G274" s="25">
        <f>(E274/F274)*100</f>
        <v>5.2631578947368416</v>
      </c>
    </row>
    <row r="275" spans="1:7" s="14" customFormat="1" ht="11.25" customHeight="1" x14ac:dyDescent="0.2">
      <c r="A275" s="24" t="s">
        <v>22</v>
      </c>
      <c r="B275" s="23"/>
      <c r="C275" s="22" t="s">
        <v>7</v>
      </c>
      <c r="D275" s="21">
        <v>10</v>
      </c>
      <c r="E275" s="21">
        <v>56</v>
      </c>
      <c r="F275" s="21">
        <v>491</v>
      </c>
      <c r="G275" s="20">
        <f>(E275/F275)*100</f>
        <v>11.405295315682281</v>
      </c>
    </row>
    <row r="276" spans="1:7" s="14" customFormat="1" ht="11.25" customHeight="1" x14ac:dyDescent="0.2">
      <c r="A276" s="28" t="s">
        <v>21</v>
      </c>
      <c r="B276" s="11"/>
      <c r="C276" s="27" t="s">
        <v>7</v>
      </c>
      <c r="D276" s="26">
        <v>55</v>
      </c>
      <c r="E276" s="26">
        <v>318</v>
      </c>
      <c r="F276" s="26">
        <v>5207</v>
      </c>
      <c r="G276" s="25">
        <f>(E276/F276)*100</f>
        <v>6.1071634338390623</v>
      </c>
    </row>
    <row r="277" spans="1:7" s="14" customFormat="1" ht="11.25" customHeight="1" x14ac:dyDescent="0.2">
      <c r="A277" s="24" t="s">
        <v>20</v>
      </c>
      <c r="B277" s="23"/>
      <c r="C277" s="22" t="s">
        <v>9</v>
      </c>
      <c r="D277" s="21">
        <v>118</v>
      </c>
      <c r="E277" s="21">
        <v>425</v>
      </c>
      <c r="F277" s="21">
        <v>9303</v>
      </c>
      <c r="G277" s="20">
        <f>(E277/F277)*100</f>
        <v>4.5684187896377519</v>
      </c>
    </row>
    <row r="278" spans="1:7" s="14" customFormat="1" ht="11.25" customHeight="1" x14ac:dyDescent="0.2">
      <c r="A278" s="28" t="s">
        <v>19</v>
      </c>
      <c r="B278" s="11"/>
      <c r="C278" s="27" t="s">
        <v>9</v>
      </c>
      <c r="D278" s="26">
        <v>2</v>
      </c>
      <c r="E278" s="26">
        <v>2</v>
      </c>
      <c r="F278" s="26">
        <v>21</v>
      </c>
      <c r="G278" s="25">
        <f>(E278/F278)*100</f>
        <v>9.5238095238095237</v>
      </c>
    </row>
    <row r="279" spans="1:7" s="14" customFormat="1" ht="11.25" customHeight="1" x14ac:dyDescent="0.2">
      <c r="A279" s="24" t="s">
        <v>18</v>
      </c>
      <c r="B279" s="23"/>
      <c r="C279" s="22" t="s">
        <v>9</v>
      </c>
      <c r="D279" s="21">
        <v>1</v>
      </c>
      <c r="E279" s="21">
        <v>163</v>
      </c>
      <c r="F279" s="21">
        <v>2155</v>
      </c>
      <c r="G279" s="20">
        <f>(E279/F279)*100</f>
        <v>7.5638051044083525</v>
      </c>
    </row>
    <row r="280" spans="1:7" s="14" customFormat="1" ht="11.25" customHeight="1" x14ac:dyDescent="0.2">
      <c r="A280" s="28" t="s">
        <v>17</v>
      </c>
      <c r="B280" s="11"/>
      <c r="C280" s="27" t="s">
        <v>7</v>
      </c>
      <c r="D280" s="26">
        <v>194</v>
      </c>
      <c r="E280" s="26">
        <v>47</v>
      </c>
      <c r="F280" s="26">
        <v>33516</v>
      </c>
      <c r="G280" s="25">
        <f>(E280/F280)*100</f>
        <v>0.14023153120897483</v>
      </c>
    </row>
    <row r="281" spans="1:7" s="14" customFormat="1" ht="11.25" customHeight="1" x14ac:dyDescent="0.2">
      <c r="A281" s="24" t="s">
        <v>16</v>
      </c>
      <c r="B281" s="23"/>
      <c r="C281" s="22" t="s">
        <v>9</v>
      </c>
      <c r="D281" s="21">
        <v>18</v>
      </c>
      <c r="E281" s="21">
        <v>16</v>
      </c>
      <c r="F281" s="21">
        <v>871</v>
      </c>
      <c r="G281" s="20">
        <f>(E281/F281)*100</f>
        <v>1.8369690011481057</v>
      </c>
    </row>
    <row r="282" spans="1:7" s="14" customFormat="1" ht="11.25" customHeight="1" x14ac:dyDescent="0.2">
      <c r="A282" s="28" t="s">
        <v>15</v>
      </c>
      <c r="B282" s="11"/>
      <c r="C282" s="27" t="s">
        <v>9</v>
      </c>
      <c r="D282" s="26">
        <v>1</v>
      </c>
      <c r="E282" s="26">
        <v>17</v>
      </c>
      <c r="F282" s="26">
        <v>188</v>
      </c>
      <c r="G282" s="25">
        <f>(E282/F282)*100</f>
        <v>9.0425531914893629</v>
      </c>
    </row>
    <row r="283" spans="1:7" s="14" customFormat="1" ht="11.25" customHeight="1" x14ac:dyDescent="0.2">
      <c r="A283" s="24" t="s">
        <v>14</v>
      </c>
      <c r="B283" s="23"/>
      <c r="C283" s="22" t="s">
        <v>9</v>
      </c>
      <c r="D283" s="21">
        <v>44</v>
      </c>
      <c r="E283" s="21">
        <v>680</v>
      </c>
      <c r="F283" s="21">
        <v>5329</v>
      </c>
      <c r="G283" s="20">
        <f>(E283/F283)*100</f>
        <v>12.760367798836555</v>
      </c>
    </row>
    <row r="284" spans="1:7" s="14" customFormat="1" ht="11.25" customHeight="1" x14ac:dyDescent="0.2">
      <c r="A284" s="28" t="s">
        <v>13</v>
      </c>
      <c r="B284" s="11"/>
      <c r="C284" s="27" t="s">
        <v>9</v>
      </c>
      <c r="D284" s="26">
        <v>105</v>
      </c>
      <c r="E284" s="26">
        <v>780</v>
      </c>
      <c r="F284" s="26">
        <v>14174</v>
      </c>
      <c r="G284" s="25">
        <f>(E284/F284)*100</f>
        <v>5.5030337237194864</v>
      </c>
    </row>
    <row r="285" spans="1:7" s="14" customFormat="1" ht="11.25" customHeight="1" x14ac:dyDescent="0.2">
      <c r="A285" s="24" t="s">
        <v>12</v>
      </c>
      <c r="B285" s="23"/>
      <c r="C285" s="22" t="s">
        <v>11</v>
      </c>
      <c r="D285" s="21">
        <v>233</v>
      </c>
      <c r="E285" s="21">
        <v>239</v>
      </c>
      <c r="F285" s="21">
        <v>3018</v>
      </c>
      <c r="G285" s="20">
        <f>(E285/F285)*100</f>
        <v>7.919151756129887</v>
      </c>
    </row>
    <row r="286" spans="1:7" s="14" customFormat="1" ht="11.25" customHeight="1" x14ac:dyDescent="0.2">
      <c r="A286" s="28" t="s">
        <v>10</v>
      </c>
      <c r="B286" s="11"/>
      <c r="C286" s="27" t="s">
        <v>9</v>
      </c>
      <c r="D286" s="26">
        <v>42</v>
      </c>
      <c r="E286" s="26">
        <v>141</v>
      </c>
      <c r="F286" s="26">
        <v>5844</v>
      </c>
      <c r="G286" s="25">
        <f>(E286/F286)*100</f>
        <v>2.4127310061601643</v>
      </c>
    </row>
    <row r="287" spans="1:7" s="14" customFormat="1" ht="11.25" customHeight="1" x14ac:dyDescent="0.2">
      <c r="A287" s="24" t="s">
        <v>8</v>
      </c>
      <c r="B287" s="23"/>
      <c r="C287" s="22" t="s">
        <v>7</v>
      </c>
      <c r="D287" s="21">
        <v>3</v>
      </c>
      <c r="E287" s="21">
        <v>15</v>
      </c>
      <c r="F287" s="21">
        <v>171</v>
      </c>
      <c r="G287" s="20">
        <f>(E287/F287)*100</f>
        <v>8.7719298245614024</v>
      </c>
    </row>
    <row r="288" spans="1:7" s="14" customFormat="1" ht="11.25" customHeight="1" thickBot="1" x14ac:dyDescent="0.25">
      <c r="A288" s="19" t="s">
        <v>6</v>
      </c>
      <c r="B288" s="17"/>
      <c r="C288" s="18" t="s">
        <v>5</v>
      </c>
      <c r="D288" s="16">
        <v>5</v>
      </c>
      <c r="E288" s="16">
        <v>2456</v>
      </c>
      <c r="F288" s="16">
        <v>59091</v>
      </c>
      <c r="G288" s="15">
        <f>(E288/F288)*100</f>
        <v>4.1563012979980032</v>
      </c>
    </row>
    <row r="289" spans="1:7" s="14" customFormat="1" ht="11.25" customHeight="1" thickBot="1" x14ac:dyDescent="0.25">
      <c r="A289" s="18" t="s">
        <v>4</v>
      </c>
      <c r="B289" s="17"/>
      <c r="C289" s="17"/>
      <c r="D289" s="16">
        <f>SUM(D256,D259:D288)</f>
        <v>4629</v>
      </c>
      <c r="E289" s="16">
        <f>SUM(E256,E259:E288)</f>
        <v>38570</v>
      </c>
      <c r="F289" s="16">
        <f>SUM(F256,F259:F288)</f>
        <v>850768</v>
      </c>
      <c r="G289" s="15">
        <f>(E289/F289)*100</f>
        <v>4.5335508622797285</v>
      </c>
    </row>
    <row r="290" spans="1:7" ht="7.5" customHeight="1" x14ac:dyDescent="0.2">
      <c r="A290" s="13"/>
      <c r="B290" s="13"/>
      <c r="C290" s="13"/>
      <c r="E290" s="12"/>
    </row>
    <row r="291" spans="1:7" s="4" customFormat="1" ht="11.25" customHeight="1" x14ac:dyDescent="0.2">
      <c r="A291" s="11" t="s">
        <v>3</v>
      </c>
      <c r="B291" s="10" t="s">
        <v>2</v>
      </c>
      <c r="C291" s="10"/>
      <c r="D291" s="9"/>
      <c r="E291" s="9"/>
      <c r="F291" s="9"/>
      <c r="G291" s="8"/>
    </row>
    <row r="292" spans="1:7" ht="7.5" customHeight="1" x14ac:dyDescent="0.2"/>
    <row r="293" spans="1:7" ht="31.5" customHeight="1" x14ac:dyDescent="0.2">
      <c r="A293" s="7" t="s">
        <v>1</v>
      </c>
      <c r="B293" s="6" t="s">
        <v>0</v>
      </c>
      <c r="C293" s="5"/>
      <c r="D293" s="5"/>
      <c r="E293" s="5"/>
      <c r="F293" s="5"/>
      <c r="G293" s="5"/>
    </row>
  </sheetData>
  <mergeCells count="25">
    <mergeCell ref="B1:G1"/>
    <mergeCell ref="B11:G11"/>
    <mergeCell ref="B21:G21"/>
    <mergeCell ref="B31:G31"/>
    <mergeCell ref="B41:G41"/>
    <mergeCell ref="B293:G293"/>
    <mergeCell ref="B199:G199"/>
    <mergeCell ref="B248:G248"/>
    <mergeCell ref="B181:G181"/>
    <mergeCell ref="B191:G191"/>
    <mergeCell ref="B203:G203"/>
    <mergeCell ref="B252:G252"/>
    <mergeCell ref="B111:G111"/>
    <mergeCell ref="B161:G161"/>
    <mergeCell ref="B171:G171"/>
    <mergeCell ref="B121:G121"/>
    <mergeCell ref="B131:G131"/>
    <mergeCell ref="B141:G141"/>
    <mergeCell ref="B151:G151"/>
    <mergeCell ref="B51:G51"/>
    <mergeCell ref="B61:G61"/>
    <mergeCell ref="B71:G71"/>
    <mergeCell ref="B81:G81"/>
    <mergeCell ref="B91:G91"/>
    <mergeCell ref="B101:G101"/>
  </mergeCells>
  <hyperlinks>
    <hyperlink ref="B291" r:id="rId1" xr:uid="{2E68C915-3DE7-40B3-A233-873735A1C6EC}"/>
    <hyperlink ref="B246" r:id="rId2" xr:uid="{44AD2506-EC38-4D4D-948F-FFE323A7735D}"/>
    <hyperlink ref="B197" r:id="rId3" xr:uid="{231019D1-4671-4E50-BFF6-1803C3E2D11E}"/>
    <hyperlink ref="B187" r:id="rId4" xr:uid="{FA296F76-CCFA-43C3-A8A8-1012DF533169}"/>
    <hyperlink ref="B177" r:id="rId5" xr:uid="{D35B1051-3EBD-4F5E-B1A4-DDF994ED1842}"/>
    <hyperlink ref="B167" r:id="rId6" xr:uid="{B12BA213-BFEC-4450-887D-5EC3D2E9D58B}"/>
    <hyperlink ref="B157" r:id="rId7" xr:uid="{25E79EF4-2F3E-4ACC-94FE-4303F007E1E6}"/>
    <hyperlink ref="B147" r:id="rId8" xr:uid="{175257C0-21B8-4555-AAAB-6483E1D4188E}"/>
    <hyperlink ref="B137" r:id="rId9" xr:uid="{B9D584C4-F410-469E-B60B-39B5B7D7BC9E}"/>
    <hyperlink ref="B127" r:id="rId10" xr:uid="{35E40167-798B-4C71-9A85-49DEF3CBF2CC}"/>
    <hyperlink ref="B117" r:id="rId11" xr:uid="{0E68BCAA-0B35-46A8-969F-592CCE1FC938}"/>
    <hyperlink ref="B107" r:id="rId12" xr:uid="{BF8DFF96-5F49-4D8C-A1FD-53847F5962FD}"/>
    <hyperlink ref="B97" r:id="rId13" xr:uid="{FCE2C3EF-BFB2-4042-8799-CD142E735B32}"/>
    <hyperlink ref="B87" r:id="rId14" xr:uid="{6A79DB3A-7935-450D-8DFC-8E6057960ACA}"/>
    <hyperlink ref="B77" r:id="rId15" xr:uid="{00F79307-BF80-4C5E-96F3-F30B71FFB6EC}"/>
    <hyperlink ref="B67" r:id="rId16" xr:uid="{0D1C1AF7-B297-4C33-9C07-B4E4B544A6FF}"/>
    <hyperlink ref="B57" r:id="rId17" xr:uid="{AA59E5B8-8CBC-4BAD-8000-7ED4229448A9}"/>
    <hyperlink ref="B47" r:id="rId18" xr:uid="{C2EDC12A-A721-4EBB-852E-723FD10595BA}"/>
    <hyperlink ref="B37" r:id="rId19" xr:uid="{A05C6899-EFDF-4809-A47D-6CFD6AB3B96B}"/>
    <hyperlink ref="B27" r:id="rId20" xr:uid="{1C34FDE5-F70E-4258-82DC-54A8E139D93D}"/>
    <hyperlink ref="B17" r:id="rId21" xr:uid="{A2BA76D9-8B51-4805-989C-FB74BA622A41}"/>
    <hyperlink ref="B7" r:id="rId22" xr:uid="{9FD53125-2D69-496B-B63E-B3DEF5D314D2}"/>
  </hyperlinks>
  <printOptions horizontalCentered="1"/>
  <pageMargins left="0.25" right="0.25" top="0.5" bottom="0.25" header="0.5" footer="0.5"/>
  <pageSetup scale="90" orientation="portrait" r:id="rId23"/>
  <headerFooter alignWithMargins="0"/>
  <rowBreaks count="5" manualBreakCount="5">
    <brk id="50" max="6" man="1"/>
    <brk id="100" max="6" man="1"/>
    <brk id="150" max="6" man="1"/>
    <brk id="202" max="6" man="1"/>
    <brk id="2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5.31</vt:lpstr>
      <vt:lpstr>'T 5.31'!Print_Area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2024-03-28T19:25:49Z</dcterms:created>
  <dcterms:modified xsi:type="dcterms:W3CDTF">2024-03-28T19:26:02Z</dcterms:modified>
</cp:coreProperties>
</file>