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407FC357-8A3E-4C4B-879E-3132E3B69C1F}" xr6:coauthVersionLast="47" xr6:coauthVersionMax="47" xr10:uidLastSave="{00000000-0000-0000-0000-000000000000}"/>
  <bookViews>
    <workbookView xWindow="-28920" yWindow="-120" windowWidth="29040" windowHeight="15720" xr2:uid="{116132B5-8143-472E-BA2E-D3B1B3347C00}"/>
  </bookViews>
  <sheets>
    <sheet name="T 5.30" sheetId="1" r:id="rId1"/>
  </sheets>
  <definedNames>
    <definedName name="_xlnm.Print_Area" localSheetId="0">'T 5.30'!$A$1:$G$1010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E6" i="1"/>
  <c r="G9" i="1"/>
  <c r="G12" i="1"/>
  <c r="G13" i="1"/>
  <c r="G18" i="1"/>
  <c r="G23" i="1"/>
  <c r="G26" i="1"/>
  <c r="G28" i="1"/>
  <c r="G29" i="1"/>
  <c r="G30" i="1"/>
  <c r="G36" i="1"/>
  <c r="G37" i="1"/>
  <c r="G39" i="1"/>
  <c r="G41" i="1"/>
  <c r="G42" i="1"/>
  <c r="G44" i="1"/>
  <c r="G45" i="1"/>
  <c r="D49" i="1"/>
  <c r="D6" i="1" s="1"/>
  <c r="E49" i="1"/>
  <c r="F49" i="1"/>
  <c r="G49" i="1" s="1"/>
  <c r="G61" i="1"/>
  <c r="D62" i="1"/>
  <c r="G65" i="1"/>
  <c r="G68" i="1"/>
  <c r="G69" i="1"/>
  <c r="G74" i="1"/>
  <c r="G79" i="1"/>
  <c r="G82" i="1"/>
  <c r="G84" i="1"/>
  <c r="G85" i="1"/>
  <c r="G86" i="1"/>
  <c r="G92" i="1"/>
  <c r="G93" i="1"/>
  <c r="G95" i="1"/>
  <c r="G97" i="1"/>
  <c r="G98" i="1"/>
  <c r="G100" i="1"/>
  <c r="G101" i="1"/>
  <c r="D105" i="1"/>
  <c r="E105" i="1"/>
  <c r="G105" i="1" s="1"/>
  <c r="F105" i="1"/>
  <c r="F62" i="1" s="1"/>
  <c r="G117" i="1"/>
  <c r="F118" i="1"/>
  <c r="G121" i="1"/>
  <c r="G124" i="1"/>
  <c r="G125" i="1"/>
  <c r="G130" i="1"/>
  <c r="G135" i="1"/>
  <c r="G138" i="1"/>
  <c r="G140" i="1"/>
  <c r="G141" i="1"/>
  <c r="G142" i="1"/>
  <c r="G148" i="1"/>
  <c r="G149" i="1"/>
  <c r="G151" i="1"/>
  <c r="G153" i="1"/>
  <c r="G154" i="1"/>
  <c r="G156" i="1"/>
  <c r="G157" i="1"/>
  <c r="D161" i="1"/>
  <c r="D118" i="1" s="1"/>
  <c r="E161" i="1"/>
  <c r="G161" i="1" s="1"/>
  <c r="F161" i="1"/>
  <c r="G173"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D214" i="1"/>
  <c r="D174" i="1" s="1"/>
  <c r="E214" i="1"/>
  <c r="G214" i="1" s="1"/>
  <c r="F214" i="1"/>
  <c r="F174" i="1" s="1"/>
  <c r="G224" i="1"/>
  <c r="G227" i="1"/>
  <c r="G230" i="1"/>
  <c r="G231" i="1"/>
  <c r="G232" i="1"/>
  <c r="G233" i="1"/>
  <c r="G234" i="1"/>
  <c r="G239" i="1"/>
  <c r="G240" i="1"/>
  <c r="G241" i="1"/>
  <c r="G242" i="1"/>
  <c r="G244" i="1"/>
  <c r="G246" i="1"/>
  <c r="G247" i="1"/>
  <c r="G248" i="1"/>
  <c r="G249" i="1"/>
  <c r="G252" i="1"/>
  <c r="G253" i="1"/>
  <c r="G254" i="1"/>
  <c r="G256" i="1"/>
  <c r="G257" i="1"/>
  <c r="G258" i="1"/>
  <c r="G259" i="1"/>
  <c r="G260" i="1"/>
  <c r="G261" i="1"/>
  <c r="D262" i="1"/>
  <c r="D225" i="1" s="1"/>
  <c r="E262" i="1"/>
  <c r="G262" i="1" s="1"/>
  <c r="F262" i="1"/>
  <c r="F225" i="1" s="1"/>
  <c r="G274" i="1"/>
  <c r="G277" i="1"/>
  <c r="G280" i="1"/>
  <c r="G281" i="1"/>
  <c r="G282" i="1"/>
  <c r="G283" i="1"/>
  <c r="G284" i="1"/>
  <c r="G289" i="1"/>
  <c r="G290" i="1"/>
  <c r="G291" i="1"/>
  <c r="G292" i="1"/>
  <c r="G294" i="1"/>
  <c r="G296" i="1"/>
  <c r="G297" i="1"/>
  <c r="G298" i="1"/>
  <c r="G299" i="1"/>
  <c r="G302" i="1"/>
  <c r="G303" i="1"/>
  <c r="G304" i="1"/>
  <c r="G306" i="1"/>
  <c r="G307" i="1"/>
  <c r="G308" i="1"/>
  <c r="G309" i="1"/>
  <c r="G310" i="1"/>
  <c r="G311" i="1"/>
  <c r="D312" i="1"/>
  <c r="D275" i="1" s="1"/>
  <c r="E312" i="1"/>
  <c r="G312" i="1" s="1"/>
  <c r="F312" i="1"/>
  <c r="F275" i="1" s="1"/>
  <c r="G324" i="1"/>
  <c r="F325" i="1"/>
  <c r="G327" i="1"/>
  <c r="G330" i="1"/>
  <c r="G331" i="1"/>
  <c r="G332" i="1"/>
  <c r="G333" i="1"/>
  <c r="G334" i="1"/>
  <c r="G339" i="1"/>
  <c r="G340" i="1"/>
  <c r="G341" i="1"/>
  <c r="G342" i="1"/>
  <c r="G344" i="1"/>
  <c r="G346" i="1"/>
  <c r="G347" i="1"/>
  <c r="G348" i="1"/>
  <c r="G351" i="1"/>
  <c r="G352" i="1"/>
  <c r="G353" i="1"/>
  <c r="G355" i="1"/>
  <c r="G356" i="1"/>
  <c r="G357" i="1"/>
  <c r="G358" i="1"/>
  <c r="G359" i="1"/>
  <c r="G360" i="1"/>
  <c r="D361" i="1"/>
  <c r="D325" i="1" s="1"/>
  <c r="E361" i="1"/>
  <c r="G361" i="1" s="1"/>
  <c r="F361" i="1"/>
  <c r="G373" i="1"/>
  <c r="F374" i="1"/>
  <c r="G376" i="1"/>
  <c r="G379" i="1"/>
  <c r="G380" i="1"/>
  <c r="G381" i="1"/>
  <c r="G382" i="1"/>
  <c r="G383" i="1"/>
  <c r="G388" i="1"/>
  <c r="G389" i="1"/>
  <c r="G390" i="1"/>
  <c r="G391" i="1"/>
  <c r="G393" i="1"/>
  <c r="G395" i="1"/>
  <c r="G396" i="1"/>
  <c r="G397" i="1"/>
  <c r="G400" i="1"/>
  <c r="G401" i="1"/>
  <c r="G402" i="1"/>
  <c r="G404" i="1"/>
  <c r="G405" i="1"/>
  <c r="G406" i="1"/>
  <c r="G407" i="1"/>
  <c r="G408" i="1"/>
  <c r="D409" i="1"/>
  <c r="D374" i="1" s="1"/>
  <c r="E409" i="1"/>
  <c r="G409" i="1" s="1"/>
  <c r="F409" i="1"/>
  <c r="G421" i="1"/>
  <c r="G424" i="1"/>
  <c r="G427" i="1"/>
  <c r="G428" i="1"/>
  <c r="G429" i="1"/>
  <c r="G430" i="1"/>
  <c r="G431" i="1"/>
  <c r="G436" i="1"/>
  <c r="G437" i="1"/>
  <c r="G438" i="1"/>
  <c r="G439" i="1"/>
  <c r="G441" i="1"/>
  <c r="G443" i="1"/>
  <c r="G444" i="1"/>
  <c r="G445" i="1"/>
  <c r="G448" i="1"/>
  <c r="G449" i="1"/>
  <c r="G450" i="1"/>
  <c r="G452" i="1"/>
  <c r="G453" i="1"/>
  <c r="G454" i="1"/>
  <c r="G455" i="1"/>
  <c r="G456" i="1"/>
  <c r="G457" i="1"/>
  <c r="D458" i="1"/>
  <c r="D422" i="1" s="1"/>
  <c r="E458" i="1"/>
  <c r="G458" i="1" s="1"/>
  <c r="F458" i="1"/>
  <c r="F422" i="1" s="1"/>
  <c r="G470" i="1"/>
  <c r="G473" i="1"/>
  <c r="G476" i="1"/>
  <c r="G477" i="1"/>
  <c r="G478" i="1"/>
  <c r="G479" i="1"/>
  <c r="G480" i="1"/>
  <c r="G485" i="1"/>
  <c r="G486" i="1"/>
  <c r="G487" i="1"/>
  <c r="G488" i="1"/>
  <c r="G490" i="1"/>
  <c r="G492" i="1"/>
  <c r="G493" i="1"/>
  <c r="G494" i="1"/>
  <c r="G497" i="1"/>
  <c r="G498" i="1"/>
  <c r="G499" i="1"/>
  <c r="G501" i="1"/>
  <c r="G502" i="1"/>
  <c r="G503" i="1"/>
  <c r="G504" i="1"/>
  <c r="G505" i="1"/>
  <c r="G506" i="1"/>
  <c r="D507" i="1"/>
  <c r="D471" i="1" s="1"/>
  <c r="E507" i="1"/>
  <c r="G507" i="1" s="1"/>
  <c r="F507" i="1"/>
  <c r="F471" i="1" s="1"/>
  <c r="G519" i="1"/>
  <c r="G522" i="1"/>
  <c r="G525" i="1"/>
  <c r="G526" i="1"/>
  <c r="G527" i="1"/>
  <c r="G528" i="1"/>
  <c r="G529" i="1"/>
  <c r="G534" i="1"/>
  <c r="G535" i="1"/>
  <c r="G536" i="1"/>
  <c r="G538" i="1"/>
  <c r="G540" i="1"/>
  <c r="G541" i="1"/>
  <c r="G542" i="1"/>
  <c r="G545" i="1"/>
  <c r="G546" i="1"/>
  <c r="G547" i="1"/>
  <c r="G549" i="1"/>
  <c r="G550" i="1"/>
  <c r="G551" i="1"/>
  <c r="G552" i="1"/>
  <c r="G553" i="1"/>
  <c r="G554" i="1"/>
  <c r="D555" i="1"/>
  <c r="D520" i="1" s="1"/>
  <c r="E555" i="1"/>
  <c r="G555" i="1" s="1"/>
  <c r="F555" i="1"/>
  <c r="F520" i="1" s="1"/>
  <c r="G567" i="1"/>
  <c r="D568"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D601" i="1"/>
  <c r="E601" i="1"/>
  <c r="G601" i="1" s="1"/>
  <c r="F601" i="1"/>
  <c r="F568" i="1" s="1"/>
  <c r="G611"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D644" i="1"/>
  <c r="D612" i="1" s="1"/>
  <c r="E644" i="1"/>
  <c r="E612" i="1" s="1"/>
  <c r="F644" i="1"/>
  <c r="G644" i="1" s="1"/>
  <c r="G654" i="1"/>
  <c r="D655"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D687" i="1"/>
  <c r="E687" i="1"/>
  <c r="E655" i="1" s="1"/>
  <c r="F687" i="1"/>
  <c r="F655" i="1" s="1"/>
  <c r="G687" i="1"/>
  <c r="G697" i="1"/>
  <c r="D698" i="1"/>
  <c r="E698" i="1"/>
  <c r="G698" i="1" s="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D730" i="1"/>
  <c r="E730" i="1"/>
  <c r="G730" i="1" s="1"/>
  <c r="F730" i="1"/>
  <c r="F698" i="1" s="1"/>
  <c r="G740" i="1"/>
  <c r="D741" i="1"/>
  <c r="E741" i="1"/>
  <c r="G741" i="1" s="1"/>
  <c r="F741"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D772" i="1"/>
  <c r="E772" i="1"/>
  <c r="G772" i="1" s="1"/>
  <c r="F772" i="1"/>
  <c r="G782" i="1"/>
  <c r="E783" i="1"/>
  <c r="G783" i="1" s="1"/>
  <c r="F783" i="1"/>
  <c r="G785" i="1"/>
  <c r="G786" i="1"/>
  <c r="G788" i="1"/>
  <c r="G789" i="1"/>
  <c r="G790" i="1"/>
  <c r="G791" i="1"/>
  <c r="G792" i="1"/>
  <c r="G793" i="1"/>
  <c r="G794" i="1"/>
  <c r="G795" i="1"/>
  <c r="G796" i="1"/>
  <c r="G797" i="1"/>
  <c r="G798" i="1"/>
  <c r="G799" i="1"/>
  <c r="G800" i="1"/>
  <c r="G801" i="1"/>
  <c r="G802" i="1"/>
  <c r="G803" i="1"/>
  <c r="G804" i="1"/>
  <c r="G805" i="1"/>
  <c r="G806" i="1"/>
  <c r="G807" i="1"/>
  <c r="G808" i="1"/>
  <c r="G809" i="1"/>
  <c r="G810" i="1"/>
  <c r="G811" i="1"/>
  <c r="D812" i="1"/>
  <c r="D783" i="1" s="1"/>
  <c r="E812" i="1"/>
  <c r="F812" i="1"/>
  <c r="G812" i="1"/>
  <c r="G822" i="1"/>
  <c r="G825" i="1"/>
  <c r="G826" i="1"/>
  <c r="G828" i="1"/>
  <c r="G829" i="1"/>
  <c r="G830" i="1"/>
  <c r="G831" i="1"/>
  <c r="G832" i="1"/>
  <c r="G833" i="1"/>
  <c r="G834" i="1"/>
  <c r="G835" i="1"/>
  <c r="G836" i="1"/>
  <c r="G837" i="1"/>
  <c r="G838" i="1"/>
  <c r="G839" i="1"/>
  <c r="G840" i="1"/>
  <c r="G841" i="1"/>
  <c r="G842" i="1"/>
  <c r="G843" i="1"/>
  <c r="G844" i="1"/>
  <c r="G845" i="1"/>
  <c r="G846" i="1"/>
  <c r="G847" i="1"/>
  <c r="G848" i="1"/>
  <c r="G849" i="1"/>
  <c r="G850" i="1"/>
  <c r="G851" i="1"/>
  <c r="D852" i="1"/>
  <c r="D823" i="1" s="1"/>
  <c r="E852" i="1"/>
  <c r="E823" i="1" s="1"/>
  <c r="F852" i="1"/>
  <c r="F823" i="1" s="1"/>
  <c r="G862" i="1"/>
  <c r="G865" i="1"/>
  <c r="G866"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D894" i="1"/>
  <c r="D863" i="1" s="1"/>
  <c r="E894" i="1"/>
  <c r="E863" i="1" s="1"/>
  <c r="F894" i="1"/>
  <c r="F863" i="1" s="1"/>
  <c r="G894" i="1"/>
  <c r="G904" i="1"/>
  <c r="D905" i="1"/>
  <c r="G907" i="1"/>
  <c r="G908" i="1"/>
  <c r="G909" i="1"/>
  <c r="G910" i="1"/>
  <c r="G911" i="1"/>
  <c r="G913" i="1"/>
  <c r="G914" i="1"/>
  <c r="G915" i="1"/>
  <c r="G916" i="1"/>
  <c r="G917" i="1"/>
  <c r="G918" i="1"/>
  <c r="G919" i="1"/>
  <c r="G920" i="1"/>
  <c r="G921" i="1"/>
  <c r="G922" i="1"/>
  <c r="G923" i="1"/>
  <c r="G924" i="1"/>
  <c r="G925" i="1"/>
  <c r="G926" i="1"/>
  <c r="G927" i="1"/>
  <c r="G928" i="1"/>
  <c r="G929" i="1"/>
  <c r="G930" i="1"/>
  <c r="G931" i="1"/>
  <c r="G932" i="1"/>
  <c r="D933" i="1"/>
  <c r="E933" i="1"/>
  <c r="G933" i="1" s="1"/>
  <c r="F933" i="1"/>
  <c r="F905" i="1" s="1"/>
  <c r="G945" i="1"/>
  <c r="D946" i="1"/>
  <c r="G948" i="1"/>
  <c r="G949" i="1"/>
  <c r="G950" i="1"/>
  <c r="G951" i="1"/>
  <c r="G953" i="1"/>
  <c r="G954" i="1"/>
  <c r="G955" i="1"/>
  <c r="G956" i="1"/>
  <c r="G957" i="1"/>
  <c r="G958" i="1"/>
  <c r="G959" i="1"/>
  <c r="G960" i="1"/>
  <c r="G961" i="1"/>
  <c r="G962" i="1"/>
  <c r="G963" i="1"/>
  <c r="G964" i="1"/>
  <c r="G965" i="1"/>
  <c r="G966" i="1"/>
  <c r="G967" i="1"/>
  <c r="G968" i="1"/>
  <c r="G969" i="1"/>
  <c r="G970" i="1"/>
  <c r="D971" i="1"/>
  <c r="E971" i="1"/>
  <c r="E946" i="1" s="1"/>
  <c r="F971" i="1"/>
  <c r="G971" i="1" s="1"/>
  <c r="G981" i="1"/>
  <c r="D982" i="1"/>
  <c r="G984" i="1"/>
  <c r="G985" i="1"/>
  <c r="G986" i="1"/>
  <c r="G987" i="1"/>
  <c r="G988" i="1"/>
  <c r="G989" i="1"/>
  <c r="G990" i="1"/>
  <c r="G991" i="1"/>
  <c r="G992" i="1"/>
  <c r="G993" i="1"/>
  <c r="G994" i="1"/>
  <c r="G995" i="1"/>
  <c r="G996" i="1"/>
  <c r="G997" i="1"/>
  <c r="G998" i="1"/>
  <c r="G999" i="1"/>
  <c r="G1000" i="1"/>
  <c r="G1001" i="1"/>
  <c r="G1002" i="1"/>
  <c r="G1003" i="1"/>
  <c r="G1004" i="1"/>
  <c r="G1005" i="1"/>
  <c r="G1006" i="1"/>
  <c r="G1007" i="1"/>
  <c r="D1008" i="1"/>
  <c r="E1008" i="1"/>
  <c r="G1008" i="1" s="1"/>
  <c r="F1008" i="1"/>
  <c r="F982" i="1" s="1"/>
  <c r="G612" i="1" l="1"/>
  <c r="G863" i="1"/>
  <c r="G823" i="1"/>
  <c r="G655" i="1"/>
  <c r="E374" i="1"/>
  <c r="G374" i="1" s="1"/>
  <c r="E325" i="1"/>
  <c r="G325" i="1" s="1"/>
  <c r="E471" i="1"/>
  <c r="G471" i="1" s="1"/>
  <c r="E422" i="1"/>
  <c r="G422" i="1" s="1"/>
  <c r="E275" i="1"/>
  <c r="G275" i="1" s="1"/>
  <c r="E174" i="1"/>
  <c r="G174" i="1" s="1"/>
  <c r="F946" i="1"/>
  <c r="G946" i="1" s="1"/>
  <c r="F612" i="1"/>
  <c r="E520" i="1"/>
  <c r="G520" i="1" s="1"/>
  <c r="E568" i="1"/>
  <c r="G568" i="1" s="1"/>
  <c r="E225" i="1"/>
  <c r="G225" i="1" s="1"/>
  <c r="E118" i="1"/>
  <c r="G118" i="1" s="1"/>
  <c r="E982" i="1"/>
  <c r="G982" i="1" s="1"/>
  <c r="E62" i="1"/>
  <c r="G62" i="1" s="1"/>
  <c r="F6" i="1"/>
  <c r="G6" i="1" s="1"/>
  <c r="E905" i="1"/>
  <c r="G905" i="1" s="1"/>
  <c r="G852" i="1"/>
</calcChain>
</file>

<file path=xl/sharedStrings.xml><?xml version="1.0" encoding="utf-8"?>
<sst xmlns="http://schemas.openxmlformats.org/spreadsheetml/2006/main" count="2333" uniqueCount="96">
  <si>
    <t>Form EIA-861</t>
  </si>
  <si>
    <t>Source:</t>
  </si>
  <si>
    <t/>
  </si>
  <si>
    <t>State Total</t>
  </si>
  <si>
    <t>Cooperative</t>
  </si>
  <si>
    <t>Wells Rural Electric Co.</t>
  </si>
  <si>
    <t>Municipal</t>
  </si>
  <si>
    <t>Washington, City of</t>
  </si>
  <si>
    <t>Political Subdivision</t>
  </si>
  <si>
    <t>Strawberry Electric Serv. Dist.</t>
  </si>
  <si>
    <t>Springville, City of</t>
  </si>
  <si>
    <t>Spring City Corporation</t>
  </si>
  <si>
    <t>Spanish Fork City Corporation</t>
  </si>
  <si>
    <t>Raft River Rural Elec. Coop. Inc.</t>
  </si>
  <si>
    <t>Provo City Corporation</t>
  </si>
  <si>
    <t>Nephi City Corporation</t>
  </si>
  <si>
    <t>Mt Wheeler Power, Inc.</t>
  </si>
  <si>
    <t>Mt Pleasant, City of</t>
  </si>
  <si>
    <t>Moon Lake Electric Assn. Inc.</t>
  </si>
  <si>
    <t>Meadow Town Corporation</t>
  </si>
  <si>
    <t>Logan, City of</t>
  </si>
  <si>
    <t>Kaysville City Corporation</t>
  </si>
  <si>
    <t>Hyrum City Corporation</t>
  </si>
  <si>
    <t>Hurricane Power Committee</t>
  </si>
  <si>
    <t>Garkane Energy Coop., Inc.</t>
  </si>
  <si>
    <t>Flowell Electric Assn., Inc.</t>
  </si>
  <si>
    <t>Empire Electric Assn., Inc.</t>
  </si>
  <si>
    <t>Dixie Escalante R E A, Inc.</t>
  </si>
  <si>
    <t>Brigham City Corporation</t>
  </si>
  <si>
    <t>Bountiful, City of</t>
  </si>
  <si>
    <t>Beaver City Corporation</t>
  </si>
  <si>
    <t>Non-PacifiCorp</t>
  </si>
  <si>
    <t>Private</t>
  </si>
  <si>
    <t>PacifiCorp</t>
  </si>
  <si>
    <t>Cents                                           per kWh</t>
  </si>
  <si>
    <t>MWh</t>
  </si>
  <si>
    <t>Thousand                    nominal                 dollars</t>
  </si>
  <si>
    <t>Average                  Price</t>
  </si>
  <si>
    <t>Sales</t>
  </si>
  <si>
    <t>Revenue</t>
  </si>
  <si>
    <t>Customers</t>
  </si>
  <si>
    <t>Class of Ownership</t>
  </si>
  <si>
    <t>Electric Utility</t>
  </si>
  <si>
    <t>Customers, Revenue, and Sales of Specific Electric Utilities Serving the Industrial Sector in Utah, 2001</t>
  </si>
  <si>
    <t>Table 5.30</t>
  </si>
  <si>
    <t>Kanab City Corporation</t>
  </si>
  <si>
    <t>--</t>
  </si>
  <si>
    <t>Customers, Revenue, and Sales of Specific Electric Utilities Serving the Industrial Sector in Utah, 2002</t>
  </si>
  <si>
    <t>Data previously reported under the Other consumer sector have been relocated to the Commercial sector for 2003. Agriculture related data (i.e., irrigation load) previously reported in the Other sector have been relocated to the Industrial sector where identified.</t>
  </si>
  <si>
    <t>Note:</t>
  </si>
  <si>
    <t>St George, City of</t>
  </si>
  <si>
    <t>Salem City Corporation</t>
  </si>
  <si>
    <t>Oak City, Town of</t>
  </si>
  <si>
    <t>Levan Town Corporation</t>
  </si>
  <si>
    <t>Bridger Valley Elec. Assn., Inc.</t>
  </si>
  <si>
    <t>Customers, Revenue, and Sales of Specific Electric Utilities Serving the Industrial Sector in Utah, 2003</t>
  </si>
  <si>
    <t>Strawberry Water Users Assn.</t>
  </si>
  <si>
    <t>Payson City Corporation</t>
  </si>
  <si>
    <t>Fillmore City Corporation</t>
  </si>
  <si>
    <t>Ephraim, City of</t>
  </si>
  <si>
    <t>Customers, Revenue, and Sales of Specific Electric Utilities Serving the Industrial Sector in Utah, 2004</t>
  </si>
  <si>
    <t>St George</t>
  </si>
  <si>
    <t>Customers, Revenue, and Sales of Specific Electric Utilities Serving the Industrial Sector in Utah, 2005</t>
  </si>
  <si>
    <t>Customers, Revenue, and Sales of Specific Electric Utilities Serving the Industrial Sector in Utah, 2006</t>
  </si>
  <si>
    <t>Murray, City of</t>
  </si>
  <si>
    <t>Fairview City Corporation</t>
  </si>
  <si>
    <t>Customers, Revenue, and Sales of Specific Electric Utilities Serving the Industrial Sector in Utah, 2007</t>
  </si>
  <si>
    <t>Customers, Revenue, and Sales of Specific Electric Utilities Serving the Industrial Sector in Utah, 2008</t>
  </si>
  <si>
    <t>Customers, Revenue, and Sales of Specific Electric Utilities Serving the Industrial Sector in Utah, 2009</t>
  </si>
  <si>
    <t>Customers, Revenue, and Sales of Specific Electric Utilities Serving the Industrial Sector in Utah, 2010</t>
  </si>
  <si>
    <t>Customers, Revenue, and Sales of Specific Electric Utilities Serving the Industrial Sector in Utah, 2011</t>
  </si>
  <si>
    <t>*From 2012-2018, several utilities did not need to report customer-specific data, instead EIA supplies an estimated customer-specific total</t>
  </si>
  <si>
    <t>na</t>
  </si>
  <si>
    <t>Total for utilities without customer specific data*</t>
  </si>
  <si>
    <t>Customers, Revenue, and Sales of Specific Electric Utilities Serving the Industrial Sector in Utah, 2012</t>
  </si>
  <si>
    <t>Customers, Revenue, and Sales of Specific Electric Utilities Serving the Industrial Sector in Utah, 2013</t>
  </si>
  <si>
    <t>Customers, Revenue, and Sales of Specific Electric Utilities Serving the Industrial Sector in Utah, 2014</t>
  </si>
  <si>
    <t>Customers, Revenue, and Sales of Specific Electric Utilities Serving the Industrial Sector in Utah, 2015</t>
  </si>
  <si>
    <t>Federal</t>
  </si>
  <si>
    <t>Western Area Power Admin.</t>
  </si>
  <si>
    <t>PacifiCorp - Utah Power</t>
  </si>
  <si>
    <t>Customers, Revenue, and Sales of Specific Electric Utilities Serving the Industrial Sector in Utah, 2016</t>
  </si>
  <si>
    <t>State</t>
  </si>
  <si>
    <t>Navajo Tribal Utility Auth.</t>
  </si>
  <si>
    <t>Customers, Revenue, and Sales of Specific Electric Utilities Serving the Industrial Sector in Utah, 2017</t>
  </si>
  <si>
    <t>Customers, Revenue, and Sales of Specific Electric Utilities Serving the Industrial Sector in Utah, 2018</t>
  </si>
  <si>
    <t>Price Municipal Corporation</t>
  </si>
  <si>
    <t>Parowan City Corporation</t>
  </si>
  <si>
    <t>Monroe, City of</t>
  </si>
  <si>
    <t>Customers, Revenue, and Sales of Specific Electric Utilities Serving the Industrial Sector in Utah, 2019</t>
  </si>
  <si>
    <t>EIA stopped reporting sector-specific information for several utilities</t>
  </si>
  <si>
    <t>Unknown (balancing factor)</t>
  </si>
  <si>
    <t>Adjustment</t>
  </si>
  <si>
    <t>Customers, Revenue, and Sales of Specific Electric Utilities Serving the Industrial Sector in Utah, 2020</t>
  </si>
  <si>
    <t>Customers, Revenue, and Sales of Specific Electric Utilities Serving the Industrial Sector in Utah, 2021</t>
  </si>
  <si>
    <t>Customers, Revenue, and Sales of Specific Electric Utilities Serving the Industrial Sector in Utah,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</si>
</sst>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name val="Arial"/>
    </font>
    <font>
      <sz val="10"/>
      <name val="Times New Roman"/>
      <family val="1"/>
    </font>
    <font>
      <sz val="8"/>
      <name val="Times New Roman"/>
      <family val="1"/>
    </font>
    <font>
      <u/>
      <sz val="10"/>
      <color indexed="12"/>
      <name val="Arial"/>
      <family val="2"/>
    </font>
    <font>
      <u/>
      <sz val="8"/>
      <color indexed="12"/>
      <name val="Times New Roman"/>
      <family val="1"/>
    </font>
    <font>
      <sz val="10"/>
      <name val="Arial"/>
      <family val="2"/>
    </font>
    <font>
      <sz val="8"/>
      <color indexed="8"/>
      <name val="Times New Roman"/>
      <family val="1"/>
    </font>
    <font>
      <sz val="7"/>
      <name val="Times New Roman"/>
      <family val="1"/>
    </font>
    <font>
      <b/>
      <sz val="6"/>
      <name val="Times New Roman"/>
      <family val="1"/>
    </font>
    <font>
      <b/>
      <sz val="8"/>
      <name val="Times New Roman"/>
      <family val="1"/>
    </font>
    <font>
      <b/>
      <sz val="10"/>
      <name val="Times New Roman"/>
      <family val="1"/>
    </font>
    <font>
      <b/>
      <sz val="11"/>
      <name val="Times New Roman"/>
      <family val="1"/>
    </font>
    <font>
      <sz val="12"/>
      <name val="Times New Roman"/>
      <family val="1"/>
    </font>
    <font>
      <sz val="10"/>
      <color theme="1"/>
      <name val="Times New Roman"/>
      <family val="1"/>
    </font>
    <font>
      <sz val="8"/>
      <color theme="1"/>
      <name val="Times New Roman"/>
      <family val="1"/>
    </font>
    <font>
      <u/>
      <sz val="8"/>
      <color rgb="FF0000FF"/>
      <name val="Times New Roman"/>
      <family val="1"/>
    </font>
    <font>
      <sz val="8"/>
      <color rgb="FF000000"/>
      <name val="Times New Roman"/>
      <family val="1"/>
    </font>
    <font>
      <sz val="8"/>
      <color rgb="FFFF0000"/>
      <name val="Times New Roman"/>
      <family val="1"/>
    </font>
    <font>
      <sz val="7"/>
      <color theme="1"/>
      <name val="Times New Roman"/>
      <family val="1"/>
    </font>
    <font>
      <b/>
      <sz val="6"/>
      <color theme="1"/>
      <name val="Times New Roman"/>
      <family val="1"/>
    </font>
    <font>
      <b/>
      <sz val="8"/>
      <color theme="1"/>
      <name val="Times New Roman"/>
      <family val="1"/>
    </font>
    <font>
      <b/>
      <sz val="10"/>
      <color theme="1"/>
      <name val="Times New Roman"/>
      <family val="1"/>
    </font>
    <font>
      <b/>
      <sz val="11"/>
      <color theme="1"/>
      <name val="Times New Roman"/>
      <family val="1"/>
    </font>
    <font>
      <sz val="12"/>
      <color theme="1"/>
      <name val="Times New Roman"/>
      <family val="1"/>
    </font>
  </fonts>
  <fills count="7">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AF1DD"/>
        <bgColor rgb="FFEAF1DD"/>
      </patternFill>
    </fill>
    <fill>
      <patternFill patternType="solid">
        <fgColor rgb="FFB8CCE4"/>
        <bgColor rgb="FFB8CCE4"/>
      </patternFill>
    </fill>
  </fills>
  <borders count="7">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6">
    <xf numFmtId="0" fontId="0" fillId="0" borderId="0"/>
    <xf numFmtId="0" fontId="3" fillId="0" borderId="0" applyNumberFormat="0" applyFill="0" applyBorder="0" applyAlignment="0" applyProtection="0">
      <alignment vertical="top"/>
      <protection locked="0"/>
    </xf>
    <xf numFmtId="0" fontId="5" fillId="2" borderId="0"/>
    <xf numFmtId="164" fontId="5" fillId="2" borderId="0"/>
    <xf numFmtId="0" fontId="5" fillId="2" borderId="0"/>
    <xf numFmtId="0" fontId="5" fillId="2" borderId="0"/>
  </cellStyleXfs>
  <cellXfs count="120">
    <xf numFmtId="0" fontId="0" fillId="0" borderId="0" xfId="0"/>
    <xf numFmtId="0" fontId="1" fillId="0" borderId="0" xfId="0" applyFont="1" applyAlignment="1">
      <alignment vertical="center"/>
    </xf>
    <xf numFmtId="2" fontId="1" fillId="0" borderId="0" xfId="0" applyNumberFormat="1" applyFont="1" applyAlignment="1">
      <alignment vertical="center"/>
    </xf>
    <xf numFmtId="3" fontId="1" fillId="0" borderId="0" xfId="0" applyNumberFormat="1" applyFont="1" applyAlignment="1">
      <alignment horizontal="right" vertical="center"/>
    </xf>
    <xf numFmtId="2" fontId="2" fillId="0" borderId="0" xfId="0" applyNumberFormat="1" applyFont="1" applyAlignment="1">
      <alignment vertical="center"/>
    </xf>
    <xf numFmtId="3" fontId="2" fillId="0" borderId="0" xfId="0" applyNumberFormat="1" applyFont="1" applyAlignment="1">
      <alignment horizontal="right" vertical="center"/>
    </xf>
    <xf numFmtId="0" fontId="4" fillId="0" borderId="0" xfId="1" applyFont="1" applyAlignment="1" applyProtection="1">
      <alignment vertical="center"/>
    </xf>
    <xf numFmtId="0" fontId="2" fillId="0" borderId="0" xfId="0" applyFont="1" applyAlignment="1">
      <alignment vertical="center"/>
    </xf>
    <xf numFmtId="3" fontId="1" fillId="0" borderId="0" xfId="2" applyNumberFormat="1" applyFont="1" applyFill="1" applyAlignment="1">
      <alignment horizontal="right" vertical="center"/>
    </xf>
    <xf numFmtId="4" fontId="6" fillId="0" borderId="1" xfId="0" applyNumberFormat="1" applyFont="1" applyBorder="1" applyAlignment="1">
      <alignment horizontal="right" vertical="center"/>
    </xf>
    <xf numFmtId="3" fontId="6" fillId="0" borderId="2" xfId="0" applyNumberFormat="1" applyFont="1" applyBorder="1" applyAlignment="1">
      <alignment horizontal="right" vertical="center"/>
    </xf>
    <xf numFmtId="0" fontId="6" fillId="0" borderId="2" xfId="0" applyFont="1" applyBorder="1" applyAlignment="1">
      <alignment horizontal="left" vertical="center"/>
    </xf>
    <xf numFmtId="0" fontId="2" fillId="0" borderId="2" xfId="0" applyFont="1" applyBorder="1" applyAlignment="1">
      <alignment vertical="center"/>
    </xf>
    <xf numFmtId="4" fontId="6" fillId="0" borderId="2" xfId="0" applyNumberFormat="1" applyFont="1" applyBorder="1" applyAlignment="1">
      <alignment horizontal="right" vertical="center"/>
    </xf>
    <xf numFmtId="4" fontId="6" fillId="3" borderId="0" xfId="0" applyNumberFormat="1" applyFont="1" applyFill="1" applyAlignment="1">
      <alignment horizontal="right" vertical="center"/>
    </xf>
    <xf numFmtId="3" fontId="6" fillId="3" borderId="0" xfId="0" applyNumberFormat="1" applyFont="1" applyFill="1" applyAlignment="1">
      <alignment horizontal="right" vertical="center"/>
    </xf>
    <xf numFmtId="0" fontId="6" fillId="3" borderId="0" xfId="0" applyFont="1" applyFill="1" applyAlignment="1">
      <alignment horizontal="left" vertical="center"/>
    </xf>
    <xf numFmtId="0" fontId="2" fillId="3" borderId="0" xfId="0" applyFont="1" applyFill="1" applyAlignment="1">
      <alignment vertical="center"/>
    </xf>
    <xf numFmtId="4" fontId="6" fillId="0" borderId="0" xfId="0" applyNumberFormat="1" applyFont="1" applyAlignment="1">
      <alignment horizontal="right" vertical="center"/>
    </xf>
    <xf numFmtId="3" fontId="6" fillId="0" borderId="0" xfId="0" applyNumberFormat="1" applyFont="1" applyAlignment="1">
      <alignment horizontal="right" vertical="center"/>
    </xf>
    <xf numFmtId="0" fontId="6" fillId="0" borderId="0" xfId="0" applyFont="1" applyAlignment="1">
      <alignment horizontal="left" vertical="center"/>
    </xf>
    <xf numFmtId="2" fontId="2" fillId="0" borderId="0" xfId="0" applyNumberFormat="1" applyFont="1" applyAlignment="1">
      <alignment horizontal="right" vertical="center"/>
    </xf>
    <xf numFmtId="0" fontId="2" fillId="0" borderId="0" xfId="0" applyFont="1" applyAlignment="1">
      <alignment horizontal="left" vertical="center"/>
    </xf>
    <xf numFmtId="3" fontId="2" fillId="3" borderId="0" xfId="2" applyNumberFormat="1" applyFont="1" applyFill="1" applyAlignment="1">
      <alignment horizontal="right" vertical="center"/>
    </xf>
    <xf numFmtId="0" fontId="2" fillId="3" borderId="0" xfId="3" applyNumberFormat="1" applyFont="1" applyFill="1" applyAlignment="1">
      <alignment vertical="center"/>
    </xf>
    <xf numFmtId="3" fontId="6" fillId="0" borderId="3" xfId="0" applyNumberFormat="1" applyFont="1" applyBorder="1" applyAlignment="1">
      <alignment horizontal="right" vertical="center"/>
    </xf>
    <xf numFmtId="0" fontId="6" fillId="0" borderId="3" xfId="0" applyFont="1" applyBorder="1" applyAlignment="1">
      <alignment horizontal="left" vertical="center"/>
    </xf>
    <xf numFmtId="0" fontId="2" fillId="0" borderId="3" xfId="2" applyFont="1" applyFill="1" applyBorder="1" applyAlignment="1">
      <alignment horizontal="left" vertical="center"/>
    </xf>
    <xf numFmtId="2" fontId="7" fillId="4" borderId="1" xfId="0" applyNumberFormat="1" applyFont="1" applyFill="1" applyBorder="1" applyAlignment="1">
      <alignment horizontal="right" vertical="center" wrapText="1"/>
    </xf>
    <xf numFmtId="164" fontId="7" fillId="4" borderId="1" xfId="3" applyFont="1" applyFill="1" applyBorder="1" applyAlignment="1">
      <alignment horizontal="right" vertical="center" wrapText="1"/>
    </xf>
    <xf numFmtId="164" fontId="8" fillId="4" borderId="1" xfId="3" applyFont="1" applyFill="1" applyBorder="1" applyAlignment="1">
      <alignment horizontal="right" vertical="center" wrapText="1"/>
    </xf>
    <xf numFmtId="164" fontId="9" fillId="4" borderId="1" xfId="3" applyFont="1" applyFill="1" applyBorder="1" applyAlignment="1">
      <alignment horizontal="center" vertical="center" wrapText="1"/>
    </xf>
    <xf numFmtId="2" fontId="10" fillId="4" borderId="1" xfId="0" applyNumberFormat="1" applyFont="1" applyFill="1" applyBorder="1" applyAlignment="1">
      <alignment horizontal="right" vertical="center" wrapText="1"/>
    </xf>
    <xf numFmtId="3" fontId="10" fillId="4" borderId="1" xfId="0" applyNumberFormat="1" applyFont="1" applyFill="1" applyBorder="1" applyAlignment="1">
      <alignment horizontal="right" vertical="center" wrapText="1"/>
    </xf>
    <xf numFmtId="164" fontId="10" fillId="4" borderId="1" xfId="3" applyFont="1" applyFill="1" applyBorder="1" applyAlignment="1">
      <alignment horizontal="right" vertical="center" wrapText="1"/>
    </xf>
    <xf numFmtId="164" fontId="10" fillId="4" borderId="1" xfId="3" applyFont="1" applyFill="1" applyBorder="1" applyAlignment="1">
      <alignment horizontal="left" vertical="center" wrapText="1"/>
    </xf>
    <xf numFmtId="164" fontId="10" fillId="4" borderId="1" xfId="3" applyFont="1" applyFill="1" applyBorder="1" applyAlignment="1">
      <alignment horizontal="center" vertical="center" wrapText="1"/>
    </xf>
    <xf numFmtId="2" fontId="1" fillId="0" borderId="2" xfId="0" applyNumberFormat="1" applyFont="1" applyBorder="1" applyAlignment="1">
      <alignment vertical="center"/>
    </xf>
    <xf numFmtId="3" fontId="1" fillId="0" borderId="2" xfId="0" applyNumberFormat="1" applyFont="1" applyBorder="1" applyAlignment="1">
      <alignment horizontal="right" vertical="center"/>
    </xf>
    <xf numFmtId="3" fontId="1" fillId="0" borderId="2" xfId="4" applyNumberFormat="1" applyFont="1" applyFill="1" applyBorder="1" applyAlignment="1">
      <alignment horizontal="right" vertical="center"/>
    </xf>
    <xf numFmtId="0" fontId="1" fillId="0" borderId="2" xfId="4" applyFont="1" applyFill="1" applyBorder="1" applyAlignment="1">
      <alignment vertical="center"/>
    </xf>
    <xf numFmtId="0" fontId="1" fillId="0" borderId="0" xfId="0" applyFont="1" applyAlignment="1">
      <alignment vertical="center" wrapText="1"/>
    </xf>
    <xf numFmtId="0" fontId="0" fillId="2" borderId="0" xfId="0" applyFill="1" applyAlignment="1">
      <alignment vertical="center" wrapText="1"/>
    </xf>
    <xf numFmtId="0" fontId="11" fillId="0" borderId="0" xfId="5" applyFont="1" applyFill="1" applyAlignment="1">
      <alignment vertical="center" wrapText="1"/>
    </xf>
    <xf numFmtId="0" fontId="12" fillId="0" borderId="0" xfId="4" applyFont="1" applyFill="1" applyAlignment="1">
      <alignment vertical="top"/>
    </xf>
    <xf numFmtId="0" fontId="1" fillId="0" borderId="0" xfId="2" applyFont="1" applyFill="1" applyAlignment="1">
      <alignment horizontal="left" vertical="center"/>
    </xf>
    <xf numFmtId="4" fontId="6" fillId="3" borderId="2" xfId="0" applyNumberFormat="1" applyFont="1" applyFill="1" applyBorder="1" applyAlignment="1">
      <alignment horizontal="right" vertical="center"/>
    </xf>
    <xf numFmtId="3" fontId="6" fillId="3" borderId="2" xfId="0" applyNumberFormat="1" applyFont="1" applyFill="1" applyBorder="1" applyAlignment="1">
      <alignment horizontal="right" vertical="center" wrapText="1"/>
    </xf>
    <xf numFmtId="0" fontId="6" fillId="3" borderId="2" xfId="0" applyFont="1" applyFill="1" applyBorder="1" applyAlignment="1">
      <alignment horizontal="left" vertical="center"/>
    </xf>
    <xf numFmtId="0" fontId="2" fillId="3" borderId="2" xfId="0" applyFont="1" applyFill="1" applyBorder="1" applyAlignment="1">
      <alignment vertical="center"/>
    </xf>
    <xf numFmtId="3" fontId="6" fillId="0" borderId="0" xfId="0" applyNumberFormat="1" applyFont="1" applyAlignment="1">
      <alignment horizontal="right" vertical="center" wrapText="1"/>
    </xf>
    <xf numFmtId="3" fontId="6" fillId="3" borderId="0" xfId="0" applyNumberFormat="1" applyFont="1" applyFill="1" applyAlignment="1">
      <alignment horizontal="right" vertical="center" wrapText="1"/>
    </xf>
    <xf numFmtId="4" fontId="6" fillId="3" borderId="0" xfId="0" quotePrefix="1" applyNumberFormat="1" applyFont="1" applyFill="1" applyAlignment="1">
      <alignment horizontal="right" vertical="center"/>
    </xf>
    <xf numFmtId="4" fontId="6" fillId="0" borderId="3" xfId="0" applyNumberFormat="1" applyFont="1" applyBorder="1" applyAlignment="1">
      <alignment horizontal="right" vertical="center"/>
    </xf>
    <xf numFmtId="3" fontId="6" fillId="0" borderId="3" xfId="0" applyNumberFormat="1" applyFont="1" applyBorder="1" applyAlignment="1">
      <alignment horizontal="right" vertical="center" wrapText="1"/>
    </xf>
    <xf numFmtId="0" fontId="2" fillId="0" borderId="0" xfId="0" applyFont="1" applyAlignment="1">
      <alignment vertical="center" wrapText="1"/>
    </xf>
    <xf numFmtId="0" fontId="2" fillId="0" borderId="0" xfId="0" applyFont="1" applyAlignment="1">
      <alignment vertical="top"/>
    </xf>
    <xf numFmtId="3" fontId="6" fillId="0" borderId="2" xfId="0" applyNumberFormat="1" applyFont="1" applyBorder="1" applyAlignment="1">
      <alignment horizontal="right" vertical="center" wrapText="1"/>
    </xf>
    <xf numFmtId="4" fontId="6" fillId="0" borderId="0" xfId="0" quotePrefix="1" applyNumberFormat="1" applyFont="1" applyAlignment="1">
      <alignment horizontal="right" vertical="center"/>
    </xf>
    <xf numFmtId="0" fontId="2" fillId="0" borderId="0" xfId="2" applyFont="1" applyFill="1" applyAlignment="1">
      <alignment horizontal="left" vertical="center"/>
    </xf>
    <xf numFmtId="0" fontId="6" fillId="0" borderId="0" xfId="0" applyFont="1" applyAlignment="1">
      <alignment horizontal="left" vertical="center" wrapText="1"/>
    </xf>
    <xf numFmtId="0" fontId="6" fillId="3" borderId="0" xfId="0" applyFont="1" applyFill="1" applyAlignment="1">
      <alignment horizontal="left" vertical="center" wrapText="1"/>
    </xf>
    <xf numFmtId="3" fontId="2" fillId="0" borderId="0" xfId="2" applyNumberFormat="1" applyFont="1" applyFill="1" applyAlignment="1">
      <alignment horizontal="right" vertical="center"/>
    </xf>
    <xf numFmtId="0" fontId="2" fillId="0" borderId="0" xfId="5" applyFont="1" applyFill="1" applyAlignment="1">
      <alignment vertical="center"/>
    </xf>
    <xf numFmtId="0" fontId="13" fillId="0" borderId="0" xfId="0" applyFont="1" applyAlignment="1">
      <alignment vertical="center"/>
    </xf>
    <xf numFmtId="2" fontId="13" fillId="0" borderId="0" xfId="0" applyNumberFormat="1" applyFont="1" applyAlignment="1">
      <alignment vertical="center"/>
    </xf>
    <xf numFmtId="3" fontId="13" fillId="0" borderId="0" xfId="0" applyNumberFormat="1" applyFont="1" applyAlignment="1">
      <alignment horizontal="right" vertical="center"/>
    </xf>
    <xf numFmtId="2" fontId="14" fillId="0" borderId="0" xfId="0" applyNumberFormat="1" applyFont="1" applyAlignment="1">
      <alignment vertical="center"/>
    </xf>
    <xf numFmtId="3" fontId="14" fillId="0" borderId="0" xfId="0" applyNumberFormat="1" applyFont="1" applyAlignment="1">
      <alignment horizontal="right" vertical="center"/>
    </xf>
    <xf numFmtId="0" fontId="15" fillId="0" borderId="0" xfId="0" applyFont="1" applyAlignment="1">
      <alignment vertical="center"/>
    </xf>
    <xf numFmtId="0" fontId="14" fillId="0" borderId="0" xfId="0" applyFont="1" applyAlignment="1">
      <alignment vertical="center"/>
    </xf>
    <xf numFmtId="4" fontId="16" fillId="0" borderId="4" xfId="0" applyNumberFormat="1" applyFont="1" applyBorder="1" applyAlignment="1">
      <alignment horizontal="right" vertical="center"/>
    </xf>
    <xf numFmtId="3" fontId="16" fillId="0" borderId="4" xfId="0" applyNumberFormat="1" applyFont="1" applyBorder="1" applyAlignment="1">
      <alignment horizontal="right" vertical="center"/>
    </xf>
    <xf numFmtId="0" fontId="16" fillId="0" borderId="4" xfId="0" applyFont="1" applyBorder="1" applyAlignment="1">
      <alignment horizontal="left" vertical="center"/>
    </xf>
    <xf numFmtId="0" fontId="14" fillId="0" borderId="4" xfId="0" applyFont="1" applyBorder="1" applyAlignment="1">
      <alignment vertical="center"/>
    </xf>
    <xf numFmtId="3" fontId="17" fillId="0" borderId="4" xfId="0" applyNumberFormat="1" applyFont="1" applyBorder="1" applyAlignment="1">
      <alignment horizontal="right" vertical="center" wrapText="1"/>
    </xf>
    <xf numFmtId="0" fontId="17" fillId="0" borderId="4" xfId="0" applyFont="1" applyBorder="1" applyAlignment="1">
      <alignment horizontal="left" vertical="center"/>
    </xf>
    <xf numFmtId="4" fontId="16" fillId="3" borderId="0" xfId="0" applyNumberFormat="1" applyFont="1" applyFill="1" applyAlignment="1">
      <alignment horizontal="right" vertical="center"/>
    </xf>
    <xf numFmtId="3" fontId="17" fillId="3" borderId="0" xfId="0" applyNumberFormat="1" applyFont="1" applyFill="1" applyAlignment="1">
      <alignment horizontal="right" vertical="center" wrapText="1"/>
    </xf>
    <xf numFmtId="0" fontId="16" fillId="3" borderId="0" xfId="0" applyFont="1" applyFill="1" applyAlignment="1">
      <alignment horizontal="left" vertical="center"/>
    </xf>
    <xf numFmtId="0" fontId="14" fillId="3" borderId="0" xfId="0" applyFont="1" applyFill="1" applyAlignment="1">
      <alignment vertical="center"/>
    </xf>
    <xf numFmtId="0" fontId="17" fillId="3" borderId="0" xfId="0" applyFont="1" applyFill="1" applyAlignment="1">
      <alignment horizontal="left" vertical="center"/>
    </xf>
    <xf numFmtId="4" fontId="16" fillId="0" borderId="0" xfId="0" applyNumberFormat="1" applyFont="1" applyAlignment="1">
      <alignment horizontal="right" vertical="center"/>
    </xf>
    <xf numFmtId="3" fontId="16" fillId="0" borderId="0" xfId="0" applyNumberFormat="1" applyFont="1" applyAlignment="1">
      <alignment horizontal="right" vertical="center" wrapText="1"/>
    </xf>
    <xf numFmtId="0" fontId="16" fillId="0" borderId="0" xfId="0" applyFont="1" applyAlignment="1">
      <alignment horizontal="left" vertical="center"/>
    </xf>
    <xf numFmtId="4" fontId="16" fillId="5" borderId="0" xfId="0" applyNumberFormat="1" applyFont="1" applyFill="1" applyAlignment="1">
      <alignment horizontal="right" vertical="center"/>
    </xf>
    <xf numFmtId="3" fontId="16" fillId="5" borderId="0" xfId="0" applyNumberFormat="1" applyFont="1" applyFill="1" applyAlignment="1">
      <alignment horizontal="right" vertical="center" wrapText="1"/>
    </xf>
    <xf numFmtId="0" fontId="16" fillId="5" borderId="0" xfId="0" applyFont="1" applyFill="1" applyAlignment="1">
      <alignment horizontal="left" vertical="center"/>
    </xf>
    <xf numFmtId="0" fontId="14" fillId="5" borderId="0" xfId="0" applyFont="1" applyFill="1" applyAlignment="1">
      <alignment vertical="center"/>
    </xf>
    <xf numFmtId="0" fontId="16" fillId="0" borderId="0" xfId="0" applyFont="1" applyAlignment="1">
      <alignment horizontal="left" vertical="center" wrapText="1"/>
    </xf>
    <xf numFmtId="0" fontId="16" fillId="5" borderId="0" xfId="0" applyFont="1" applyFill="1" applyAlignment="1">
      <alignment horizontal="left" vertical="center" wrapText="1"/>
    </xf>
    <xf numFmtId="0" fontId="14" fillId="0" borderId="0" xfId="0" applyFont="1" applyAlignment="1">
      <alignment horizontal="left" vertical="center"/>
    </xf>
    <xf numFmtId="3" fontId="14" fillId="5" borderId="0" xfId="0" applyNumberFormat="1" applyFont="1" applyFill="1" applyAlignment="1">
      <alignment horizontal="right" vertical="center"/>
    </xf>
    <xf numFmtId="0" fontId="14" fillId="0" borderId="5" xfId="0" applyFont="1" applyBorder="1" applyAlignment="1">
      <alignment horizontal="left" vertical="center"/>
    </xf>
    <xf numFmtId="0" fontId="13" fillId="0" borderId="0" xfId="0" applyFont="1" applyAlignment="1">
      <alignment vertical="center" wrapText="1"/>
    </xf>
    <xf numFmtId="2" fontId="18" fillId="6" borderId="6" xfId="0" applyNumberFormat="1" applyFont="1" applyFill="1" applyBorder="1" applyAlignment="1">
      <alignment horizontal="right" vertical="center" wrapText="1"/>
    </xf>
    <xf numFmtId="164" fontId="18" fillId="6" borderId="6" xfId="0" applyNumberFormat="1" applyFont="1" applyFill="1" applyBorder="1" applyAlignment="1">
      <alignment horizontal="right" vertical="center" wrapText="1"/>
    </xf>
    <xf numFmtId="164" fontId="19" fillId="6" borderId="6" xfId="0" applyNumberFormat="1" applyFont="1" applyFill="1" applyBorder="1" applyAlignment="1">
      <alignment horizontal="right" vertical="center" wrapText="1"/>
    </xf>
    <xf numFmtId="164" fontId="20" fillId="6" borderId="6" xfId="0" applyNumberFormat="1" applyFont="1" applyFill="1" applyBorder="1" applyAlignment="1">
      <alignment horizontal="center" vertical="center" wrapText="1"/>
    </xf>
    <xf numFmtId="2" fontId="21" fillId="6" borderId="6" xfId="0" applyNumberFormat="1" applyFont="1" applyFill="1" applyBorder="1" applyAlignment="1">
      <alignment horizontal="right" vertical="center" wrapText="1"/>
    </xf>
    <xf numFmtId="3" fontId="21" fillId="6" borderId="6" xfId="0" applyNumberFormat="1" applyFont="1" applyFill="1" applyBorder="1" applyAlignment="1">
      <alignment horizontal="right" vertical="center" wrapText="1"/>
    </xf>
    <xf numFmtId="164" fontId="21" fillId="6" borderId="6" xfId="0" applyNumberFormat="1" applyFont="1" applyFill="1" applyBorder="1" applyAlignment="1">
      <alignment horizontal="right" vertical="center" wrapText="1"/>
    </xf>
    <xf numFmtId="164" fontId="21" fillId="6" borderId="6" xfId="0" applyNumberFormat="1" applyFont="1" applyFill="1" applyBorder="1" applyAlignment="1">
      <alignment horizontal="left" vertical="center" wrapText="1"/>
    </xf>
    <xf numFmtId="164" fontId="21" fillId="6" borderId="6" xfId="0" applyNumberFormat="1" applyFont="1" applyFill="1" applyBorder="1" applyAlignment="1">
      <alignment horizontal="center" vertical="center" wrapText="1"/>
    </xf>
    <xf numFmtId="2" fontId="13" fillId="0" borderId="4" xfId="0" applyNumberFormat="1" applyFont="1" applyBorder="1" applyAlignment="1">
      <alignment vertical="center"/>
    </xf>
    <xf numFmtId="3" fontId="13" fillId="0" borderId="4" xfId="0" applyNumberFormat="1" applyFont="1" applyBorder="1" applyAlignment="1">
      <alignment horizontal="right" vertical="center"/>
    </xf>
    <xf numFmtId="0" fontId="13" fillId="0" borderId="4" xfId="0" applyFont="1" applyBorder="1" applyAlignment="1">
      <alignment vertical="center"/>
    </xf>
    <xf numFmtId="0" fontId="5" fillId="0" borderId="0" xfId="0" applyFont="1"/>
    <xf numFmtId="0" fontId="22" fillId="0" borderId="0" xfId="0" applyFont="1" applyAlignment="1">
      <alignment vertical="center" wrapText="1"/>
    </xf>
    <xf numFmtId="0" fontId="23" fillId="0" borderId="0" xfId="0" applyFont="1" applyAlignment="1">
      <alignment vertical="top"/>
    </xf>
    <xf numFmtId="4" fontId="16" fillId="3" borderId="4" xfId="0" applyNumberFormat="1" applyFont="1" applyFill="1" applyBorder="1" applyAlignment="1">
      <alignment horizontal="right" vertical="center"/>
    </xf>
    <xf numFmtId="3" fontId="17" fillId="3" borderId="4" xfId="0" applyNumberFormat="1" applyFont="1" applyFill="1" applyBorder="1" applyAlignment="1">
      <alignment horizontal="right" vertical="center" wrapText="1"/>
    </xf>
    <xf numFmtId="0" fontId="16" fillId="3" borderId="4" xfId="0" applyFont="1" applyFill="1" applyBorder="1" applyAlignment="1">
      <alignment horizontal="left" vertical="center"/>
    </xf>
    <xf numFmtId="0" fontId="14" fillId="3" borderId="4" xfId="0" applyFont="1" applyFill="1" applyBorder="1" applyAlignment="1">
      <alignment vertical="center"/>
    </xf>
    <xf numFmtId="0" fontId="17" fillId="3" borderId="4" xfId="0" applyFont="1" applyFill="1" applyBorder="1" applyAlignment="1">
      <alignment horizontal="left" vertical="center"/>
    </xf>
    <xf numFmtId="3" fontId="17" fillId="0" borderId="0" xfId="0" applyNumberFormat="1" applyFont="1" applyAlignment="1">
      <alignment horizontal="right" vertical="center" wrapText="1"/>
    </xf>
    <xf numFmtId="0" fontId="17" fillId="0" borderId="0" xfId="0" applyFont="1" applyAlignment="1">
      <alignment horizontal="left" vertical="center"/>
    </xf>
    <xf numFmtId="3" fontId="16" fillId="3" borderId="0" xfId="0" applyNumberFormat="1" applyFont="1" applyFill="1" applyAlignment="1">
      <alignment horizontal="right" vertical="center" wrapText="1"/>
    </xf>
    <xf numFmtId="0" fontId="22" fillId="0" borderId="0" xfId="0" applyFont="1" applyAlignment="1">
      <alignment wrapText="1"/>
    </xf>
    <xf numFmtId="0" fontId="23" fillId="0" borderId="0" xfId="0" applyFont="1" applyAlignment="1">
      <alignment vertical="center"/>
    </xf>
  </cellXfs>
  <cellStyles count="6">
    <cellStyle name="F5" xfId="5" xr:uid="{8013C32A-A165-4417-92F1-AA9033DA98EB}"/>
    <cellStyle name="F6" xfId="4" xr:uid="{AEB77918-09F5-4EDF-83BA-981330F93C7C}"/>
    <cellStyle name="F7" xfId="3" xr:uid="{99CBD644-E20F-4E69-AFF0-23931FA9B939}"/>
    <cellStyle name="F8" xfId="2" xr:uid="{21A06A91-5D5D-4570-9D19-E665384F30A9}"/>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ia.gov/electricity/data/eia861/" TargetMode="External"/><Relationship Id="rId13" Type="http://schemas.openxmlformats.org/officeDocument/2006/relationships/hyperlink" Target="https://www.eia.gov/electricity/data/eia861/" TargetMode="External"/><Relationship Id="rId18" Type="http://schemas.openxmlformats.org/officeDocument/2006/relationships/hyperlink" Target="https://www.eia.gov/electricity/data/eia861/" TargetMode="External"/><Relationship Id="rId3" Type="http://schemas.openxmlformats.org/officeDocument/2006/relationships/hyperlink" Target="https://www.eia.gov/electricity/data/eia861/" TargetMode="External"/><Relationship Id="rId21" Type="http://schemas.openxmlformats.org/officeDocument/2006/relationships/hyperlink" Target="https://www.eia.gov/electricity/data/eia861/" TargetMode="External"/><Relationship Id="rId7" Type="http://schemas.openxmlformats.org/officeDocument/2006/relationships/hyperlink" Target="https://www.eia.gov/electricity/data/eia861/" TargetMode="External"/><Relationship Id="rId12" Type="http://schemas.openxmlformats.org/officeDocument/2006/relationships/hyperlink" Target="https://www.eia.gov/electricity/data/eia861/" TargetMode="External"/><Relationship Id="rId17" Type="http://schemas.openxmlformats.org/officeDocument/2006/relationships/hyperlink" Target="https://www.eia.gov/electricity/data/eia861/" TargetMode="External"/><Relationship Id="rId2" Type="http://schemas.openxmlformats.org/officeDocument/2006/relationships/hyperlink" Target="https://www.eia.gov/electricity/data/eia861/" TargetMode="External"/><Relationship Id="rId16" Type="http://schemas.openxmlformats.org/officeDocument/2006/relationships/hyperlink" Target="https://www.eia.gov/electricity/data/eia861/" TargetMode="External"/><Relationship Id="rId20" Type="http://schemas.openxmlformats.org/officeDocument/2006/relationships/hyperlink" Target="https://www.eia.gov/electricity/data/eia861/" TargetMode="External"/><Relationship Id="rId1" Type="http://schemas.openxmlformats.org/officeDocument/2006/relationships/hyperlink" Target="https://www.eia.gov/electricity/data/eia861/" TargetMode="External"/><Relationship Id="rId6" Type="http://schemas.openxmlformats.org/officeDocument/2006/relationships/hyperlink" Target="https://www.eia.gov/electricity/data/eia861/" TargetMode="External"/><Relationship Id="rId11" Type="http://schemas.openxmlformats.org/officeDocument/2006/relationships/hyperlink" Target="https://www.eia.gov/electricity/data/eia861/" TargetMode="External"/><Relationship Id="rId5" Type="http://schemas.openxmlformats.org/officeDocument/2006/relationships/hyperlink" Target="https://www.eia.gov/electricity/data/eia861/" TargetMode="External"/><Relationship Id="rId15" Type="http://schemas.openxmlformats.org/officeDocument/2006/relationships/hyperlink" Target="https://www.eia.gov/electricity/data/eia861/" TargetMode="External"/><Relationship Id="rId23" Type="http://schemas.openxmlformats.org/officeDocument/2006/relationships/printerSettings" Target="../printerSettings/printerSettings1.bin"/><Relationship Id="rId10" Type="http://schemas.openxmlformats.org/officeDocument/2006/relationships/hyperlink" Target="https://www.eia.gov/electricity/data/eia861/" TargetMode="External"/><Relationship Id="rId19" Type="http://schemas.openxmlformats.org/officeDocument/2006/relationships/hyperlink" Target="https://www.eia.gov/electricity/data/eia861/" TargetMode="External"/><Relationship Id="rId4" Type="http://schemas.openxmlformats.org/officeDocument/2006/relationships/hyperlink" Target="https://www.eia.gov/electricity/data/eia861/" TargetMode="External"/><Relationship Id="rId9" Type="http://schemas.openxmlformats.org/officeDocument/2006/relationships/hyperlink" Target="https://www.eia.gov/electricity/data/eia861/" TargetMode="External"/><Relationship Id="rId14" Type="http://schemas.openxmlformats.org/officeDocument/2006/relationships/hyperlink" Target="https://www.eia.gov/electricity/data/eia861/" TargetMode="External"/><Relationship Id="rId22" Type="http://schemas.openxmlformats.org/officeDocument/2006/relationships/hyperlink" Target="https://www.eia.gov/electricity/data/eia8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CCD8-A61D-4640-B140-6E7BDF838FB9}">
  <dimension ref="A1:M1011"/>
  <sheetViews>
    <sheetView showGridLines="0" tabSelected="1" zoomScaleNormal="100" workbookViewId="0">
      <selection activeCell="K29" sqref="K29"/>
    </sheetView>
  </sheetViews>
  <sheetFormatPr defaultColWidth="8.42578125" defaultRowHeight="12.75" x14ac:dyDescent="0.2"/>
  <cols>
    <col min="1" max="1" width="14.7109375" style="1" customWidth="1"/>
    <col min="2" max="2" width="12.42578125" style="1" customWidth="1"/>
    <col min="3" max="3" width="16.140625" style="1" customWidth="1"/>
    <col min="4" max="6" width="13.140625" style="3" customWidth="1"/>
    <col min="7" max="7" width="13.140625" style="2" customWidth="1"/>
    <col min="8" max="16384" width="8.42578125" style="1"/>
  </cols>
  <sheetData>
    <row r="1" spans="1:13" customFormat="1" ht="30" customHeight="1" x14ac:dyDescent="0.2">
      <c r="A1" s="119" t="s">
        <v>44</v>
      </c>
      <c r="B1" s="118" t="s">
        <v>95</v>
      </c>
      <c r="C1" s="107"/>
      <c r="D1" s="107"/>
      <c r="E1" s="107"/>
      <c r="F1" s="107"/>
      <c r="G1" s="107"/>
      <c r="H1" s="64"/>
      <c r="I1" s="64"/>
      <c r="J1" s="64"/>
      <c r="K1" s="64"/>
      <c r="L1" s="64"/>
      <c r="M1" s="64"/>
    </row>
    <row r="2" spans="1:13" customFormat="1" ht="7.5" customHeight="1" thickBot="1" x14ac:dyDescent="0.25">
      <c r="A2" s="106"/>
      <c r="B2" s="106"/>
      <c r="C2" s="106"/>
      <c r="D2" s="105"/>
      <c r="E2" s="105"/>
      <c r="F2" s="105"/>
      <c r="G2" s="104"/>
      <c r="H2" s="64"/>
      <c r="I2" s="64"/>
      <c r="J2" s="64"/>
      <c r="K2" s="64"/>
      <c r="L2" s="64"/>
      <c r="M2" s="64"/>
    </row>
    <row r="3" spans="1:13" customFormat="1" ht="12.75" customHeight="1" thickBot="1" x14ac:dyDescent="0.25">
      <c r="A3" s="102" t="s">
        <v>42</v>
      </c>
      <c r="B3" s="103"/>
      <c r="C3" s="102" t="s">
        <v>41</v>
      </c>
      <c r="D3" s="101" t="s">
        <v>40</v>
      </c>
      <c r="E3" s="101" t="s">
        <v>39</v>
      </c>
      <c r="F3" s="100" t="s">
        <v>38</v>
      </c>
      <c r="G3" s="99" t="s">
        <v>37</v>
      </c>
      <c r="H3" s="94"/>
      <c r="I3" s="94"/>
      <c r="J3" s="94"/>
      <c r="K3" s="94"/>
      <c r="L3" s="94"/>
      <c r="M3" s="94"/>
    </row>
    <row r="4" spans="1:13" customFormat="1" ht="27.75" thickBot="1" x14ac:dyDescent="0.25">
      <c r="A4" s="98"/>
      <c r="B4" s="98"/>
      <c r="C4" s="98"/>
      <c r="D4" s="97"/>
      <c r="E4" s="96" t="s">
        <v>36</v>
      </c>
      <c r="F4" s="96" t="s">
        <v>35</v>
      </c>
      <c r="G4" s="95" t="s">
        <v>34</v>
      </c>
      <c r="H4" s="94"/>
      <c r="I4" s="94"/>
      <c r="J4" s="94"/>
      <c r="K4" s="94"/>
      <c r="L4" s="94"/>
      <c r="M4" s="94"/>
    </row>
    <row r="5" spans="1:13" customFormat="1" ht="11.25" customHeight="1" x14ac:dyDescent="0.2">
      <c r="A5" s="93" t="s">
        <v>80</v>
      </c>
      <c r="B5" s="91"/>
      <c r="C5" s="84" t="s">
        <v>32</v>
      </c>
      <c r="D5" s="83">
        <v>7977</v>
      </c>
      <c r="E5" s="83">
        <v>522362.1</v>
      </c>
      <c r="F5" s="83">
        <v>7696713</v>
      </c>
      <c r="G5" s="82">
        <f>(E5/F5)*100</f>
        <v>6.7868205557359351</v>
      </c>
      <c r="H5" s="70"/>
      <c r="I5" s="70"/>
      <c r="J5" s="70"/>
      <c r="K5" s="70"/>
      <c r="L5" s="70"/>
      <c r="M5" s="70"/>
    </row>
    <row r="6" spans="1:13" customFormat="1" ht="11.25" customHeight="1" x14ac:dyDescent="0.2">
      <c r="A6" s="88" t="s">
        <v>31</v>
      </c>
      <c r="B6" s="88"/>
      <c r="C6" s="88"/>
      <c r="D6" s="92">
        <f>D49-D5</f>
        <v>2402</v>
      </c>
      <c r="E6" s="92">
        <f>E49-E5</f>
        <v>100398.30000000005</v>
      </c>
      <c r="F6" s="92">
        <f>F49-F5</f>
        <v>1407967</v>
      </c>
      <c r="G6" s="85">
        <f>(E6/F6)*100</f>
        <v>7.1307282059877855</v>
      </c>
      <c r="H6" s="70"/>
      <c r="I6" s="70"/>
      <c r="J6" s="70"/>
      <c r="K6" s="70"/>
      <c r="L6" s="70"/>
      <c r="M6" s="70"/>
    </row>
    <row r="7" spans="1:13" customFormat="1" ht="7.5" customHeight="1" x14ac:dyDescent="0.2">
      <c r="A7" s="91"/>
      <c r="B7" s="91"/>
      <c r="C7" s="91"/>
      <c r="D7" s="68"/>
      <c r="E7" s="68"/>
      <c r="F7" s="68"/>
      <c r="G7" s="82"/>
      <c r="H7" s="70"/>
      <c r="I7" s="70"/>
      <c r="J7" s="70"/>
      <c r="K7" s="70"/>
      <c r="L7" s="70"/>
      <c r="M7" s="70"/>
    </row>
    <row r="8" spans="1:13" customFormat="1" ht="11.25" customHeight="1" x14ac:dyDescent="0.2">
      <c r="A8" s="87" t="s">
        <v>30</v>
      </c>
      <c r="B8" s="88"/>
      <c r="C8" s="87" t="s">
        <v>6</v>
      </c>
      <c r="D8" s="85" t="s">
        <v>72</v>
      </c>
      <c r="E8" s="85" t="s">
        <v>72</v>
      </c>
      <c r="F8" s="85" t="s">
        <v>72</v>
      </c>
      <c r="G8" s="85" t="s">
        <v>72</v>
      </c>
      <c r="H8" s="70"/>
      <c r="I8" s="70"/>
      <c r="J8" s="70"/>
      <c r="K8" s="70"/>
      <c r="L8" s="70"/>
      <c r="M8" s="70"/>
    </row>
    <row r="9" spans="1:13" customFormat="1" ht="11.25" customHeight="1" x14ac:dyDescent="0.2">
      <c r="A9" s="84" t="s">
        <v>29</v>
      </c>
      <c r="B9" s="70"/>
      <c r="C9" s="84" t="s">
        <v>6</v>
      </c>
      <c r="D9" s="83">
        <v>1</v>
      </c>
      <c r="E9" s="83">
        <v>2423</v>
      </c>
      <c r="F9" s="83">
        <v>36150</v>
      </c>
      <c r="G9" s="82">
        <f>(E9/F9)*100</f>
        <v>6.7026279391424621</v>
      </c>
      <c r="H9" s="70"/>
      <c r="I9" s="70"/>
      <c r="J9" s="70"/>
      <c r="K9" s="70"/>
      <c r="L9" s="70"/>
      <c r="M9" s="70"/>
    </row>
    <row r="10" spans="1:13" customFormat="1" ht="11.25" customHeight="1" x14ac:dyDescent="0.2">
      <c r="A10" s="87" t="s">
        <v>54</v>
      </c>
      <c r="B10" s="88"/>
      <c r="C10" s="87" t="s">
        <v>4</v>
      </c>
      <c r="D10" s="86" t="s">
        <v>72</v>
      </c>
      <c r="E10" s="86" t="s">
        <v>72</v>
      </c>
      <c r="F10" s="86" t="s">
        <v>72</v>
      </c>
      <c r="G10" s="85" t="s">
        <v>72</v>
      </c>
      <c r="H10" s="70"/>
      <c r="I10" s="70"/>
      <c r="J10" s="70"/>
      <c r="K10" s="70"/>
      <c r="L10" s="70"/>
      <c r="M10" s="70"/>
    </row>
    <row r="11" spans="1:13" customFormat="1" ht="11.25" customHeight="1" x14ac:dyDescent="0.2">
      <c r="A11" s="84" t="s">
        <v>28</v>
      </c>
      <c r="B11" s="70"/>
      <c r="C11" s="84" t="s">
        <v>6</v>
      </c>
      <c r="D11" s="83" t="s">
        <v>72</v>
      </c>
      <c r="E11" s="83" t="s">
        <v>72</v>
      </c>
      <c r="F11" s="83" t="s">
        <v>72</v>
      </c>
      <c r="G11" s="82" t="s">
        <v>72</v>
      </c>
      <c r="H11" s="70"/>
      <c r="I11" s="70"/>
      <c r="J11" s="70"/>
      <c r="K11" s="70"/>
      <c r="L11" s="70"/>
      <c r="M11" s="70"/>
    </row>
    <row r="12" spans="1:13" customFormat="1" ht="11.25" customHeight="1" x14ac:dyDescent="0.2">
      <c r="A12" s="87" t="s">
        <v>27</v>
      </c>
      <c r="B12" s="88"/>
      <c r="C12" s="87" t="s">
        <v>4</v>
      </c>
      <c r="D12" s="86">
        <v>1</v>
      </c>
      <c r="E12" s="86">
        <v>1584.8</v>
      </c>
      <c r="F12" s="86">
        <v>22658</v>
      </c>
      <c r="G12" s="85">
        <f>(E12/F12)*100</f>
        <v>6.9944390502250862</v>
      </c>
      <c r="H12" s="70"/>
      <c r="I12" s="70"/>
      <c r="J12" s="70"/>
      <c r="K12" s="70"/>
      <c r="L12" s="70"/>
      <c r="M12" s="70"/>
    </row>
    <row r="13" spans="1:13" customFormat="1" ht="11.25" customHeight="1" x14ac:dyDescent="0.2">
      <c r="A13" s="84" t="s">
        <v>26</v>
      </c>
      <c r="B13" s="70"/>
      <c r="C13" s="84" t="s">
        <v>4</v>
      </c>
      <c r="D13" s="83">
        <v>5</v>
      </c>
      <c r="E13" s="83">
        <v>4.5999999999999996</v>
      </c>
      <c r="F13" s="83">
        <v>17</v>
      </c>
      <c r="G13" s="82">
        <f>(E13/F13)*100</f>
        <v>27.058823529411764</v>
      </c>
      <c r="H13" s="70"/>
      <c r="I13" s="70"/>
      <c r="J13" s="70"/>
      <c r="K13" s="70"/>
      <c r="L13" s="70"/>
      <c r="M13" s="70"/>
    </row>
    <row r="14" spans="1:13" customFormat="1" ht="11.25" customHeight="1" x14ac:dyDescent="0.2">
      <c r="A14" s="87" t="s">
        <v>59</v>
      </c>
      <c r="B14" s="88"/>
      <c r="C14" s="87" t="s">
        <v>6</v>
      </c>
      <c r="D14" s="85" t="s">
        <v>72</v>
      </c>
      <c r="E14" s="85" t="s">
        <v>72</v>
      </c>
      <c r="F14" s="85" t="s">
        <v>72</v>
      </c>
      <c r="G14" s="85" t="s">
        <v>72</v>
      </c>
      <c r="H14" s="70"/>
      <c r="I14" s="70"/>
      <c r="J14" s="70"/>
      <c r="K14" s="70"/>
      <c r="L14" s="70"/>
      <c r="M14" s="70"/>
    </row>
    <row r="15" spans="1:13" customFormat="1" ht="11.25" customHeight="1" x14ac:dyDescent="0.2">
      <c r="A15" s="84" t="s">
        <v>65</v>
      </c>
      <c r="B15" s="70"/>
      <c r="C15" s="89" t="s">
        <v>6</v>
      </c>
      <c r="D15" s="82" t="s">
        <v>72</v>
      </c>
      <c r="E15" s="82" t="s">
        <v>72</v>
      </c>
      <c r="F15" s="82" t="s">
        <v>72</v>
      </c>
      <c r="G15" s="82" t="s">
        <v>72</v>
      </c>
      <c r="H15" s="70"/>
      <c r="I15" s="70"/>
      <c r="J15" s="70"/>
      <c r="K15" s="70"/>
      <c r="L15" s="70"/>
      <c r="M15" s="70"/>
    </row>
    <row r="16" spans="1:13" customFormat="1" ht="11.25" customHeight="1" x14ac:dyDescent="0.2">
      <c r="A16" s="87" t="s">
        <v>58</v>
      </c>
      <c r="B16" s="88"/>
      <c r="C16" s="87" t="s">
        <v>6</v>
      </c>
      <c r="D16" s="85" t="s">
        <v>72</v>
      </c>
      <c r="E16" s="85" t="s">
        <v>72</v>
      </c>
      <c r="F16" s="85" t="s">
        <v>72</v>
      </c>
      <c r="G16" s="85" t="s">
        <v>72</v>
      </c>
      <c r="H16" s="70"/>
      <c r="I16" s="70"/>
      <c r="J16" s="70"/>
      <c r="K16" s="70"/>
      <c r="L16" s="70"/>
      <c r="M16" s="70"/>
    </row>
    <row r="17" spans="1:13" customFormat="1" ht="11.25" customHeight="1" x14ac:dyDescent="0.2">
      <c r="A17" s="84" t="s">
        <v>25</v>
      </c>
      <c r="B17" s="70"/>
      <c r="C17" s="84" t="s">
        <v>4</v>
      </c>
      <c r="D17" s="82" t="s">
        <v>72</v>
      </c>
      <c r="E17" s="82" t="s">
        <v>72</v>
      </c>
      <c r="F17" s="82" t="s">
        <v>72</v>
      </c>
      <c r="G17" s="82" t="s">
        <v>72</v>
      </c>
      <c r="H17" s="70"/>
      <c r="I17" s="70"/>
      <c r="J17" s="70"/>
      <c r="K17" s="70"/>
      <c r="L17" s="70"/>
      <c r="M17" s="70"/>
    </row>
    <row r="18" spans="1:13" customFormat="1" ht="11.25" customHeight="1" x14ac:dyDescent="0.2">
      <c r="A18" s="87" t="s">
        <v>24</v>
      </c>
      <c r="B18" s="88"/>
      <c r="C18" s="87" t="s">
        <v>4</v>
      </c>
      <c r="D18" s="86">
        <v>1</v>
      </c>
      <c r="E18" s="86">
        <v>1436.8</v>
      </c>
      <c r="F18" s="86">
        <v>20711</v>
      </c>
      <c r="G18" s="85">
        <f>(E18/F18)*100</f>
        <v>6.9373762734778621</v>
      </c>
      <c r="H18" s="70"/>
      <c r="I18" s="70"/>
      <c r="J18" s="70"/>
      <c r="K18" s="70"/>
      <c r="L18" s="70"/>
      <c r="M18" s="70"/>
    </row>
    <row r="19" spans="1:13" customFormat="1" ht="11.25" customHeight="1" x14ac:dyDescent="0.2">
      <c r="A19" s="84" t="s">
        <v>23</v>
      </c>
      <c r="B19" s="70"/>
      <c r="C19" s="84" t="s">
        <v>6</v>
      </c>
      <c r="D19" s="83" t="s">
        <v>72</v>
      </c>
      <c r="E19" s="83" t="s">
        <v>72</v>
      </c>
      <c r="F19" s="83" t="s">
        <v>72</v>
      </c>
      <c r="G19" s="82" t="s">
        <v>72</v>
      </c>
      <c r="H19" s="70"/>
      <c r="I19" s="70"/>
      <c r="J19" s="70"/>
      <c r="K19" s="70"/>
      <c r="L19" s="70"/>
      <c r="M19" s="70"/>
    </row>
    <row r="20" spans="1:13" customFormat="1" ht="11.25" customHeight="1" x14ac:dyDescent="0.2">
      <c r="A20" s="87" t="s">
        <v>22</v>
      </c>
      <c r="B20" s="88"/>
      <c r="C20" s="87" t="s">
        <v>6</v>
      </c>
      <c r="D20" s="86" t="s">
        <v>72</v>
      </c>
      <c r="E20" s="86" t="s">
        <v>72</v>
      </c>
      <c r="F20" s="86" t="s">
        <v>72</v>
      </c>
      <c r="G20" s="85" t="s">
        <v>72</v>
      </c>
      <c r="H20" s="70"/>
      <c r="I20" s="70"/>
      <c r="J20" s="70"/>
      <c r="K20" s="70"/>
      <c r="L20" s="70"/>
      <c r="M20" s="70"/>
    </row>
    <row r="21" spans="1:13" customFormat="1" ht="11.25" customHeight="1" x14ac:dyDescent="0.2">
      <c r="A21" s="70" t="s">
        <v>21</v>
      </c>
      <c r="B21" s="70"/>
      <c r="C21" s="70" t="s">
        <v>6</v>
      </c>
      <c r="D21" s="83" t="s">
        <v>72</v>
      </c>
      <c r="E21" s="83" t="s">
        <v>72</v>
      </c>
      <c r="F21" s="83" t="s">
        <v>72</v>
      </c>
      <c r="G21" s="82" t="s">
        <v>72</v>
      </c>
      <c r="H21" s="70"/>
      <c r="I21" s="70"/>
      <c r="J21" s="70"/>
      <c r="K21" s="70"/>
      <c r="L21" s="70"/>
      <c r="M21" s="70"/>
    </row>
    <row r="22" spans="1:13" customFormat="1" ht="11.25" customHeight="1" x14ac:dyDescent="0.2">
      <c r="A22" s="87" t="s">
        <v>53</v>
      </c>
      <c r="B22" s="88"/>
      <c r="C22" s="87" t="s">
        <v>6</v>
      </c>
      <c r="D22" s="85" t="s">
        <v>72</v>
      </c>
      <c r="E22" s="85" t="s">
        <v>72</v>
      </c>
      <c r="F22" s="85" t="s">
        <v>72</v>
      </c>
      <c r="G22" s="85" t="s">
        <v>72</v>
      </c>
      <c r="H22" s="70"/>
      <c r="I22" s="70"/>
      <c r="J22" s="70"/>
      <c r="K22" s="70"/>
      <c r="L22" s="70"/>
      <c r="M22" s="70"/>
    </row>
    <row r="23" spans="1:13" customFormat="1" ht="11.25" customHeight="1" x14ac:dyDescent="0.2">
      <c r="A23" s="84" t="s">
        <v>20</v>
      </c>
      <c r="B23" s="70"/>
      <c r="C23" s="84" t="s">
        <v>6</v>
      </c>
      <c r="D23" s="83">
        <v>7</v>
      </c>
      <c r="E23" s="83">
        <v>8366</v>
      </c>
      <c r="F23" s="83">
        <v>105721</v>
      </c>
      <c r="G23" s="82">
        <f>(E23/F23)*100</f>
        <v>7.9132811834924004</v>
      </c>
      <c r="H23" s="70"/>
      <c r="I23" s="70"/>
      <c r="J23" s="70"/>
      <c r="K23" s="70"/>
      <c r="L23" s="70"/>
      <c r="M23" s="70"/>
    </row>
    <row r="24" spans="1:13" customFormat="1" ht="11.25" customHeight="1" x14ac:dyDescent="0.2">
      <c r="A24" s="87" t="s">
        <v>19</v>
      </c>
      <c r="B24" s="88"/>
      <c r="C24" s="87" t="s">
        <v>6</v>
      </c>
      <c r="D24" s="85" t="s">
        <v>72</v>
      </c>
      <c r="E24" s="85" t="s">
        <v>72</v>
      </c>
      <c r="F24" s="85" t="s">
        <v>72</v>
      </c>
      <c r="G24" s="85" t="s">
        <v>72</v>
      </c>
      <c r="H24" s="70"/>
      <c r="I24" s="70"/>
      <c r="J24" s="70"/>
      <c r="K24" s="70"/>
      <c r="L24" s="70"/>
      <c r="M24" s="70"/>
    </row>
    <row r="25" spans="1:13" customFormat="1" ht="11.25" customHeight="1" x14ac:dyDescent="0.2">
      <c r="A25" s="84" t="s">
        <v>88</v>
      </c>
      <c r="B25" s="70"/>
      <c r="C25" s="84" t="s">
        <v>6</v>
      </c>
      <c r="D25" s="82" t="s">
        <v>72</v>
      </c>
      <c r="E25" s="82" t="s">
        <v>72</v>
      </c>
      <c r="F25" s="82" t="s">
        <v>72</v>
      </c>
      <c r="G25" s="82" t="s">
        <v>72</v>
      </c>
      <c r="H25" s="70"/>
      <c r="I25" s="70"/>
      <c r="J25" s="70"/>
      <c r="K25" s="70"/>
      <c r="L25" s="70"/>
      <c r="M25" s="70"/>
    </row>
    <row r="26" spans="1:13" customFormat="1" ht="11.25" customHeight="1" x14ac:dyDescent="0.2">
      <c r="A26" s="87" t="s">
        <v>18</v>
      </c>
      <c r="B26" s="88"/>
      <c r="C26" s="87" t="s">
        <v>4</v>
      </c>
      <c r="D26" s="86">
        <v>1644</v>
      </c>
      <c r="E26" s="86">
        <v>26575.8</v>
      </c>
      <c r="F26" s="86">
        <v>299652</v>
      </c>
      <c r="G26" s="85">
        <f>(E26/F26)*100</f>
        <v>8.8688879099755713</v>
      </c>
      <c r="H26" s="70"/>
      <c r="I26" s="70"/>
      <c r="J26" s="70"/>
      <c r="K26" s="70"/>
      <c r="L26" s="70"/>
      <c r="M26" s="70"/>
    </row>
    <row r="27" spans="1:13" customFormat="1" ht="11.25" customHeight="1" x14ac:dyDescent="0.2">
      <c r="A27" s="84" t="s">
        <v>17</v>
      </c>
      <c r="B27" s="70"/>
      <c r="C27" s="84" t="s">
        <v>6</v>
      </c>
      <c r="D27" s="83" t="s">
        <v>72</v>
      </c>
      <c r="E27" s="83" t="s">
        <v>72</v>
      </c>
      <c r="F27" s="83" t="s">
        <v>72</v>
      </c>
      <c r="G27" s="82" t="s">
        <v>72</v>
      </c>
      <c r="H27" s="70"/>
      <c r="I27" s="70"/>
      <c r="J27" s="70"/>
      <c r="K27" s="70"/>
      <c r="L27" s="70"/>
      <c r="M27" s="70"/>
    </row>
    <row r="28" spans="1:13" customFormat="1" ht="11.25" customHeight="1" x14ac:dyDescent="0.2">
      <c r="A28" s="87" t="s">
        <v>16</v>
      </c>
      <c r="B28" s="88"/>
      <c r="C28" s="87" t="s">
        <v>4</v>
      </c>
      <c r="D28" s="86">
        <v>59</v>
      </c>
      <c r="E28" s="86">
        <v>622</v>
      </c>
      <c r="F28" s="86">
        <v>9412</v>
      </c>
      <c r="G28" s="85">
        <f>(E28/F28)*100</f>
        <v>6.6085847853803656</v>
      </c>
      <c r="H28" s="70"/>
      <c r="I28" s="70"/>
      <c r="J28" s="70"/>
      <c r="K28" s="70"/>
      <c r="L28" s="70"/>
      <c r="M28" s="70"/>
    </row>
    <row r="29" spans="1:13" customFormat="1" ht="11.25" customHeight="1" x14ac:dyDescent="0.2">
      <c r="A29" s="84" t="s">
        <v>64</v>
      </c>
      <c r="B29" s="70"/>
      <c r="C29" s="89" t="s">
        <v>6</v>
      </c>
      <c r="D29" s="83">
        <v>2</v>
      </c>
      <c r="E29" s="83">
        <v>2505</v>
      </c>
      <c r="F29" s="83">
        <v>40601</v>
      </c>
      <c r="G29" s="82">
        <f>(E29/F29)*100</f>
        <v>6.1697987734292266</v>
      </c>
      <c r="H29" s="70"/>
      <c r="I29" s="70"/>
      <c r="J29" s="70"/>
      <c r="K29" s="70"/>
      <c r="L29" s="70"/>
      <c r="M29" s="70"/>
    </row>
    <row r="30" spans="1:13" customFormat="1" ht="11.25" customHeight="1" x14ac:dyDescent="0.2">
      <c r="A30" s="87" t="s">
        <v>83</v>
      </c>
      <c r="B30" s="88"/>
      <c r="C30" s="90" t="s">
        <v>82</v>
      </c>
      <c r="D30" s="86">
        <v>1</v>
      </c>
      <c r="E30" s="86">
        <v>12886</v>
      </c>
      <c r="F30" s="86">
        <v>249915</v>
      </c>
      <c r="G30" s="85">
        <f>(E30/F30)*100</f>
        <v>5.156153092051297</v>
      </c>
      <c r="H30" s="70"/>
      <c r="I30" s="70"/>
      <c r="J30" s="70"/>
      <c r="K30" s="70"/>
      <c r="L30" s="70"/>
      <c r="M30" s="70"/>
    </row>
    <row r="31" spans="1:13" customFormat="1" ht="11.25" customHeight="1" x14ac:dyDescent="0.2">
      <c r="A31" s="84" t="s">
        <v>15</v>
      </c>
      <c r="B31" s="70"/>
      <c r="C31" s="89" t="s">
        <v>6</v>
      </c>
      <c r="D31" s="82" t="s">
        <v>72</v>
      </c>
      <c r="E31" s="82" t="s">
        <v>72</v>
      </c>
      <c r="F31" s="82" t="s">
        <v>72</v>
      </c>
      <c r="G31" s="82" t="s">
        <v>72</v>
      </c>
      <c r="H31" s="70"/>
      <c r="I31" s="70"/>
      <c r="J31" s="70"/>
      <c r="K31" s="70"/>
      <c r="L31" s="70"/>
      <c r="M31" s="70"/>
    </row>
    <row r="32" spans="1:13" customFormat="1" ht="11.25" customHeight="1" x14ac:dyDescent="0.2">
      <c r="A32" s="87" t="s">
        <v>52</v>
      </c>
      <c r="B32" s="88"/>
      <c r="C32" s="87" t="s">
        <v>6</v>
      </c>
      <c r="D32" s="85" t="s">
        <v>72</v>
      </c>
      <c r="E32" s="85" t="s">
        <v>72</v>
      </c>
      <c r="F32" s="85" t="s">
        <v>72</v>
      </c>
      <c r="G32" s="85" t="s">
        <v>72</v>
      </c>
      <c r="H32" s="70"/>
      <c r="I32" s="70"/>
      <c r="J32" s="70"/>
      <c r="K32" s="70"/>
      <c r="L32" s="70"/>
      <c r="M32" s="70"/>
    </row>
    <row r="33" spans="1:13" customFormat="1" ht="11.25" customHeight="1" x14ac:dyDescent="0.2">
      <c r="A33" s="84" t="s">
        <v>87</v>
      </c>
      <c r="B33" s="70"/>
      <c r="C33" s="84" t="s">
        <v>6</v>
      </c>
      <c r="D33" s="82" t="s">
        <v>72</v>
      </c>
      <c r="E33" s="82" t="s">
        <v>72</v>
      </c>
      <c r="F33" s="82" t="s">
        <v>72</v>
      </c>
      <c r="G33" s="82" t="s">
        <v>72</v>
      </c>
      <c r="H33" s="70"/>
      <c r="I33" s="70"/>
      <c r="J33" s="70"/>
      <c r="K33" s="70"/>
      <c r="L33" s="70"/>
      <c r="M33" s="70"/>
    </row>
    <row r="34" spans="1:13" customFormat="1" ht="11.25" customHeight="1" x14ac:dyDescent="0.2">
      <c r="A34" s="87" t="s">
        <v>57</v>
      </c>
      <c r="B34" s="88"/>
      <c r="C34" s="87" t="s">
        <v>6</v>
      </c>
      <c r="D34" s="86" t="s">
        <v>72</v>
      </c>
      <c r="E34" s="86" t="s">
        <v>72</v>
      </c>
      <c r="F34" s="86" t="s">
        <v>72</v>
      </c>
      <c r="G34" s="85" t="s">
        <v>72</v>
      </c>
      <c r="H34" s="70"/>
      <c r="I34" s="70"/>
      <c r="J34" s="70"/>
      <c r="K34" s="70"/>
      <c r="L34" s="70"/>
      <c r="M34" s="70"/>
    </row>
    <row r="35" spans="1:13" customFormat="1" ht="11.25" customHeight="1" x14ac:dyDescent="0.2">
      <c r="A35" s="84" t="s">
        <v>86</v>
      </c>
      <c r="B35" s="70"/>
      <c r="C35" s="84" t="s">
        <v>6</v>
      </c>
      <c r="D35" s="83" t="s">
        <v>72</v>
      </c>
      <c r="E35" s="83" t="s">
        <v>72</v>
      </c>
      <c r="F35" s="83" t="s">
        <v>72</v>
      </c>
      <c r="G35" s="82" t="s">
        <v>72</v>
      </c>
      <c r="H35" s="70"/>
      <c r="I35" s="70"/>
      <c r="J35" s="70"/>
      <c r="K35" s="70"/>
      <c r="L35" s="70"/>
      <c r="M35" s="70"/>
    </row>
    <row r="36" spans="1:13" customFormat="1" ht="11.25" customHeight="1" x14ac:dyDescent="0.2">
      <c r="A36" s="87" t="s">
        <v>14</v>
      </c>
      <c r="B36" s="88"/>
      <c r="C36" s="87" t="s">
        <v>6</v>
      </c>
      <c r="D36" s="86">
        <v>1</v>
      </c>
      <c r="E36" s="86">
        <v>8537.1</v>
      </c>
      <c r="F36" s="86">
        <v>133603</v>
      </c>
      <c r="G36" s="85">
        <f>(E36/F36)*100</f>
        <v>6.3899014243692136</v>
      </c>
      <c r="H36" s="70"/>
      <c r="I36" s="70"/>
      <c r="J36" s="70"/>
      <c r="K36" s="70"/>
      <c r="L36" s="70"/>
      <c r="M36" s="70"/>
    </row>
    <row r="37" spans="1:13" customFormat="1" ht="11.25" customHeight="1" x14ac:dyDescent="0.2">
      <c r="A37" s="84" t="s">
        <v>13</v>
      </c>
      <c r="B37" s="70"/>
      <c r="C37" s="84" t="s">
        <v>4</v>
      </c>
      <c r="D37" s="83">
        <v>296</v>
      </c>
      <c r="E37" s="83">
        <v>1735</v>
      </c>
      <c r="F37" s="83">
        <v>34749</v>
      </c>
      <c r="G37" s="82">
        <f>(E37/F37)*100</f>
        <v>4.9929494373938814</v>
      </c>
      <c r="H37" s="70"/>
      <c r="I37" s="70"/>
      <c r="J37" s="70"/>
      <c r="K37" s="70"/>
      <c r="L37" s="70"/>
      <c r="M37" s="70"/>
    </row>
    <row r="38" spans="1:13" customFormat="1" ht="11.25" customHeight="1" x14ac:dyDescent="0.2">
      <c r="A38" s="87" t="s">
        <v>51</v>
      </c>
      <c r="B38" s="88"/>
      <c r="C38" s="87" t="s">
        <v>6</v>
      </c>
      <c r="D38" s="85" t="s">
        <v>72</v>
      </c>
      <c r="E38" s="85" t="s">
        <v>72</v>
      </c>
      <c r="F38" s="85" t="s">
        <v>72</v>
      </c>
      <c r="G38" s="85" t="s">
        <v>72</v>
      </c>
      <c r="H38" s="70"/>
      <c r="I38" s="70"/>
      <c r="J38" s="70"/>
      <c r="K38" s="70"/>
      <c r="L38" s="70"/>
      <c r="M38" s="70"/>
    </row>
    <row r="39" spans="1:13" customFormat="1" ht="11.25" customHeight="1" x14ac:dyDescent="0.2">
      <c r="A39" s="84" t="s">
        <v>12</v>
      </c>
      <c r="B39" s="70"/>
      <c r="C39" s="84" t="s">
        <v>6</v>
      </c>
      <c r="D39" s="83">
        <v>11</v>
      </c>
      <c r="E39" s="83">
        <v>4141</v>
      </c>
      <c r="F39" s="83">
        <v>61181</v>
      </c>
      <c r="G39" s="82">
        <f>(E39/F39)*100</f>
        <v>6.7684411827201254</v>
      </c>
      <c r="H39" s="70"/>
      <c r="I39" s="70"/>
      <c r="J39" s="70"/>
      <c r="K39" s="70"/>
      <c r="L39" s="70"/>
      <c r="M39" s="70"/>
    </row>
    <row r="40" spans="1:13" customFormat="1" ht="11.25" customHeight="1" x14ac:dyDescent="0.2">
      <c r="A40" s="87" t="s">
        <v>11</v>
      </c>
      <c r="B40" s="88"/>
      <c r="C40" s="87" t="s">
        <v>6</v>
      </c>
      <c r="D40" s="86" t="s">
        <v>72</v>
      </c>
      <c r="E40" s="86" t="s">
        <v>72</v>
      </c>
      <c r="F40" s="86" t="s">
        <v>72</v>
      </c>
      <c r="G40" s="85" t="s">
        <v>72</v>
      </c>
      <c r="H40" s="70"/>
      <c r="I40" s="70"/>
      <c r="J40" s="70"/>
      <c r="K40" s="70"/>
      <c r="L40" s="70"/>
      <c r="M40" s="70"/>
    </row>
    <row r="41" spans="1:13" customFormat="1" ht="11.25" customHeight="1" x14ac:dyDescent="0.2">
      <c r="A41" s="84" t="s">
        <v>10</v>
      </c>
      <c r="B41" s="70"/>
      <c r="C41" s="84" t="s">
        <v>6</v>
      </c>
      <c r="D41" s="83">
        <v>2</v>
      </c>
      <c r="E41" s="83">
        <v>6366.2</v>
      </c>
      <c r="F41" s="83">
        <v>80137</v>
      </c>
      <c r="G41" s="82">
        <f>(E41/F41)*100</f>
        <v>7.9441456505733932</v>
      </c>
      <c r="H41" s="70"/>
      <c r="I41" s="70"/>
      <c r="J41" s="70"/>
      <c r="K41" s="70"/>
      <c r="L41" s="70"/>
      <c r="M41" s="70"/>
    </row>
    <row r="42" spans="1:13" customFormat="1" ht="11.25" customHeight="1" x14ac:dyDescent="0.2">
      <c r="A42" s="87" t="s">
        <v>9</v>
      </c>
      <c r="B42" s="88"/>
      <c r="C42" s="87" t="s">
        <v>8</v>
      </c>
      <c r="D42" s="86">
        <v>41</v>
      </c>
      <c r="E42" s="86">
        <v>333.2</v>
      </c>
      <c r="F42" s="86">
        <v>3170</v>
      </c>
      <c r="G42" s="85">
        <f>(E42/F42)*100</f>
        <v>10.511041009463721</v>
      </c>
      <c r="H42" s="70"/>
      <c r="I42" s="70"/>
      <c r="J42" s="70"/>
      <c r="K42" s="70"/>
      <c r="L42" s="70"/>
      <c r="M42" s="70"/>
    </row>
    <row r="43" spans="1:13" customFormat="1" ht="11.25" customHeight="1" x14ac:dyDescent="0.2">
      <c r="A43" s="84" t="s">
        <v>7</v>
      </c>
      <c r="B43" s="70"/>
      <c r="C43" s="84" t="s">
        <v>6</v>
      </c>
      <c r="D43" s="83" t="s">
        <v>72</v>
      </c>
      <c r="E43" s="83" t="s">
        <v>72</v>
      </c>
      <c r="F43" s="83" t="s">
        <v>72</v>
      </c>
      <c r="G43" s="82" t="s">
        <v>72</v>
      </c>
      <c r="H43" s="70"/>
      <c r="I43" s="70"/>
      <c r="J43" s="70"/>
      <c r="K43" s="70"/>
      <c r="L43" s="70"/>
      <c r="M43" s="70"/>
    </row>
    <row r="44" spans="1:13" customFormat="1" ht="11.25" customHeight="1" x14ac:dyDescent="0.2">
      <c r="A44" s="87" t="s">
        <v>5</v>
      </c>
      <c r="B44" s="88"/>
      <c r="C44" s="87" t="s">
        <v>4</v>
      </c>
      <c r="D44" s="86">
        <v>4</v>
      </c>
      <c r="E44" s="86">
        <v>1054.4000000000001</v>
      </c>
      <c r="F44" s="86">
        <v>16584</v>
      </c>
      <c r="G44" s="85">
        <f>(E44/F44)*100</f>
        <v>6.3579353593825383</v>
      </c>
      <c r="H44" s="64"/>
      <c r="I44" s="64"/>
      <c r="J44" s="64"/>
      <c r="K44" s="64"/>
      <c r="L44" s="64"/>
      <c r="M44" s="64"/>
    </row>
    <row r="45" spans="1:13" customFormat="1" ht="11.25" customHeight="1" x14ac:dyDescent="0.2">
      <c r="A45" s="84" t="s">
        <v>79</v>
      </c>
      <c r="B45" s="70"/>
      <c r="C45" s="84" t="s">
        <v>78</v>
      </c>
      <c r="D45" s="83">
        <v>1</v>
      </c>
      <c r="E45" s="83">
        <v>66.5</v>
      </c>
      <c r="F45" s="83">
        <v>1864</v>
      </c>
      <c r="G45" s="82">
        <f>(E45/F45)*100</f>
        <v>3.5675965665236049</v>
      </c>
      <c r="H45" s="64"/>
      <c r="I45" s="64"/>
      <c r="J45" s="64"/>
      <c r="K45" s="64"/>
      <c r="L45" s="64"/>
      <c r="M45" s="64"/>
    </row>
    <row r="46" spans="1:13" customFormat="1" ht="7.5" customHeight="1" x14ac:dyDescent="0.2">
      <c r="A46" s="84"/>
      <c r="B46" s="70"/>
      <c r="C46" s="84"/>
      <c r="D46" s="83"/>
      <c r="E46" s="83"/>
      <c r="F46" s="83"/>
      <c r="G46" s="82"/>
      <c r="H46" s="64"/>
      <c r="I46" s="64"/>
      <c r="J46" s="64"/>
      <c r="K46" s="64"/>
      <c r="L46" s="64"/>
      <c r="M46" s="64"/>
    </row>
    <row r="47" spans="1:13" customFormat="1" ht="11.25" customHeight="1" x14ac:dyDescent="0.2">
      <c r="A47" s="81" t="s">
        <v>92</v>
      </c>
      <c r="B47" s="80"/>
      <c r="C47" s="79"/>
      <c r="D47" s="78">
        <v>326</v>
      </c>
      <c r="E47" s="78">
        <v>21535.899999999998</v>
      </c>
      <c r="F47" s="78">
        <v>291842</v>
      </c>
      <c r="G47" s="77"/>
      <c r="H47" s="64"/>
      <c r="I47" s="64"/>
      <c r="J47" s="64"/>
      <c r="K47" s="64"/>
      <c r="L47" s="64"/>
      <c r="M47" s="64"/>
    </row>
    <row r="48" spans="1:13" customFormat="1" ht="11.25" customHeight="1" thickBot="1" x14ac:dyDescent="0.25">
      <c r="A48" s="76" t="s">
        <v>91</v>
      </c>
      <c r="B48" s="74"/>
      <c r="C48" s="73"/>
      <c r="D48" s="75">
        <v>-1</v>
      </c>
      <c r="E48" s="75">
        <v>225</v>
      </c>
      <c r="F48" s="75">
        <v>0</v>
      </c>
      <c r="G48" s="71"/>
      <c r="H48" s="64"/>
      <c r="I48" s="64"/>
      <c r="J48" s="64"/>
      <c r="K48" s="64"/>
      <c r="L48" s="64"/>
      <c r="M48" s="64"/>
    </row>
    <row r="49" spans="1:13" customFormat="1" ht="11.25" customHeight="1" thickBot="1" x14ac:dyDescent="0.25">
      <c r="A49" s="73" t="s">
        <v>3</v>
      </c>
      <c r="B49" s="74"/>
      <c r="C49" s="73" t="s">
        <v>2</v>
      </c>
      <c r="D49" s="72">
        <f>SUM(D5,D8:D48)</f>
        <v>10379</v>
      </c>
      <c r="E49" s="72">
        <f>SUM(E5,E8:E48)</f>
        <v>622760.4</v>
      </c>
      <c r="F49" s="72">
        <f>SUM(F5,F8:F48)</f>
        <v>9104680</v>
      </c>
      <c r="G49" s="71">
        <f>(E49/F49)*100</f>
        <v>6.8400031632083715</v>
      </c>
      <c r="H49" s="70"/>
      <c r="I49" s="70"/>
      <c r="J49" s="70"/>
      <c r="K49" s="70"/>
      <c r="L49" s="70"/>
      <c r="M49" s="70"/>
    </row>
    <row r="50" spans="1:13" customFormat="1" ht="7.5" customHeight="1" x14ac:dyDescent="0.2">
      <c r="A50" s="64"/>
      <c r="B50" s="64"/>
      <c r="C50" s="64"/>
      <c r="D50" s="66"/>
      <c r="E50" s="66"/>
      <c r="F50" s="66"/>
      <c r="G50" s="65"/>
      <c r="H50" s="64"/>
      <c r="I50" s="64"/>
      <c r="J50" s="64"/>
      <c r="K50" s="64"/>
      <c r="L50" s="64"/>
      <c r="M50" s="64"/>
    </row>
    <row r="51" spans="1:13" customFormat="1" ht="11.25" customHeight="1" x14ac:dyDescent="0.2">
      <c r="A51" s="70" t="s">
        <v>1</v>
      </c>
      <c r="B51" s="69" t="s">
        <v>0</v>
      </c>
      <c r="C51" s="69"/>
      <c r="D51" s="68"/>
      <c r="E51" s="68"/>
      <c r="F51" s="68"/>
      <c r="G51" s="67"/>
      <c r="H51" s="64"/>
      <c r="I51" s="64"/>
      <c r="J51" s="64"/>
      <c r="K51" s="64"/>
      <c r="L51" s="64"/>
      <c r="M51" s="64"/>
    </row>
    <row r="52" spans="1:13" customFormat="1" ht="7.5" customHeight="1" x14ac:dyDescent="0.2">
      <c r="A52" s="70"/>
      <c r="B52" s="69"/>
      <c r="C52" s="69"/>
      <c r="D52" s="68"/>
      <c r="E52" s="68"/>
      <c r="F52" s="68"/>
      <c r="G52" s="67"/>
    </row>
    <row r="53" spans="1:13" customFormat="1" ht="11.25" customHeight="1" x14ac:dyDescent="0.2">
      <c r="A53" s="70" t="s">
        <v>49</v>
      </c>
      <c r="B53" s="7" t="s">
        <v>90</v>
      </c>
      <c r="C53" s="69"/>
      <c r="D53" s="68"/>
      <c r="E53" s="68"/>
      <c r="F53" s="68"/>
      <c r="G53" s="67"/>
    </row>
    <row r="54" spans="1:13" customFormat="1" ht="12.75" customHeight="1" x14ac:dyDescent="0.2">
      <c r="A54" s="70"/>
      <c r="B54" s="69"/>
      <c r="C54" s="69"/>
      <c r="D54" s="68"/>
      <c r="E54" s="68"/>
      <c r="F54" s="68"/>
      <c r="G54" s="67"/>
      <c r="H54" s="64"/>
      <c r="I54" s="64"/>
      <c r="J54" s="64"/>
      <c r="K54" s="64"/>
      <c r="L54" s="64"/>
      <c r="M54" s="64"/>
    </row>
    <row r="55" spans="1:13" customFormat="1" ht="12.75" customHeight="1" x14ac:dyDescent="0.2">
      <c r="A55" s="70"/>
      <c r="B55" s="69"/>
      <c r="C55" s="69"/>
      <c r="D55" s="68"/>
      <c r="E55" s="68"/>
      <c r="F55" s="68"/>
      <c r="G55" s="67"/>
      <c r="H55" s="64"/>
      <c r="I55" s="64"/>
      <c r="J55" s="64"/>
      <c r="K55" s="64"/>
      <c r="L55" s="64"/>
      <c r="M55" s="64"/>
    </row>
    <row r="56" spans="1:13" customFormat="1" ht="12.75" customHeight="1" x14ac:dyDescent="0.2">
      <c r="A56" s="64"/>
      <c r="B56" s="64"/>
      <c r="C56" s="64"/>
      <c r="D56" s="66"/>
      <c r="E56" s="66"/>
      <c r="F56" s="66"/>
      <c r="G56" s="65"/>
      <c r="H56" s="64"/>
      <c r="I56" s="64"/>
      <c r="J56" s="64"/>
      <c r="K56" s="64"/>
      <c r="L56" s="64"/>
      <c r="M56" s="64"/>
    </row>
    <row r="57" spans="1:13" customFormat="1" ht="26.25" customHeight="1" x14ac:dyDescent="0.2">
      <c r="A57" s="109" t="s">
        <v>44</v>
      </c>
      <c r="B57" s="108" t="s">
        <v>94</v>
      </c>
      <c r="C57" s="107"/>
      <c r="D57" s="107"/>
      <c r="E57" s="107"/>
      <c r="F57" s="107"/>
      <c r="G57" s="107"/>
      <c r="H57" s="64"/>
      <c r="I57" s="64"/>
      <c r="J57" s="64"/>
      <c r="K57" s="64"/>
      <c r="L57" s="64"/>
      <c r="M57" s="64"/>
    </row>
    <row r="58" spans="1:13" customFormat="1" ht="7.5" customHeight="1" thickBot="1" x14ac:dyDescent="0.25">
      <c r="A58" s="106"/>
      <c r="B58" s="106"/>
      <c r="C58" s="106"/>
      <c r="D58" s="105"/>
      <c r="E58" s="105"/>
      <c r="F58" s="105"/>
      <c r="G58" s="104"/>
      <c r="H58" s="64"/>
      <c r="I58" s="64"/>
      <c r="J58" s="64"/>
      <c r="K58" s="64"/>
      <c r="L58" s="64"/>
      <c r="M58" s="64"/>
    </row>
    <row r="59" spans="1:13" customFormat="1" ht="12.75" customHeight="1" thickBot="1" x14ac:dyDescent="0.25">
      <c r="A59" s="102" t="s">
        <v>42</v>
      </c>
      <c r="B59" s="103"/>
      <c r="C59" s="102" t="s">
        <v>41</v>
      </c>
      <c r="D59" s="101" t="s">
        <v>40</v>
      </c>
      <c r="E59" s="101" t="s">
        <v>39</v>
      </c>
      <c r="F59" s="100" t="s">
        <v>38</v>
      </c>
      <c r="G59" s="99" t="s">
        <v>37</v>
      </c>
      <c r="H59" s="94"/>
      <c r="I59" s="94"/>
      <c r="J59" s="94"/>
      <c r="K59" s="94"/>
      <c r="L59" s="94"/>
      <c r="M59" s="94"/>
    </row>
    <row r="60" spans="1:13" customFormat="1" ht="27.75" thickBot="1" x14ac:dyDescent="0.25">
      <c r="A60" s="98"/>
      <c r="B60" s="98"/>
      <c r="C60" s="98"/>
      <c r="D60" s="97"/>
      <c r="E60" s="96" t="s">
        <v>36</v>
      </c>
      <c r="F60" s="96" t="s">
        <v>35</v>
      </c>
      <c r="G60" s="95" t="s">
        <v>34</v>
      </c>
      <c r="H60" s="94"/>
      <c r="I60" s="94"/>
      <c r="J60" s="94"/>
      <c r="K60" s="94"/>
      <c r="L60" s="94"/>
      <c r="M60" s="94"/>
    </row>
    <row r="61" spans="1:13" customFormat="1" ht="11.25" customHeight="1" x14ac:dyDescent="0.2">
      <c r="A61" s="93" t="s">
        <v>80</v>
      </c>
      <c r="B61" s="91"/>
      <c r="C61" s="84" t="s">
        <v>32</v>
      </c>
      <c r="D61" s="83">
        <v>8008</v>
      </c>
      <c r="E61" s="83">
        <v>492256.1</v>
      </c>
      <c r="F61" s="83">
        <v>8102814</v>
      </c>
      <c r="G61" s="82">
        <f>(E61/F61)*100</f>
        <v>6.0751252589532472</v>
      </c>
      <c r="H61" s="70"/>
      <c r="I61" s="70"/>
      <c r="J61" s="70"/>
      <c r="K61" s="70"/>
      <c r="L61" s="70"/>
      <c r="M61" s="70"/>
    </row>
    <row r="62" spans="1:13" customFormat="1" ht="11.25" customHeight="1" x14ac:dyDescent="0.2">
      <c r="A62" s="88" t="s">
        <v>31</v>
      </c>
      <c r="B62" s="88"/>
      <c r="C62" s="88"/>
      <c r="D62" s="92">
        <f>D105-D61</f>
        <v>2171</v>
      </c>
      <c r="E62" s="92">
        <f>E105-E61</f>
        <v>94044.700000000186</v>
      </c>
      <c r="F62" s="92">
        <f>F105-F61</f>
        <v>1368923</v>
      </c>
      <c r="G62" s="85">
        <f>(E62/F62)*100</f>
        <v>6.8699773471554053</v>
      </c>
      <c r="H62" s="70"/>
      <c r="I62" s="70"/>
      <c r="J62" s="70"/>
      <c r="K62" s="70"/>
      <c r="L62" s="70"/>
      <c r="M62" s="70"/>
    </row>
    <row r="63" spans="1:13" customFormat="1" ht="7.5" customHeight="1" x14ac:dyDescent="0.2">
      <c r="A63" s="91"/>
      <c r="B63" s="91"/>
      <c r="C63" s="91"/>
      <c r="D63" s="68"/>
      <c r="E63" s="68"/>
      <c r="F63" s="68"/>
      <c r="G63" s="82"/>
      <c r="H63" s="70"/>
      <c r="I63" s="70"/>
      <c r="J63" s="70"/>
      <c r="K63" s="70"/>
      <c r="L63" s="70"/>
      <c r="M63" s="70"/>
    </row>
    <row r="64" spans="1:13" customFormat="1" ht="11.25" customHeight="1" x14ac:dyDescent="0.2">
      <c r="A64" s="87" t="s">
        <v>30</v>
      </c>
      <c r="B64" s="88"/>
      <c r="C64" s="87" t="s">
        <v>6</v>
      </c>
      <c r="D64" s="85" t="s">
        <v>72</v>
      </c>
      <c r="E64" s="85" t="s">
        <v>72</v>
      </c>
      <c r="F64" s="85" t="s">
        <v>72</v>
      </c>
      <c r="G64" s="85" t="s">
        <v>72</v>
      </c>
      <c r="H64" s="70"/>
      <c r="I64" s="70"/>
      <c r="J64" s="70"/>
      <c r="K64" s="70"/>
      <c r="L64" s="70"/>
      <c r="M64" s="70"/>
    </row>
    <row r="65" spans="1:13" customFormat="1" ht="11.25" customHeight="1" x14ac:dyDescent="0.2">
      <c r="A65" s="84" t="s">
        <v>29</v>
      </c>
      <c r="B65" s="70"/>
      <c r="C65" s="84" t="s">
        <v>6</v>
      </c>
      <c r="D65" s="83">
        <v>1</v>
      </c>
      <c r="E65" s="83">
        <v>2052</v>
      </c>
      <c r="F65" s="83">
        <v>28909</v>
      </c>
      <c r="G65" s="82">
        <f>(E65/F65)*100</f>
        <v>7.0981355287280774</v>
      </c>
      <c r="H65" s="70"/>
      <c r="I65" s="70"/>
      <c r="J65" s="70"/>
      <c r="K65" s="70"/>
      <c r="L65" s="70"/>
      <c r="M65" s="70"/>
    </row>
    <row r="66" spans="1:13" customFormat="1" ht="11.25" customHeight="1" x14ac:dyDescent="0.2">
      <c r="A66" s="87" t="s">
        <v>54</v>
      </c>
      <c r="B66" s="88"/>
      <c r="C66" s="87" t="s">
        <v>4</v>
      </c>
      <c r="D66" s="86" t="s">
        <v>72</v>
      </c>
      <c r="E66" s="86" t="s">
        <v>72</v>
      </c>
      <c r="F66" s="86" t="s">
        <v>72</v>
      </c>
      <c r="G66" s="85" t="s">
        <v>72</v>
      </c>
      <c r="H66" s="70"/>
      <c r="I66" s="70"/>
      <c r="J66" s="70"/>
      <c r="K66" s="70"/>
      <c r="L66" s="70"/>
      <c r="M66" s="70"/>
    </row>
    <row r="67" spans="1:13" customFormat="1" ht="11.25" customHeight="1" x14ac:dyDescent="0.2">
      <c r="A67" s="84" t="s">
        <v>28</v>
      </c>
      <c r="B67" s="70"/>
      <c r="C67" s="84" t="s">
        <v>6</v>
      </c>
      <c r="D67" s="83" t="s">
        <v>72</v>
      </c>
      <c r="E67" s="83" t="s">
        <v>72</v>
      </c>
      <c r="F67" s="83" t="s">
        <v>72</v>
      </c>
      <c r="G67" s="82" t="s">
        <v>72</v>
      </c>
      <c r="H67" s="70"/>
      <c r="I67" s="70"/>
      <c r="J67" s="70"/>
      <c r="K67" s="70"/>
      <c r="L67" s="70"/>
      <c r="M67" s="70"/>
    </row>
    <row r="68" spans="1:13" customFormat="1" ht="11.25" customHeight="1" x14ac:dyDescent="0.2">
      <c r="A68" s="87" t="s">
        <v>27</v>
      </c>
      <c r="B68" s="88"/>
      <c r="C68" s="87" t="s">
        <v>4</v>
      </c>
      <c r="D68" s="86">
        <v>1</v>
      </c>
      <c r="E68" s="86">
        <v>1732.3</v>
      </c>
      <c r="F68" s="86">
        <v>25701</v>
      </c>
      <c r="G68" s="85">
        <f>(E68/F68)*100</f>
        <v>6.7402046612972253</v>
      </c>
      <c r="H68" s="70"/>
      <c r="I68" s="70"/>
      <c r="J68" s="70"/>
      <c r="K68" s="70"/>
      <c r="L68" s="70"/>
      <c r="M68" s="70"/>
    </row>
    <row r="69" spans="1:13" customFormat="1" ht="11.25" customHeight="1" x14ac:dyDescent="0.2">
      <c r="A69" s="84" t="s">
        <v>26</v>
      </c>
      <c r="B69" s="70"/>
      <c r="C69" s="84" t="s">
        <v>4</v>
      </c>
      <c r="D69" s="83">
        <v>7</v>
      </c>
      <c r="E69" s="83">
        <v>3.7</v>
      </c>
      <c r="F69" s="83">
        <v>11</v>
      </c>
      <c r="G69" s="82">
        <f>(E69/F69)*100</f>
        <v>33.636363636363633</v>
      </c>
      <c r="H69" s="70"/>
      <c r="I69" s="70"/>
      <c r="J69" s="70"/>
      <c r="K69" s="70"/>
      <c r="L69" s="70"/>
      <c r="M69" s="70"/>
    </row>
    <row r="70" spans="1:13" customFormat="1" ht="11.25" customHeight="1" x14ac:dyDescent="0.2">
      <c r="A70" s="87" t="s">
        <v>59</v>
      </c>
      <c r="B70" s="88"/>
      <c r="C70" s="87" t="s">
        <v>6</v>
      </c>
      <c r="D70" s="85" t="s">
        <v>72</v>
      </c>
      <c r="E70" s="85" t="s">
        <v>72</v>
      </c>
      <c r="F70" s="85" t="s">
        <v>72</v>
      </c>
      <c r="G70" s="85" t="s">
        <v>72</v>
      </c>
      <c r="H70" s="70"/>
      <c r="I70" s="70"/>
      <c r="J70" s="70"/>
      <c r="K70" s="70"/>
      <c r="L70" s="70"/>
      <c r="M70" s="70"/>
    </row>
    <row r="71" spans="1:13" customFormat="1" ht="11.25" customHeight="1" x14ac:dyDescent="0.2">
      <c r="A71" s="84" t="s">
        <v>65</v>
      </c>
      <c r="B71" s="70"/>
      <c r="C71" s="89" t="s">
        <v>6</v>
      </c>
      <c r="D71" s="82" t="s">
        <v>72</v>
      </c>
      <c r="E71" s="82" t="s">
        <v>72</v>
      </c>
      <c r="F71" s="82" t="s">
        <v>72</v>
      </c>
      <c r="G71" s="82" t="s">
        <v>72</v>
      </c>
      <c r="H71" s="70"/>
      <c r="I71" s="70"/>
      <c r="J71" s="70"/>
      <c r="K71" s="70"/>
      <c r="L71" s="70"/>
      <c r="M71" s="70"/>
    </row>
    <row r="72" spans="1:13" customFormat="1" ht="11.25" customHeight="1" x14ac:dyDescent="0.2">
      <c r="A72" s="87" t="s">
        <v>58</v>
      </c>
      <c r="B72" s="88"/>
      <c r="C72" s="87" t="s">
        <v>6</v>
      </c>
      <c r="D72" s="85" t="s">
        <v>72</v>
      </c>
      <c r="E72" s="85" t="s">
        <v>72</v>
      </c>
      <c r="F72" s="85" t="s">
        <v>72</v>
      </c>
      <c r="G72" s="85" t="s">
        <v>72</v>
      </c>
      <c r="H72" s="70"/>
      <c r="I72" s="70"/>
      <c r="J72" s="70"/>
      <c r="K72" s="70"/>
      <c r="L72" s="70"/>
      <c r="M72" s="70"/>
    </row>
    <row r="73" spans="1:13" customFormat="1" ht="11.25" customHeight="1" x14ac:dyDescent="0.2">
      <c r="A73" s="84" t="s">
        <v>25</v>
      </c>
      <c r="B73" s="70"/>
      <c r="C73" s="84" t="s">
        <v>4</v>
      </c>
      <c r="D73" s="82" t="s">
        <v>72</v>
      </c>
      <c r="E73" s="82" t="s">
        <v>72</v>
      </c>
      <c r="F73" s="82" t="s">
        <v>72</v>
      </c>
      <c r="G73" s="82" t="s">
        <v>72</v>
      </c>
      <c r="H73" s="70"/>
      <c r="I73" s="70"/>
      <c r="J73" s="70"/>
      <c r="K73" s="70"/>
      <c r="L73" s="70"/>
      <c r="M73" s="70"/>
    </row>
    <row r="74" spans="1:13" customFormat="1" ht="11.25" customHeight="1" x14ac:dyDescent="0.2">
      <c r="A74" s="87" t="s">
        <v>24</v>
      </c>
      <c r="B74" s="88"/>
      <c r="C74" s="87" t="s">
        <v>4</v>
      </c>
      <c r="D74" s="86">
        <v>1</v>
      </c>
      <c r="E74" s="86">
        <v>1347.9</v>
      </c>
      <c r="F74" s="86">
        <v>19642</v>
      </c>
      <c r="G74" s="85">
        <f>(E74/F74)*100</f>
        <v>6.8623358110172088</v>
      </c>
      <c r="H74" s="70"/>
      <c r="I74" s="70"/>
      <c r="J74" s="70"/>
      <c r="K74" s="70"/>
      <c r="L74" s="70"/>
      <c r="M74" s="70"/>
    </row>
    <row r="75" spans="1:13" customFormat="1" ht="11.25" customHeight="1" x14ac:dyDescent="0.2">
      <c r="A75" s="84" t="s">
        <v>23</v>
      </c>
      <c r="B75" s="70"/>
      <c r="C75" s="84" t="s">
        <v>6</v>
      </c>
      <c r="D75" s="83" t="s">
        <v>72</v>
      </c>
      <c r="E75" s="83" t="s">
        <v>72</v>
      </c>
      <c r="F75" s="83" t="s">
        <v>72</v>
      </c>
      <c r="G75" s="82" t="s">
        <v>72</v>
      </c>
      <c r="H75" s="70"/>
      <c r="I75" s="70"/>
      <c r="J75" s="70"/>
      <c r="K75" s="70"/>
      <c r="L75" s="70"/>
      <c r="M75" s="70"/>
    </row>
    <row r="76" spans="1:13" customFormat="1" ht="11.25" customHeight="1" x14ac:dyDescent="0.2">
      <c r="A76" s="87" t="s">
        <v>22</v>
      </c>
      <c r="B76" s="88"/>
      <c r="C76" s="87" t="s">
        <v>6</v>
      </c>
      <c r="D76" s="86" t="s">
        <v>72</v>
      </c>
      <c r="E76" s="86" t="s">
        <v>72</v>
      </c>
      <c r="F76" s="86" t="s">
        <v>72</v>
      </c>
      <c r="G76" s="85" t="s">
        <v>72</v>
      </c>
      <c r="H76" s="70"/>
      <c r="I76" s="70"/>
      <c r="J76" s="70"/>
      <c r="K76" s="70"/>
      <c r="L76" s="70"/>
      <c r="M76" s="70"/>
    </row>
    <row r="77" spans="1:13" customFormat="1" ht="11.25" customHeight="1" x14ac:dyDescent="0.2">
      <c r="A77" s="70" t="s">
        <v>21</v>
      </c>
      <c r="B77" s="70"/>
      <c r="C77" s="70" t="s">
        <v>6</v>
      </c>
      <c r="D77" s="83" t="s">
        <v>72</v>
      </c>
      <c r="E77" s="83" t="s">
        <v>72</v>
      </c>
      <c r="F77" s="83" t="s">
        <v>72</v>
      </c>
      <c r="G77" s="82" t="s">
        <v>72</v>
      </c>
      <c r="H77" s="70"/>
      <c r="I77" s="70"/>
      <c r="J77" s="70"/>
      <c r="K77" s="70"/>
      <c r="L77" s="70"/>
      <c r="M77" s="70"/>
    </row>
    <row r="78" spans="1:13" customFormat="1" ht="11.25" customHeight="1" x14ac:dyDescent="0.2">
      <c r="A78" s="87" t="s">
        <v>53</v>
      </c>
      <c r="B78" s="88"/>
      <c r="C78" s="87" t="s">
        <v>6</v>
      </c>
      <c r="D78" s="85" t="s">
        <v>72</v>
      </c>
      <c r="E78" s="85" t="s">
        <v>72</v>
      </c>
      <c r="F78" s="85" t="s">
        <v>72</v>
      </c>
      <c r="G78" s="85" t="s">
        <v>72</v>
      </c>
      <c r="H78" s="70"/>
      <c r="I78" s="70"/>
      <c r="J78" s="70"/>
      <c r="K78" s="70"/>
      <c r="L78" s="70"/>
      <c r="M78" s="70"/>
    </row>
    <row r="79" spans="1:13" customFormat="1" ht="11.25" customHeight="1" x14ac:dyDescent="0.2">
      <c r="A79" s="84" t="s">
        <v>20</v>
      </c>
      <c r="B79" s="70"/>
      <c r="C79" s="84" t="s">
        <v>6</v>
      </c>
      <c r="D79" s="83">
        <v>7</v>
      </c>
      <c r="E79" s="83">
        <v>6824.6</v>
      </c>
      <c r="F79" s="83">
        <v>100274</v>
      </c>
      <c r="G79" s="82">
        <f>(E79/F79)*100</f>
        <v>6.8059516923629255</v>
      </c>
      <c r="H79" s="70"/>
      <c r="I79" s="70"/>
      <c r="J79" s="70"/>
      <c r="K79" s="70"/>
      <c r="L79" s="70"/>
      <c r="M79" s="70"/>
    </row>
    <row r="80" spans="1:13" customFormat="1" ht="11.25" customHeight="1" x14ac:dyDescent="0.2">
      <c r="A80" s="87" t="s">
        <v>19</v>
      </c>
      <c r="B80" s="88"/>
      <c r="C80" s="87" t="s">
        <v>6</v>
      </c>
      <c r="D80" s="85" t="s">
        <v>72</v>
      </c>
      <c r="E80" s="85" t="s">
        <v>72</v>
      </c>
      <c r="F80" s="85" t="s">
        <v>72</v>
      </c>
      <c r="G80" s="85" t="s">
        <v>72</v>
      </c>
      <c r="H80" s="70"/>
      <c r="I80" s="70"/>
      <c r="J80" s="70"/>
      <c r="K80" s="70"/>
      <c r="L80" s="70"/>
      <c r="M80" s="70"/>
    </row>
    <row r="81" spans="1:13" customFormat="1" ht="11.25" customHeight="1" x14ac:dyDescent="0.2">
      <c r="A81" s="84" t="s">
        <v>88</v>
      </c>
      <c r="B81" s="70"/>
      <c r="C81" s="84" t="s">
        <v>6</v>
      </c>
      <c r="D81" s="82" t="s">
        <v>72</v>
      </c>
      <c r="E81" s="82" t="s">
        <v>72</v>
      </c>
      <c r="F81" s="82" t="s">
        <v>72</v>
      </c>
      <c r="G81" s="82" t="s">
        <v>72</v>
      </c>
      <c r="H81" s="70"/>
      <c r="I81" s="70"/>
      <c r="J81" s="70"/>
      <c r="K81" s="70"/>
      <c r="L81" s="70"/>
      <c r="M81" s="70"/>
    </row>
    <row r="82" spans="1:13" customFormat="1" ht="11.25" customHeight="1" x14ac:dyDescent="0.2">
      <c r="A82" s="87" t="s">
        <v>18</v>
      </c>
      <c r="B82" s="88"/>
      <c r="C82" s="87" t="s">
        <v>4</v>
      </c>
      <c r="D82" s="86">
        <v>1371</v>
      </c>
      <c r="E82" s="86">
        <v>24528</v>
      </c>
      <c r="F82" s="86">
        <v>280407</v>
      </c>
      <c r="G82" s="85">
        <f>(E82/F82)*100</f>
        <v>8.747285196161295</v>
      </c>
      <c r="H82" s="70"/>
      <c r="I82" s="70"/>
      <c r="J82" s="70"/>
      <c r="K82" s="70"/>
      <c r="L82" s="70"/>
      <c r="M82" s="70"/>
    </row>
    <row r="83" spans="1:13" customFormat="1" ht="11.25" customHeight="1" x14ac:dyDescent="0.2">
      <c r="A83" s="84" t="s">
        <v>17</v>
      </c>
      <c r="B83" s="70"/>
      <c r="C83" s="84" t="s">
        <v>6</v>
      </c>
      <c r="D83" s="83" t="s">
        <v>72</v>
      </c>
      <c r="E83" s="83" t="s">
        <v>72</v>
      </c>
      <c r="F83" s="83" t="s">
        <v>72</v>
      </c>
      <c r="G83" s="82" t="s">
        <v>72</v>
      </c>
      <c r="H83" s="70"/>
      <c r="I83" s="70"/>
      <c r="J83" s="70"/>
      <c r="K83" s="70"/>
      <c r="L83" s="70"/>
      <c r="M83" s="70"/>
    </row>
    <row r="84" spans="1:13" customFormat="1" ht="11.25" customHeight="1" x14ac:dyDescent="0.2">
      <c r="A84" s="87" t="s">
        <v>16</v>
      </c>
      <c r="B84" s="88"/>
      <c r="C84" s="87" t="s">
        <v>4</v>
      </c>
      <c r="D84" s="86">
        <v>60</v>
      </c>
      <c r="E84" s="86">
        <v>572</v>
      </c>
      <c r="F84" s="86">
        <v>9098</v>
      </c>
      <c r="G84" s="85">
        <f>(E84/F84)*100</f>
        <v>6.287096065069246</v>
      </c>
      <c r="H84" s="70"/>
      <c r="I84" s="70"/>
      <c r="J84" s="70"/>
      <c r="K84" s="70"/>
      <c r="L84" s="70"/>
      <c r="M84" s="70"/>
    </row>
    <row r="85" spans="1:13" customFormat="1" ht="11.25" customHeight="1" x14ac:dyDescent="0.2">
      <c r="A85" s="84" t="s">
        <v>64</v>
      </c>
      <c r="B85" s="70"/>
      <c r="C85" s="89" t="s">
        <v>6</v>
      </c>
      <c r="D85" s="83">
        <v>2</v>
      </c>
      <c r="E85" s="83">
        <v>2541</v>
      </c>
      <c r="F85" s="83">
        <v>41820</v>
      </c>
      <c r="G85" s="82">
        <f>(E85/F85)*100</f>
        <v>6.0760401721664277</v>
      </c>
      <c r="H85" s="70"/>
      <c r="I85" s="70"/>
      <c r="J85" s="70"/>
      <c r="K85" s="70"/>
      <c r="L85" s="70"/>
      <c r="M85" s="70"/>
    </row>
    <row r="86" spans="1:13" customFormat="1" ht="11.25" customHeight="1" x14ac:dyDescent="0.2">
      <c r="A86" s="87" t="s">
        <v>83</v>
      </c>
      <c r="B86" s="88"/>
      <c r="C86" s="90" t="s">
        <v>82</v>
      </c>
      <c r="D86" s="86">
        <v>1</v>
      </c>
      <c r="E86" s="86">
        <v>13223</v>
      </c>
      <c r="F86" s="86">
        <v>257399</v>
      </c>
      <c r="G86" s="85">
        <f>(E86/F86)*100</f>
        <v>5.1371605950295063</v>
      </c>
      <c r="H86" s="70"/>
      <c r="I86" s="70"/>
      <c r="J86" s="70"/>
      <c r="K86" s="70"/>
      <c r="L86" s="70"/>
      <c r="M86" s="70"/>
    </row>
    <row r="87" spans="1:13" customFormat="1" ht="11.25" customHeight="1" x14ac:dyDescent="0.2">
      <c r="A87" s="84" t="s">
        <v>15</v>
      </c>
      <c r="B87" s="70"/>
      <c r="C87" s="89" t="s">
        <v>6</v>
      </c>
      <c r="D87" s="82" t="s">
        <v>72</v>
      </c>
      <c r="E87" s="82" t="s">
        <v>72</v>
      </c>
      <c r="F87" s="82" t="s">
        <v>72</v>
      </c>
      <c r="G87" s="82" t="s">
        <v>72</v>
      </c>
      <c r="H87" s="70"/>
      <c r="I87" s="70"/>
      <c r="J87" s="70"/>
      <c r="K87" s="70"/>
      <c r="L87" s="70"/>
      <c r="M87" s="70"/>
    </row>
    <row r="88" spans="1:13" customFormat="1" ht="11.25" customHeight="1" x14ac:dyDescent="0.2">
      <c r="A88" s="87" t="s">
        <v>52</v>
      </c>
      <c r="B88" s="88"/>
      <c r="C88" s="87" t="s">
        <v>6</v>
      </c>
      <c r="D88" s="85" t="s">
        <v>72</v>
      </c>
      <c r="E88" s="85" t="s">
        <v>72</v>
      </c>
      <c r="F88" s="85" t="s">
        <v>72</v>
      </c>
      <c r="G88" s="85" t="s">
        <v>72</v>
      </c>
      <c r="H88" s="70"/>
      <c r="I88" s="70"/>
      <c r="J88" s="70"/>
      <c r="K88" s="70"/>
      <c r="L88" s="70"/>
      <c r="M88" s="70"/>
    </row>
    <row r="89" spans="1:13" customFormat="1" ht="11.25" customHeight="1" x14ac:dyDescent="0.2">
      <c r="A89" s="84" t="s">
        <v>87</v>
      </c>
      <c r="B89" s="70"/>
      <c r="C89" s="84" t="s">
        <v>6</v>
      </c>
      <c r="D89" s="82" t="s">
        <v>72</v>
      </c>
      <c r="E89" s="82" t="s">
        <v>72</v>
      </c>
      <c r="F89" s="82" t="s">
        <v>72</v>
      </c>
      <c r="G89" s="82" t="s">
        <v>72</v>
      </c>
      <c r="H89" s="70"/>
      <c r="I89" s="70"/>
      <c r="J89" s="70"/>
      <c r="K89" s="70"/>
      <c r="L89" s="70"/>
      <c r="M89" s="70"/>
    </row>
    <row r="90" spans="1:13" customFormat="1" ht="11.25" customHeight="1" x14ac:dyDescent="0.2">
      <c r="A90" s="87" t="s">
        <v>57</v>
      </c>
      <c r="B90" s="88"/>
      <c r="C90" s="87" t="s">
        <v>6</v>
      </c>
      <c r="D90" s="86" t="s">
        <v>72</v>
      </c>
      <c r="E90" s="86" t="s">
        <v>72</v>
      </c>
      <c r="F90" s="86" t="s">
        <v>72</v>
      </c>
      <c r="G90" s="85" t="s">
        <v>72</v>
      </c>
      <c r="H90" s="70"/>
      <c r="I90" s="70"/>
      <c r="J90" s="70"/>
      <c r="K90" s="70"/>
      <c r="L90" s="70"/>
      <c r="M90" s="70"/>
    </row>
    <row r="91" spans="1:13" customFormat="1" ht="11.25" customHeight="1" x14ac:dyDescent="0.2">
      <c r="A91" s="84" t="s">
        <v>86</v>
      </c>
      <c r="B91" s="70"/>
      <c r="C91" s="84" t="s">
        <v>6</v>
      </c>
      <c r="D91" s="83" t="s">
        <v>72</v>
      </c>
      <c r="E91" s="83" t="s">
        <v>72</v>
      </c>
      <c r="F91" s="83" t="s">
        <v>72</v>
      </c>
      <c r="G91" s="82" t="s">
        <v>72</v>
      </c>
      <c r="H91" s="70"/>
      <c r="I91" s="70"/>
      <c r="J91" s="70"/>
      <c r="K91" s="70"/>
      <c r="L91" s="70"/>
      <c r="M91" s="70"/>
    </row>
    <row r="92" spans="1:13" customFormat="1" ht="11.25" customHeight="1" x14ac:dyDescent="0.2">
      <c r="A92" s="87" t="s">
        <v>14</v>
      </c>
      <c r="B92" s="88"/>
      <c r="C92" s="87" t="s">
        <v>6</v>
      </c>
      <c r="D92" s="86">
        <v>1</v>
      </c>
      <c r="E92" s="86">
        <v>8390</v>
      </c>
      <c r="F92" s="86">
        <v>131746</v>
      </c>
      <c r="G92" s="85">
        <f>(E92/F92)*100</f>
        <v>6.3683147875457315</v>
      </c>
      <c r="H92" s="70"/>
      <c r="I92" s="70"/>
      <c r="J92" s="70"/>
      <c r="K92" s="70"/>
      <c r="L92" s="70"/>
      <c r="M92" s="70"/>
    </row>
    <row r="93" spans="1:13" customFormat="1" ht="11.25" customHeight="1" x14ac:dyDescent="0.2">
      <c r="A93" s="84" t="s">
        <v>13</v>
      </c>
      <c r="B93" s="70"/>
      <c r="C93" s="84" t="s">
        <v>4</v>
      </c>
      <c r="D93" s="83">
        <v>295</v>
      </c>
      <c r="E93" s="83">
        <v>1715</v>
      </c>
      <c r="F93" s="83">
        <v>33830</v>
      </c>
      <c r="G93" s="82">
        <f>(E93/F93)*100</f>
        <v>5.0694649719184159</v>
      </c>
      <c r="H93" s="70"/>
      <c r="I93" s="70"/>
      <c r="J93" s="70"/>
      <c r="K93" s="70"/>
      <c r="L93" s="70"/>
      <c r="M93" s="70"/>
    </row>
    <row r="94" spans="1:13" customFormat="1" ht="11.25" customHeight="1" x14ac:dyDescent="0.2">
      <c r="A94" s="87" t="s">
        <v>51</v>
      </c>
      <c r="B94" s="88"/>
      <c r="C94" s="87" t="s">
        <v>6</v>
      </c>
      <c r="D94" s="85" t="s">
        <v>72</v>
      </c>
      <c r="E94" s="85" t="s">
        <v>72</v>
      </c>
      <c r="F94" s="85" t="s">
        <v>72</v>
      </c>
      <c r="G94" s="85" t="s">
        <v>72</v>
      </c>
      <c r="H94" s="70"/>
      <c r="I94" s="70"/>
      <c r="J94" s="70"/>
      <c r="K94" s="70"/>
      <c r="L94" s="70"/>
      <c r="M94" s="70"/>
    </row>
    <row r="95" spans="1:13" customFormat="1" ht="11.25" customHeight="1" x14ac:dyDescent="0.2">
      <c r="A95" s="84" t="s">
        <v>12</v>
      </c>
      <c r="B95" s="70"/>
      <c r="C95" s="84" t="s">
        <v>6</v>
      </c>
      <c r="D95" s="83">
        <v>11</v>
      </c>
      <c r="E95" s="83">
        <v>3677</v>
      </c>
      <c r="F95" s="83">
        <v>60333</v>
      </c>
      <c r="G95" s="82">
        <f>(E95/F95)*100</f>
        <v>6.0945088094409368</v>
      </c>
      <c r="H95" s="70"/>
      <c r="I95" s="70"/>
      <c r="J95" s="70"/>
      <c r="K95" s="70"/>
      <c r="L95" s="70"/>
      <c r="M95" s="70"/>
    </row>
    <row r="96" spans="1:13" customFormat="1" ht="11.25" customHeight="1" x14ac:dyDescent="0.2">
      <c r="A96" s="87" t="s">
        <v>11</v>
      </c>
      <c r="B96" s="88"/>
      <c r="C96" s="87" t="s">
        <v>6</v>
      </c>
      <c r="D96" s="86" t="s">
        <v>72</v>
      </c>
      <c r="E96" s="86" t="s">
        <v>72</v>
      </c>
      <c r="F96" s="86" t="s">
        <v>72</v>
      </c>
      <c r="G96" s="85" t="s">
        <v>72</v>
      </c>
      <c r="H96" s="70"/>
      <c r="I96" s="70"/>
      <c r="J96" s="70"/>
      <c r="K96" s="70"/>
      <c r="L96" s="70"/>
      <c r="M96" s="70"/>
    </row>
    <row r="97" spans="1:13" customFormat="1" ht="11.25" customHeight="1" x14ac:dyDescent="0.2">
      <c r="A97" s="84" t="s">
        <v>10</v>
      </c>
      <c r="B97" s="70"/>
      <c r="C97" s="84" t="s">
        <v>6</v>
      </c>
      <c r="D97" s="83">
        <v>2</v>
      </c>
      <c r="E97" s="83">
        <v>6282.8</v>
      </c>
      <c r="F97" s="83">
        <v>79420</v>
      </c>
      <c r="G97" s="82">
        <f>(E97/F97)*100</f>
        <v>7.9108536892470411</v>
      </c>
      <c r="H97" s="70"/>
      <c r="I97" s="70"/>
      <c r="J97" s="70"/>
      <c r="K97" s="70"/>
      <c r="L97" s="70"/>
      <c r="M97" s="70"/>
    </row>
    <row r="98" spans="1:13" customFormat="1" ht="11.25" customHeight="1" x14ac:dyDescent="0.2">
      <c r="A98" s="87" t="s">
        <v>9</v>
      </c>
      <c r="B98" s="88"/>
      <c r="C98" s="87" t="s">
        <v>8</v>
      </c>
      <c r="D98" s="86">
        <v>56</v>
      </c>
      <c r="E98" s="86">
        <v>310.39999999999998</v>
      </c>
      <c r="F98" s="86">
        <v>3566</v>
      </c>
      <c r="G98" s="85">
        <f>(E98/F98)*100</f>
        <v>8.7044307347167678</v>
      </c>
      <c r="H98" s="70"/>
      <c r="I98" s="70"/>
      <c r="J98" s="70"/>
      <c r="K98" s="70"/>
      <c r="L98" s="70"/>
      <c r="M98" s="70"/>
    </row>
    <row r="99" spans="1:13" customFormat="1" ht="11.25" customHeight="1" x14ac:dyDescent="0.2">
      <c r="A99" s="84" t="s">
        <v>7</v>
      </c>
      <c r="B99" s="70"/>
      <c r="C99" s="84" t="s">
        <v>6</v>
      </c>
      <c r="D99" s="83" t="s">
        <v>72</v>
      </c>
      <c r="E99" s="83" t="s">
        <v>72</v>
      </c>
      <c r="F99" s="83" t="s">
        <v>72</v>
      </c>
      <c r="G99" s="82" t="s">
        <v>72</v>
      </c>
      <c r="H99" s="70"/>
      <c r="I99" s="70"/>
      <c r="J99" s="70"/>
      <c r="K99" s="70"/>
      <c r="L99" s="70"/>
      <c r="M99" s="70"/>
    </row>
    <row r="100" spans="1:13" customFormat="1" ht="11.25" customHeight="1" x14ac:dyDescent="0.2">
      <c r="A100" s="87" t="s">
        <v>5</v>
      </c>
      <c r="B100" s="88"/>
      <c r="C100" s="87" t="s">
        <v>4</v>
      </c>
      <c r="D100" s="86">
        <v>4</v>
      </c>
      <c r="E100" s="86">
        <v>1066.4000000000001</v>
      </c>
      <c r="F100" s="86">
        <v>16812</v>
      </c>
      <c r="G100" s="85">
        <f>(E100/F100)*100</f>
        <v>6.3430882702831317</v>
      </c>
      <c r="H100" s="64"/>
      <c r="I100" s="64"/>
      <c r="J100" s="64"/>
      <c r="K100" s="64"/>
      <c r="L100" s="64"/>
      <c r="M100" s="64"/>
    </row>
    <row r="101" spans="1:13" customFormat="1" ht="11.25" customHeight="1" x14ac:dyDescent="0.2">
      <c r="A101" s="84" t="s">
        <v>79</v>
      </c>
      <c r="B101" s="70"/>
      <c r="C101" s="84" t="s">
        <v>78</v>
      </c>
      <c r="D101" s="83">
        <v>1</v>
      </c>
      <c r="E101" s="83">
        <v>59.3</v>
      </c>
      <c r="F101" s="83">
        <v>2121</v>
      </c>
      <c r="G101" s="82">
        <f>(E101/F101)*100</f>
        <v>2.7958510136727956</v>
      </c>
      <c r="H101" s="64"/>
      <c r="I101" s="64"/>
      <c r="J101" s="64"/>
      <c r="K101" s="64"/>
      <c r="L101" s="64"/>
      <c r="M101" s="64"/>
    </row>
    <row r="102" spans="1:13" customFormat="1" ht="7.5" customHeight="1" x14ac:dyDescent="0.2">
      <c r="A102" s="79"/>
      <c r="B102" s="80"/>
      <c r="C102" s="79"/>
      <c r="D102" s="117"/>
      <c r="E102" s="117"/>
      <c r="F102" s="117"/>
      <c r="G102" s="77"/>
      <c r="H102" s="64"/>
      <c r="I102" s="64"/>
      <c r="J102" s="64"/>
      <c r="K102" s="64"/>
      <c r="L102" s="64"/>
      <c r="M102" s="64"/>
    </row>
    <row r="103" spans="1:13" customFormat="1" ht="11.25" customHeight="1" x14ac:dyDescent="0.2">
      <c r="A103" s="116" t="s">
        <v>92</v>
      </c>
      <c r="B103" s="70"/>
      <c r="C103" s="84"/>
      <c r="D103" s="115">
        <v>351</v>
      </c>
      <c r="E103" s="115">
        <v>19722.3</v>
      </c>
      <c r="F103" s="115">
        <v>277834</v>
      </c>
      <c r="G103" s="82"/>
      <c r="H103" s="64"/>
      <c r="I103" s="64"/>
      <c r="J103" s="64"/>
      <c r="K103" s="64"/>
      <c r="L103" s="64"/>
      <c r="M103" s="64"/>
    </row>
    <row r="104" spans="1:13" customFormat="1" ht="11.25" customHeight="1" thickBot="1" x14ac:dyDescent="0.25">
      <c r="A104" s="114" t="s">
        <v>91</v>
      </c>
      <c r="B104" s="113"/>
      <c r="C104" s="112"/>
      <c r="D104" s="111">
        <v>-1</v>
      </c>
      <c r="E104" s="111">
        <v>-3</v>
      </c>
      <c r="F104" s="111">
        <v>0</v>
      </c>
      <c r="G104" s="110"/>
      <c r="H104" s="64"/>
      <c r="I104" s="64"/>
      <c r="J104" s="64"/>
      <c r="K104" s="64"/>
      <c r="L104" s="64"/>
      <c r="M104" s="64"/>
    </row>
    <row r="105" spans="1:13" customFormat="1" ht="11.25" customHeight="1" thickBot="1" x14ac:dyDescent="0.25">
      <c r="A105" s="73" t="s">
        <v>3</v>
      </c>
      <c r="B105" s="74"/>
      <c r="C105" s="73" t="s">
        <v>2</v>
      </c>
      <c r="D105" s="72">
        <f>SUM(D61,D64:D104)</f>
        <v>10179</v>
      </c>
      <c r="E105" s="72">
        <f>SUM(E61,E64:E104)</f>
        <v>586300.80000000016</v>
      </c>
      <c r="F105" s="72">
        <f>SUM(F61,F64:F104)</f>
        <v>9471737</v>
      </c>
      <c r="G105" s="71">
        <f>(E105/F105)*100</f>
        <v>6.1900029529958465</v>
      </c>
      <c r="H105" s="70"/>
      <c r="I105" s="70"/>
      <c r="J105" s="70"/>
      <c r="K105" s="70"/>
      <c r="L105" s="70"/>
      <c r="M105" s="70"/>
    </row>
    <row r="106" spans="1:13" customFormat="1" ht="7.5" customHeight="1" x14ac:dyDescent="0.2">
      <c r="A106" s="64"/>
      <c r="B106" s="64"/>
      <c r="C106" s="64"/>
      <c r="D106" s="66"/>
      <c r="E106" s="66"/>
      <c r="F106" s="66"/>
      <c r="G106" s="65"/>
      <c r="H106" s="64"/>
      <c r="I106" s="64"/>
      <c r="J106" s="64"/>
      <c r="K106" s="64"/>
      <c r="L106" s="64"/>
      <c r="M106" s="64"/>
    </row>
    <row r="107" spans="1:13" customFormat="1" ht="11.25" customHeight="1" x14ac:dyDescent="0.2">
      <c r="A107" s="70" t="s">
        <v>1</v>
      </c>
      <c r="B107" s="69" t="s">
        <v>0</v>
      </c>
      <c r="C107" s="69"/>
      <c r="D107" s="68"/>
      <c r="E107" s="68"/>
      <c r="F107" s="68"/>
      <c r="G107" s="67"/>
      <c r="H107" s="64"/>
      <c r="I107" s="64"/>
      <c r="J107" s="64"/>
      <c r="K107" s="64"/>
      <c r="L107" s="64"/>
      <c r="M107" s="64"/>
    </row>
    <row r="108" spans="1:13" customFormat="1" ht="7.5" customHeight="1" x14ac:dyDescent="0.2">
      <c r="A108" s="70"/>
      <c r="B108" s="69"/>
      <c r="C108" s="69"/>
      <c r="D108" s="68"/>
      <c r="E108" s="68"/>
      <c r="F108" s="68"/>
      <c r="G108" s="67"/>
    </row>
    <row r="109" spans="1:13" customFormat="1" ht="11.25" customHeight="1" x14ac:dyDescent="0.2">
      <c r="A109" s="70" t="s">
        <v>49</v>
      </c>
      <c r="B109" s="7" t="s">
        <v>90</v>
      </c>
      <c r="C109" s="69"/>
      <c r="D109" s="68"/>
      <c r="E109" s="68"/>
      <c r="F109" s="68"/>
      <c r="G109" s="67"/>
    </row>
    <row r="110" spans="1:13" customFormat="1" ht="12.75" customHeight="1" x14ac:dyDescent="0.2">
      <c r="A110" s="70"/>
      <c r="B110" s="69"/>
      <c r="C110" s="69"/>
      <c r="D110" s="68"/>
      <c r="E110" s="68"/>
      <c r="F110" s="68"/>
      <c r="G110" s="67"/>
      <c r="H110" s="64"/>
      <c r="I110" s="64"/>
      <c r="J110" s="64"/>
      <c r="K110" s="64"/>
      <c r="L110" s="64"/>
      <c r="M110" s="64"/>
    </row>
    <row r="111" spans="1:13" customFormat="1" ht="12.75" customHeight="1" x14ac:dyDescent="0.2">
      <c r="A111" s="70"/>
      <c r="B111" s="69"/>
      <c r="C111" s="69"/>
      <c r="D111" s="68"/>
      <c r="E111" s="68"/>
      <c r="F111" s="68"/>
      <c r="G111" s="67"/>
      <c r="H111" s="64"/>
      <c r="I111" s="64"/>
      <c r="J111" s="64"/>
      <c r="K111" s="64"/>
      <c r="L111" s="64"/>
      <c r="M111" s="64"/>
    </row>
    <row r="112" spans="1:13" customFormat="1" ht="12.75" customHeight="1" x14ac:dyDescent="0.2">
      <c r="A112" s="64"/>
      <c r="B112" s="64"/>
      <c r="C112" s="64"/>
      <c r="D112" s="66"/>
      <c r="E112" s="66"/>
      <c r="F112" s="66"/>
      <c r="G112" s="65"/>
      <c r="H112" s="64"/>
      <c r="I112" s="64"/>
      <c r="J112" s="64"/>
      <c r="K112" s="64"/>
      <c r="L112" s="64"/>
      <c r="M112" s="64"/>
    </row>
    <row r="113" spans="1:13" customFormat="1" ht="26.25" customHeight="1" x14ac:dyDescent="0.2">
      <c r="A113" s="109" t="s">
        <v>44</v>
      </c>
      <c r="B113" s="108" t="s">
        <v>93</v>
      </c>
      <c r="C113" s="107"/>
      <c r="D113" s="107"/>
      <c r="E113" s="107"/>
      <c r="F113" s="107"/>
      <c r="G113" s="107"/>
      <c r="H113" s="64"/>
      <c r="I113" s="64"/>
      <c r="J113" s="64"/>
      <c r="K113" s="64"/>
      <c r="L113" s="64"/>
      <c r="M113" s="64"/>
    </row>
    <row r="114" spans="1:13" customFormat="1" ht="7.5" customHeight="1" thickBot="1" x14ac:dyDescent="0.25">
      <c r="A114" s="106"/>
      <c r="B114" s="106"/>
      <c r="C114" s="106"/>
      <c r="D114" s="105"/>
      <c r="E114" s="105"/>
      <c r="F114" s="105"/>
      <c r="G114" s="104"/>
      <c r="H114" s="64"/>
      <c r="I114" s="64"/>
      <c r="J114" s="64"/>
      <c r="K114" s="64"/>
      <c r="L114" s="64"/>
      <c r="M114" s="64"/>
    </row>
    <row r="115" spans="1:13" customFormat="1" ht="12.75" customHeight="1" thickBot="1" x14ac:dyDescent="0.25">
      <c r="A115" s="102" t="s">
        <v>42</v>
      </c>
      <c r="B115" s="103"/>
      <c r="C115" s="102" t="s">
        <v>41</v>
      </c>
      <c r="D115" s="101" t="s">
        <v>40</v>
      </c>
      <c r="E115" s="101" t="s">
        <v>39</v>
      </c>
      <c r="F115" s="100" t="s">
        <v>38</v>
      </c>
      <c r="G115" s="99" t="s">
        <v>37</v>
      </c>
      <c r="H115" s="94"/>
      <c r="I115" s="94"/>
      <c r="J115" s="94"/>
      <c r="K115" s="94"/>
      <c r="L115" s="94"/>
      <c r="M115" s="94"/>
    </row>
    <row r="116" spans="1:13" customFormat="1" ht="27.75" thickBot="1" x14ac:dyDescent="0.25">
      <c r="A116" s="98"/>
      <c r="B116" s="98"/>
      <c r="C116" s="98"/>
      <c r="D116" s="97"/>
      <c r="E116" s="96" t="s">
        <v>36</v>
      </c>
      <c r="F116" s="96" t="s">
        <v>35</v>
      </c>
      <c r="G116" s="95" t="s">
        <v>34</v>
      </c>
      <c r="H116" s="94"/>
      <c r="I116" s="94"/>
      <c r="J116" s="94"/>
      <c r="K116" s="94"/>
      <c r="L116" s="94"/>
      <c r="M116" s="94"/>
    </row>
    <row r="117" spans="1:13" customFormat="1" ht="11.25" customHeight="1" x14ac:dyDescent="0.2">
      <c r="A117" s="93" t="s">
        <v>80</v>
      </c>
      <c r="B117" s="91"/>
      <c r="C117" s="84" t="s">
        <v>32</v>
      </c>
      <c r="D117" s="83">
        <v>8050</v>
      </c>
      <c r="E117" s="83">
        <v>474838.4</v>
      </c>
      <c r="F117" s="83">
        <v>8276695</v>
      </c>
      <c r="G117" s="82">
        <f>(E117/F117)*100</f>
        <v>5.7370532561608227</v>
      </c>
      <c r="H117" s="70"/>
      <c r="I117" s="70"/>
      <c r="J117" s="70"/>
      <c r="K117" s="70"/>
      <c r="L117" s="70"/>
      <c r="M117" s="70"/>
    </row>
    <row r="118" spans="1:13" customFormat="1" ht="11.25" customHeight="1" x14ac:dyDescent="0.2">
      <c r="A118" s="88" t="s">
        <v>31</v>
      </c>
      <c r="B118" s="88"/>
      <c r="C118" s="88"/>
      <c r="D118" s="92">
        <f>D161-D117</f>
        <v>2951</v>
      </c>
      <c r="E118" s="92">
        <f>E161-E117</f>
        <v>95816.199999999837</v>
      </c>
      <c r="F118" s="92">
        <f>F161-F117</f>
        <v>1395424</v>
      </c>
      <c r="G118" s="85">
        <f>(E118/F118)*100</f>
        <v>6.8664577934735131</v>
      </c>
      <c r="H118" s="70"/>
      <c r="I118" s="70"/>
      <c r="J118" s="70"/>
      <c r="K118" s="70"/>
      <c r="L118" s="70"/>
      <c r="M118" s="70"/>
    </row>
    <row r="119" spans="1:13" customFormat="1" ht="7.5" customHeight="1" x14ac:dyDescent="0.2">
      <c r="A119" s="91"/>
      <c r="B119" s="91"/>
      <c r="C119" s="91"/>
      <c r="D119" s="68"/>
      <c r="E119" s="68"/>
      <c r="F119" s="68"/>
      <c r="G119" s="82"/>
      <c r="H119" s="70"/>
      <c r="I119" s="70"/>
      <c r="J119" s="70"/>
      <c r="K119" s="70"/>
      <c r="L119" s="70"/>
      <c r="M119" s="70"/>
    </row>
    <row r="120" spans="1:13" customFormat="1" ht="11.25" customHeight="1" x14ac:dyDescent="0.2">
      <c r="A120" s="87" t="s">
        <v>30</v>
      </c>
      <c r="B120" s="88"/>
      <c r="C120" s="87" t="s">
        <v>6</v>
      </c>
      <c r="D120" s="85" t="s">
        <v>72</v>
      </c>
      <c r="E120" s="85" t="s">
        <v>72</v>
      </c>
      <c r="F120" s="85" t="s">
        <v>72</v>
      </c>
      <c r="G120" s="85" t="s">
        <v>72</v>
      </c>
      <c r="H120" s="70"/>
      <c r="I120" s="70"/>
      <c r="J120" s="70"/>
      <c r="K120" s="70"/>
      <c r="L120" s="70"/>
      <c r="M120" s="70"/>
    </row>
    <row r="121" spans="1:13" customFormat="1" ht="11.25" customHeight="1" x14ac:dyDescent="0.2">
      <c r="A121" s="84" t="s">
        <v>29</v>
      </c>
      <c r="B121" s="70"/>
      <c r="C121" s="84" t="s">
        <v>6</v>
      </c>
      <c r="D121" s="83">
        <v>1</v>
      </c>
      <c r="E121" s="83">
        <v>1988</v>
      </c>
      <c r="F121" s="83">
        <v>29107</v>
      </c>
      <c r="G121" s="82">
        <f>(E121/F121)*100</f>
        <v>6.8299721716425603</v>
      </c>
      <c r="H121" s="70"/>
      <c r="I121" s="70"/>
      <c r="J121" s="70"/>
      <c r="K121" s="70"/>
      <c r="L121" s="70"/>
      <c r="M121" s="70"/>
    </row>
    <row r="122" spans="1:13" customFormat="1" ht="11.25" customHeight="1" x14ac:dyDescent="0.2">
      <c r="A122" s="87" t="s">
        <v>54</v>
      </c>
      <c r="B122" s="88"/>
      <c r="C122" s="87" t="s">
        <v>4</v>
      </c>
      <c r="D122" s="86" t="s">
        <v>72</v>
      </c>
      <c r="E122" s="86" t="s">
        <v>72</v>
      </c>
      <c r="F122" s="86" t="s">
        <v>72</v>
      </c>
      <c r="G122" s="85" t="s">
        <v>72</v>
      </c>
      <c r="H122" s="70"/>
      <c r="I122" s="70"/>
      <c r="J122" s="70"/>
      <c r="K122" s="70"/>
      <c r="L122" s="70"/>
      <c r="M122" s="70"/>
    </row>
    <row r="123" spans="1:13" customFormat="1" ht="11.25" customHeight="1" x14ac:dyDescent="0.2">
      <c r="A123" s="84" t="s">
        <v>28</v>
      </c>
      <c r="B123" s="70"/>
      <c r="C123" s="84" t="s">
        <v>6</v>
      </c>
      <c r="D123" s="83" t="s">
        <v>72</v>
      </c>
      <c r="E123" s="83" t="s">
        <v>72</v>
      </c>
      <c r="F123" s="83" t="s">
        <v>72</v>
      </c>
      <c r="G123" s="82" t="s">
        <v>72</v>
      </c>
      <c r="H123" s="70"/>
      <c r="I123" s="70"/>
      <c r="J123" s="70"/>
      <c r="K123" s="70"/>
      <c r="L123" s="70"/>
      <c r="M123" s="70"/>
    </row>
    <row r="124" spans="1:13" customFormat="1" ht="11.25" customHeight="1" x14ac:dyDescent="0.2">
      <c r="A124" s="87" t="s">
        <v>27</v>
      </c>
      <c r="B124" s="88"/>
      <c r="C124" s="87" t="s">
        <v>4</v>
      </c>
      <c r="D124" s="86">
        <v>1</v>
      </c>
      <c r="E124" s="86">
        <v>1699.5</v>
      </c>
      <c r="F124" s="86">
        <v>25724</v>
      </c>
      <c r="G124" s="85">
        <f>(E124/F124)*100</f>
        <v>6.6066708132483294</v>
      </c>
      <c r="H124" s="70"/>
      <c r="I124" s="70"/>
      <c r="J124" s="70"/>
      <c r="K124" s="70"/>
      <c r="L124" s="70"/>
      <c r="M124" s="70"/>
    </row>
    <row r="125" spans="1:13" customFormat="1" ht="11.25" customHeight="1" x14ac:dyDescent="0.2">
      <c r="A125" s="84" t="s">
        <v>26</v>
      </c>
      <c r="B125" s="70"/>
      <c r="C125" s="84" t="s">
        <v>4</v>
      </c>
      <c r="D125" s="83">
        <v>7</v>
      </c>
      <c r="E125" s="83">
        <v>4.7</v>
      </c>
      <c r="F125" s="83">
        <v>17</v>
      </c>
      <c r="G125" s="82">
        <f>(E125/F125)*100</f>
        <v>27.647058823529413</v>
      </c>
      <c r="H125" s="70"/>
      <c r="I125" s="70"/>
      <c r="J125" s="70"/>
      <c r="K125" s="70"/>
      <c r="L125" s="70"/>
      <c r="M125" s="70"/>
    </row>
    <row r="126" spans="1:13" customFormat="1" ht="11.25" customHeight="1" x14ac:dyDescent="0.2">
      <c r="A126" s="87" t="s">
        <v>59</v>
      </c>
      <c r="B126" s="88"/>
      <c r="C126" s="87" t="s">
        <v>6</v>
      </c>
      <c r="D126" s="85" t="s">
        <v>72</v>
      </c>
      <c r="E126" s="85" t="s">
        <v>72</v>
      </c>
      <c r="F126" s="85" t="s">
        <v>72</v>
      </c>
      <c r="G126" s="85" t="s">
        <v>72</v>
      </c>
      <c r="H126" s="70"/>
      <c r="I126" s="70"/>
      <c r="J126" s="70"/>
      <c r="K126" s="70"/>
      <c r="L126" s="70"/>
      <c r="M126" s="70"/>
    </row>
    <row r="127" spans="1:13" customFormat="1" ht="11.25" customHeight="1" x14ac:dyDescent="0.2">
      <c r="A127" s="84" t="s">
        <v>65</v>
      </c>
      <c r="B127" s="70"/>
      <c r="C127" s="89" t="s">
        <v>6</v>
      </c>
      <c r="D127" s="82" t="s">
        <v>72</v>
      </c>
      <c r="E127" s="82" t="s">
        <v>72</v>
      </c>
      <c r="F127" s="82" t="s">
        <v>72</v>
      </c>
      <c r="G127" s="82" t="s">
        <v>72</v>
      </c>
      <c r="H127" s="70"/>
      <c r="I127" s="70"/>
      <c r="J127" s="70"/>
      <c r="K127" s="70"/>
      <c r="L127" s="70"/>
      <c r="M127" s="70"/>
    </row>
    <row r="128" spans="1:13" customFormat="1" ht="11.25" customHeight="1" x14ac:dyDescent="0.2">
      <c r="A128" s="87" t="s">
        <v>58</v>
      </c>
      <c r="B128" s="88"/>
      <c r="C128" s="87" t="s">
        <v>6</v>
      </c>
      <c r="D128" s="85" t="s">
        <v>72</v>
      </c>
      <c r="E128" s="85" t="s">
        <v>72</v>
      </c>
      <c r="F128" s="85" t="s">
        <v>72</v>
      </c>
      <c r="G128" s="85" t="s">
        <v>72</v>
      </c>
      <c r="H128" s="70"/>
      <c r="I128" s="70"/>
      <c r="J128" s="70"/>
      <c r="K128" s="70"/>
      <c r="L128" s="70"/>
      <c r="M128" s="70"/>
    </row>
    <row r="129" spans="1:13" customFormat="1" ht="11.25" customHeight="1" x14ac:dyDescent="0.2">
      <c r="A129" s="84" t="s">
        <v>25</v>
      </c>
      <c r="B129" s="70"/>
      <c r="C129" s="84" t="s">
        <v>4</v>
      </c>
      <c r="D129" s="82" t="s">
        <v>72</v>
      </c>
      <c r="E129" s="82" t="s">
        <v>72</v>
      </c>
      <c r="F129" s="82" t="s">
        <v>72</v>
      </c>
      <c r="G129" s="82" t="s">
        <v>72</v>
      </c>
      <c r="H129" s="70"/>
      <c r="I129" s="70"/>
      <c r="J129" s="70"/>
      <c r="K129" s="70"/>
      <c r="L129" s="70"/>
      <c r="M129" s="70"/>
    </row>
    <row r="130" spans="1:13" customFormat="1" ht="11.25" customHeight="1" x14ac:dyDescent="0.2">
      <c r="A130" s="87" t="s">
        <v>24</v>
      </c>
      <c r="B130" s="88"/>
      <c r="C130" s="87" t="s">
        <v>4</v>
      </c>
      <c r="D130" s="86">
        <v>1</v>
      </c>
      <c r="E130" s="86">
        <v>1060</v>
      </c>
      <c r="F130" s="86">
        <v>15989</v>
      </c>
      <c r="G130" s="85">
        <f>(E130/F130)*100</f>
        <v>6.6295578210019386</v>
      </c>
      <c r="H130" s="70"/>
      <c r="I130" s="70"/>
      <c r="J130" s="70"/>
      <c r="K130" s="70"/>
      <c r="L130" s="70"/>
      <c r="M130" s="70"/>
    </row>
    <row r="131" spans="1:13" customFormat="1" ht="11.25" customHeight="1" x14ac:dyDescent="0.2">
      <c r="A131" s="84" t="s">
        <v>23</v>
      </c>
      <c r="B131" s="70"/>
      <c r="C131" s="84" t="s">
        <v>6</v>
      </c>
      <c r="D131" s="83" t="s">
        <v>72</v>
      </c>
      <c r="E131" s="83" t="s">
        <v>72</v>
      </c>
      <c r="F131" s="83" t="s">
        <v>72</v>
      </c>
      <c r="G131" s="82" t="s">
        <v>72</v>
      </c>
      <c r="H131" s="70"/>
      <c r="I131" s="70"/>
      <c r="J131" s="70"/>
      <c r="K131" s="70"/>
      <c r="L131" s="70"/>
      <c r="M131" s="70"/>
    </row>
    <row r="132" spans="1:13" customFormat="1" ht="11.25" customHeight="1" x14ac:dyDescent="0.2">
      <c r="A132" s="87" t="s">
        <v>22</v>
      </c>
      <c r="B132" s="88"/>
      <c r="C132" s="87" t="s">
        <v>6</v>
      </c>
      <c r="D132" s="86" t="s">
        <v>72</v>
      </c>
      <c r="E132" s="86" t="s">
        <v>72</v>
      </c>
      <c r="F132" s="86" t="s">
        <v>72</v>
      </c>
      <c r="G132" s="85" t="s">
        <v>72</v>
      </c>
      <c r="H132" s="70"/>
      <c r="I132" s="70"/>
      <c r="J132" s="70"/>
      <c r="K132" s="70"/>
      <c r="L132" s="70"/>
      <c r="M132" s="70"/>
    </row>
    <row r="133" spans="1:13" customFormat="1" ht="11.25" customHeight="1" x14ac:dyDescent="0.2">
      <c r="A133" s="70" t="s">
        <v>21</v>
      </c>
      <c r="B133" s="70"/>
      <c r="C133" s="70" t="s">
        <v>6</v>
      </c>
      <c r="D133" s="83" t="s">
        <v>72</v>
      </c>
      <c r="E133" s="83" t="s">
        <v>72</v>
      </c>
      <c r="F133" s="83" t="s">
        <v>72</v>
      </c>
      <c r="G133" s="82" t="s">
        <v>72</v>
      </c>
      <c r="H133" s="70"/>
      <c r="I133" s="70"/>
      <c r="J133" s="70"/>
      <c r="K133" s="70"/>
      <c r="L133" s="70"/>
      <c r="M133" s="70"/>
    </row>
    <row r="134" spans="1:13" customFormat="1" ht="11.25" customHeight="1" x14ac:dyDescent="0.2">
      <c r="A134" s="87" t="s">
        <v>53</v>
      </c>
      <c r="B134" s="88"/>
      <c r="C134" s="87" t="s">
        <v>6</v>
      </c>
      <c r="D134" s="85" t="s">
        <v>72</v>
      </c>
      <c r="E134" s="85" t="s">
        <v>72</v>
      </c>
      <c r="F134" s="85" t="s">
        <v>72</v>
      </c>
      <c r="G134" s="85" t="s">
        <v>72</v>
      </c>
      <c r="H134" s="70"/>
      <c r="I134" s="70"/>
      <c r="J134" s="70"/>
      <c r="K134" s="70"/>
      <c r="L134" s="70"/>
      <c r="M134" s="70"/>
    </row>
    <row r="135" spans="1:13" customFormat="1" ht="11.25" customHeight="1" x14ac:dyDescent="0.2">
      <c r="A135" s="84" t="s">
        <v>20</v>
      </c>
      <c r="B135" s="70"/>
      <c r="C135" s="84" t="s">
        <v>6</v>
      </c>
      <c r="D135" s="83">
        <v>7</v>
      </c>
      <c r="E135" s="83">
        <v>6633.8</v>
      </c>
      <c r="F135" s="83">
        <v>97030</v>
      </c>
      <c r="G135" s="82">
        <f>(E135/F135)*100</f>
        <v>6.8368545810574055</v>
      </c>
      <c r="H135" s="70"/>
      <c r="I135" s="70"/>
      <c r="J135" s="70"/>
      <c r="K135" s="70"/>
      <c r="L135" s="70"/>
      <c r="M135" s="70"/>
    </row>
    <row r="136" spans="1:13" customFormat="1" ht="11.25" customHeight="1" x14ac:dyDescent="0.2">
      <c r="A136" s="87" t="s">
        <v>19</v>
      </c>
      <c r="B136" s="88"/>
      <c r="C136" s="87" t="s">
        <v>6</v>
      </c>
      <c r="D136" s="85" t="s">
        <v>72</v>
      </c>
      <c r="E136" s="85" t="s">
        <v>72</v>
      </c>
      <c r="F136" s="85" t="s">
        <v>72</v>
      </c>
      <c r="G136" s="85" t="s">
        <v>72</v>
      </c>
      <c r="H136" s="70"/>
      <c r="I136" s="70"/>
      <c r="J136" s="70"/>
      <c r="K136" s="70"/>
      <c r="L136" s="70"/>
      <c r="M136" s="70"/>
    </row>
    <row r="137" spans="1:13" customFormat="1" ht="11.25" customHeight="1" x14ac:dyDescent="0.2">
      <c r="A137" s="84" t="s">
        <v>88</v>
      </c>
      <c r="B137" s="70"/>
      <c r="C137" s="84" t="s">
        <v>6</v>
      </c>
      <c r="D137" s="82" t="s">
        <v>72</v>
      </c>
      <c r="E137" s="82" t="s">
        <v>72</v>
      </c>
      <c r="F137" s="82" t="s">
        <v>72</v>
      </c>
      <c r="G137" s="82" t="s">
        <v>72</v>
      </c>
      <c r="H137" s="70"/>
      <c r="I137" s="70"/>
      <c r="J137" s="70"/>
      <c r="K137" s="70"/>
      <c r="L137" s="70"/>
      <c r="M137" s="70"/>
    </row>
    <row r="138" spans="1:13" customFormat="1" ht="11.25" customHeight="1" x14ac:dyDescent="0.2">
      <c r="A138" s="87" t="s">
        <v>18</v>
      </c>
      <c r="B138" s="88"/>
      <c r="C138" s="87" t="s">
        <v>4</v>
      </c>
      <c r="D138" s="86">
        <v>1973</v>
      </c>
      <c r="E138" s="86">
        <v>26542.3</v>
      </c>
      <c r="F138" s="86">
        <v>301255</v>
      </c>
      <c r="G138" s="85">
        <f>(E138/F138)*100</f>
        <v>8.8105757580787039</v>
      </c>
      <c r="H138" s="70"/>
      <c r="I138" s="70"/>
      <c r="J138" s="70"/>
      <c r="K138" s="70"/>
      <c r="L138" s="70"/>
      <c r="M138" s="70"/>
    </row>
    <row r="139" spans="1:13" customFormat="1" ht="11.25" customHeight="1" x14ac:dyDescent="0.2">
      <c r="A139" s="84" t="s">
        <v>17</v>
      </c>
      <c r="B139" s="70"/>
      <c r="C139" s="84" t="s">
        <v>6</v>
      </c>
      <c r="D139" s="83" t="s">
        <v>72</v>
      </c>
      <c r="E139" s="83" t="s">
        <v>72</v>
      </c>
      <c r="F139" s="83" t="s">
        <v>72</v>
      </c>
      <c r="G139" s="82" t="s">
        <v>72</v>
      </c>
      <c r="H139" s="70"/>
      <c r="I139" s="70"/>
      <c r="J139" s="70"/>
      <c r="K139" s="70"/>
      <c r="L139" s="70"/>
      <c r="M139" s="70"/>
    </row>
    <row r="140" spans="1:13" customFormat="1" ht="11.25" customHeight="1" x14ac:dyDescent="0.2">
      <c r="A140" s="87" t="s">
        <v>16</v>
      </c>
      <c r="B140" s="88"/>
      <c r="C140" s="87" t="s">
        <v>4</v>
      </c>
      <c r="D140" s="86">
        <v>54</v>
      </c>
      <c r="E140" s="86">
        <v>586</v>
      </c>
      <c r="F140" s="86">
        <v>9729</v>
      </c>
      <c r="G140" s="85">
        <f>(E140/F140)*100</f>
        <v>6.0232295199917774</v>
      </c>
      <c r="H140" s="70"/>
      <c r="I140" s="70"/>
      <c r="J140" s="70"/>
      <c r="K140" s="70"/>
      <c r="L140" s="70"/>
      <c r="M140" s="70"/>
    </row>
    <row r="141" spans="1:13" customFormat="1" ht="11.25" customHeight="1" x14ac:dyDescent="0.2">
      <c r="A141" s="84" t="s">
        <v>64</v>
      </c>
      <c r="B141" s="70"/>
      <c r="C141" s="89" t="s">
        <v>6</v>
      </c>
      <c r="D141" s="83">
        <v>2</v>
      </c>
      <c r="E141" s="83">
        <v>2528</v>
      </c>
      <c r="F141" s="83">
        <v>42053</v>
      </c>
      <c r="G141" s="82">
        <f>(E141/F141)*100</f>
        <v>6.0114617268684754</v>
      </c>
      <c r="H141" s="70"/>
      <c r="I141" s="70"/>
      <c r="J141" s="70"/>
      <c r="K141" s="70"/>
      <c r="L141" s="70"/>
      <c r="M141" s="70"/>
    </row>
    <row r="142" spans="1:13" customFormat="1" ht="11.25" customHeight="1" x14ac:dyDescent="0.2">
      <c r="A142" s="87" t="s">
        <v>83</v>
      </c>
      <c r="B142" s="88"/>
      <c r="C142" s="90" t="s">
        <v>82</v>
      </c>
      <c r="D142" s="86">
        <v>1</v>
      </c>
      <c r="E142" s="86">
        <v>13014</v>
      </c>
      <c r="F142" s="86">
        <v>251854</v>
      </c>
      <c r="G142" s="85">
        <f>(E142/F142)*100</f>
        <v>5.1672794555575852</v>
      </c>
      <c r="H142" s="70"/>
      <c r="I142" s="70"/>
      <c r="J142" s="70"/>
      <c r="K142" s="70"/>
      <c r="L142" s="70"/>
      <c r="M142" s="70"/>
    </row>
    <row r="143" spans="1:13" customFormat="1" ht="11.25" customHeight="1" x14ac:dyDescent="0.2">
      <c r="A143" s="84" t="s">
        <v>15</v>
      </c>
      <c r="B143" s="70"/>
      <c r="C143" s="89" t="s">
        <v>6</v>
      </c>
      <c r="D143" s="82" t="s">
        <v>72</v>
      </c>
      <c r="E143" s="82" t="s">
        <v>72</v>
      </c>
      <c r="F143" s="82" t="s">
        <v>72</v>
      </c>
      <c r="G143" s="82" t="s">
        <v>72</v>
      </c>
      <c r="H143" s="70"/>
      <c r="I143" s="70"/>
      <c r="J143" s="70"/>
      <c r="K143" s="70"/>
      <c r="L143" s="70"/>
      <c r="M143" s="70"/>
    </row>
    <row r="144" spans="1:13" customFormat="1" ht="11.25" customHeight="1" x14ac:dyDescent="0.2">
      <c r="A144" s="87" t="s">
        <v>52</v>
      </c>
      <c r="B144" s="88"/>
      <c r="C144" s="87" t="s">
        <v>6</v>
      </c>
      <c r="D144" s="85" t="s">
        <v>72</v>
      </c>
      <c r="E144" s="85" t="s">
        <v>72</v>
      </c>
      <c r="F144" s="85" t="s">
        <v>72</v>
      </c>
      <c r="G144" s="85" t="s">
        <v>72</v>
      </c>
      <c r="H144" s="70"/>
      <c r="I144" s="70"/>
      <c r="J144" s="70"/>
      <c r="K144" s="70"/>
      <c r="L144" s="70"/>
      <c r="M144" s="70"/>
    </row>
    <row r="145" spans="1:13" customFormat="1" ht="11.25" customHeight="1" x14ac:dyDescent="0.2">
      <c r="A145" s="84" t="s">
        <v>87</v>
      </c>
      <c r="B145" s="70"/>
      <c r="C145" s="84" t="s">
        <v>6</v>
      </c>
      <c r="D145" s="82" t="s">
        <v>72</v>
      </c>
      <c r="E145" s="82" t="s">
        <v>72</v>
      </c>
      <c r="F145" s="82" t="s">
        <v>72</v>
      </c>
      <c r="G145" s="82" t="s">
        <v>72</v>
      </c>
      <c r="H145" s="70"/>
      <c r="I145" s="70"/>
      <c r="J145" s="70"/>
      <c r="K145" s="70"/>
      <c r="L145" s="70"/>
      <c r="M145" s="70"/>
    </row>
    <row r="146" spans="1:13" customFormat="1" ht="11.25" customHeight="1" x14ac:dyDescent="0.2">
      <c r="A146" s="87" t="s">
        <v>57</v>
      </c>
      <c r="B146" s="88"/>
      <c r="C146" s="87" t="s">
        <v>6</v>
      </c>
      <c r="D146" s="86" t="s">
        <v>72</v>
      </c>
      <c r="E146" s="86" t="s">
        <v>72</v>
      </c>
      <c r="F146" s="86" t="s">
        <v>72</v>
      </c>
      <c r="G146" s="85" t="s">
        <v>72</v>
      </c>
      <c r="H146" s="70"/>
      <c r="I146" s="70"/>
      <c r="J146" s="70"/>
      <c r="K146" s="70"/>
      <c r="L146" s="70"/>
      <c r="M146" s="70"/>
    </row>
    <row r="147" spans="1:13" customFormat="1" ht="11.25" customHeight="1" x14ac:dyDescent="0.2">
      <c r="A147" s="84" t="s">
        <v>86</v>
      </c>
      <c r="B147" s="70"/>
      <c r="C147" s="84" t="s">
        <v>6</v>
      </c>
      <c r="D147" s="83" t="s">
        <v>72</v>
      </c>
      <c r="E147" s="83" t="s">
        <v>72</v>
      </c>
      <c r="F147" s="83" t="s">
        <v>72</v>
      </c>
      <c r="G147" s="82" t="s">
        <v>72</v>
      </c>
      <c r="H147" s="70"/>
      <c r="I147" s="70"/>
      <c r="J147" s="70"/>
      <c r="K147" s="70"/>
      <c r="L147" s="70"/>
      <c r="M147" s="70"/>
    </row>
    <row r="148" spans="1:13" customFormat="1" ht="11.25" customHeight="1" x14ac:dyDescent="0.2">
      <c r="A148" s="87" t="s">
        <v>14</v>
      </c>
      <c r="B148" s="88"/>
      <c r="C148" s="87" t="s">
        <v>6</v>
      </c>
      <c r="D148" s="86">
        <v>1</v>
      </c>
      <c r="E148" s="86">
        <v>8162</v>
      </c>
      <c r="F148" s="86">
        <v>128802</v>
      </c>
      <c r="G148" s="85">
        <f>(E148/F148)*100</f>
        <v>6.3368581233210666</v>
      </c>
      <c r="H148" s="70"/>
      <c r="I148" s="70"/>
      <c r="J148" s="70"/>
      <c r="K148" s="70"/>
      <c r="L148" s="70"/>
      <c r="M148" s="70"/>
    </row>
    <row r="149" spans="1:13" customFormat="1" ht="11.25" customHeight="1" x14ac:dyDescent="0.2">
      <c r="A149" s="84" t="s">
        <v>13</v>
      </c>
      <c r="B149" s="70"/>
      <c r="C149" s="84" t="s">
        <v>4</v>
      </c>
      <c r="D149" s="83">
        <v>294</v>
      </c>
      <c r="E149" s="83">
        <v>1673</v>
      </c>
      <c r="F149" s="83">
        <v>32597</v>
      </c>
      <c r="G149" s="82">
        <f>(E149/F149)*100</f>
        <v>5.1323741448599565</v>
      </c>
      <c r="H149" s="70"/>
      <c r="I149" s="70"/>
      <c r="J149" s="70"/>
      <c r="K149" s="70"/>
      <c r="L149" s="70"/>
      <c r="M149" s="70"/>
    </row>
    <row r="150" spans="1:13" customFormat="1" ht="11.25" customHeight="1" x14ac:dyDescent="0.2">
      <c r="A150" s="87" t="s">
        <v>51</v>
      </c>
      <c r="B150" s="88"/>
      <c r="C150" s="87" t="s">
        <v>6</v>
      </c>
      <c r="D150" s="85" t="s">
        <v>72</v>
      </c>
      <c r="E150" s="85"/>
      <c r="F150" s="85"/>
      <c r="G150" s="85" t="s">
        <v>72</v>
      </c>
      <c r="H150" s="70"/>
      <c r="I150" s="70"/>
      <c r="J150" s="70"/>
      <c r="K150" s="70"/>
      <c r="L150" s="70"/>
      <c r="M150" s="70"/>
    </row>
    <row r="151" spans="1:13" customFormat="1" ht="11.25" customHeight="1" x14ac:dyDescent="0.2">
      <c r="A151" s="84" t="s">
        <v>12</v>
      </c>
      <c r="B151" s="70"/>
      <c r="C151" s="84" t="s">
        <v>6</v>
      </c>
      <c r="D151" s="83">
        <v>11</v>
      </c>
      <c r="E151" s="83">
        <v>3676</v>
      </c>
      <c r="F151" s="83">
        <v>58792</v>
      </c>
      <c r="G151" s="82">
        <f>(E151/F151)*100</f>
        <v>6.2525513675329973</v>
      </c>
      <c r="H151" s="70"/>
      <c r="I151" s="70"/>
      <c r="J151" s="70"/>
      <c r="K151" s="70"/>
      <c r="L151" s="70"/>
      <c r="M151" s="70"/>
    </row>
    <row r="152" spans="1:13" customFormat="1" ht="11.25" customHeight="1" x14ac:dyDescent="0.2">
      <c r="A152" s="87" t="s">
        <v>11</v>
      </c>
      <c r="B152" s="88"/>
      <c r="C152" s="87" t="s">
        <v>6</v>
      </c>
      <c r="D152" s="86" t="s">
        <v>72</v>
      </c>
      <c r="E152" s="86"/>
      <c r="F152" s="86"/>
      <c r="G152" s="85" t="s">
        <v>72</v>
      </c>
      <c r="H152" s="70"/>
      <c r="I152" s="70"/>
      <c r="J152" s="70"/>
      <c r="K152" s="70"/>
      <c r="L152" s="70"/>
      <c r="M152" s="70"/>
    </row>
    <row r="153" spans="1:13" customFormat="1" ht="11.25" customHeight="1" x14ac:dyDescent="0.2">
      <c r="A153" s="84" t="s">
        <v>10</v>
      </c>
      <c r="B153" s="70"/>
      <c r="C153" s="84" t="s">
        <v>6</v>
      </c>
      <c r="D153" s="83">
        <v>2</v>
      </c>
      <c r="E153" s="83">
        <v>6405.2</v>
      </c>
      <c r="F153" s="83">
        <v>80898</v>
      </c>
      <c r="G153" s="82">
        <f>(E153/F153)*100</f>
        <v>7.9176246631560723</v>
      </c>
      <c r="H153" s="70"/>
      <c r="I153" s="70"/>
      <c r="J153" s="70"/>
      <c r="K153" s="70"/>
      <c r="L153" s="70"/>
      <c r="M153" s="70"/>
    </row>
    <row r="154" spans="1:13" customFormat="1" ht="11.25" customHeight="1" x14ac:dyDescent="0.2">
      <c r="A154" s="87" t="s">
        <v>9</v>
      </c>
      <c r="B154" s="88"/>
      <c r="C154" s="87" t="s">
        <v>8</v>
      </c>
      <c r="D154" s="86">
        <v>30</v>
      </c>
      <c r="E154" s="86">
        <v>321.2</v>
      </c>
      <c r="F154" s="86">
        <v>3716</v>
      </c>
      <c r="G154" s="85">
        <f>(E154/F154)*100</f>
        <v>8.6437029063509137</v>
      </c>
      <c r="H154" s="70"/>
      <c r="I154" s="70"/>
      <c r="J154" s="70"/>
      <c r="K154" s="70"/>
      <c r="L154" s="70"/>
      <c r="M154" s="70"/>
    </row>
    <row r="155" spans="1:13" customFormat="1" ht="11.25" customHeight="1" x14ac:dyDescent="0.2">
      <c r="A155" s="84" t="s">
        <v>7</v>
      </c>
      <c r="B155" s="70"/>
      <c r="C155" s="84" t="s">
        <v>6</v>
      </c>
      <c r="D155" s="83" t="s">
        <v>72</v>
      </c>
      <c r="E155" s="83" t="s">
        <v>72</v>
      </c>
      <c r="F155" s="83" t="s">
        <v>72</v>
      </c>
      <c r="G155" s="82" t="s">
        <v>72</v>
      </c>
      <c r="H155" s="70"/>
      <c r="I155" s="70"/>
      <c r="J155" s="70"/>
      <c r="K155" s="70"/>
      <c r="L155" s="70"/>
      <c r="M155" s="70"/>
    </row>
    <row r="156" spans="1:13" customFormat="1" ht="11.25" customHeight="1" x14ac:dyDescent="0.2">
      <c r="A156" s="87" t="s">
        <v>5</v>
      </c>
      <c r="B156" s="88"/>
      <c r="C156" s="87" t="s">
        <v>4</v>
      </c>
      <c r="D156" s="86">
        <v>4</v>
      </c>
      <c r="E156" s="86">
        <v>1030.5</v>
      </c>
      <c r="F156" s="86">
        <v>16370</v>
      </c>
      <c r="G156" s="85">
        <f>(E156/F156)*100</f>
        <v>6.2950519242516796</v>
      </c>
      <c r="H156" s="64"/>
      <c r="I156" s="64"/>
      <c r="J156" s="64"/>
      <c r="K156" s="64"/>
      <c r="L156" s="64"/>
      <c r="M156" s="64"/>
    </row>
    <row r="157" spans="1:13" customFormat="1" ht="11.25" customHeight="1" x14ac:dyDescent="0.2">
      <c r="A157" s="84" t="s">
        <v>79</v>
      </c>
      <c r="B157" s="70"/>
      <c r="C157" s="84" t="s">
        <v>78</v>
      </c>
      <c r="D157" s="83">
        <v>1</v>
      </c>
      <c r="E157" s="83">
        <v>57.1</v>
      </c>
      <c r="F157" s="83">
        <v>1719</v>
      </c>
      <c r="G157" s="82">
        <f>(E157/F157)*100</f>
        <v>3.321698662012798</v>
      </c>
      <c r="H157" s="64"/>
      <c r="I157" s="64"/>
      <c r="J157" s="64"/>
      <c r="K157" s="64"/>
      <c r="L157" s="64"/>
      <c r="M157" s="64"/>
    </row>
    <row r="158" spans="1:13" customFormat="1" ht="7.5" customHeight="1" x14ac:dyDescent="0.2">
      <c r="A158" s="84"/>
      <c r="B158" s="70"/>
      <c r="C158" s="84"/>
      <c r="D158" s="83"/>
      <c r="E158" s="83"/>
      <c r="F158" s="83"/>
      <c r="G158" s="82"/>
      <c r="H158" s="64"/>
      <c r="I158" s="64"/>
      <c r="J158" s="64"/>
      <c r="K158" s="64"/>
      <c r="L158" s="64"/>
      <c r="M158" s="64"/>
    </row>
    <row r="159" spans="1:13" customFormat="1" ht="11.25" customHeight="1" x14ac:dyDescent="0.2">
      <c r="A159" s="81" t="s">
        <v>92</v>
      </c>
      <c r="B159" s="80"/>
      <c r="C159" s="79"/>
      <c r="D159" s="78">
        <v>561</v>
      </c>
      <c r="E159" s="78">
        <v>20770.900000000001</v>
      </c>
      <c r="F159" s="78">
        <v>299772</v>
      </c>
      <c r="G159" s="77"/>
      <c r="H159" s="64"/>
      <c r="I159" s="64"/>
      <c r="J159" s="64"/>
      <c r="K159" s="64"/>
      <c r="L159" s="64"/>
      <c r="M159" s="64"/>
    </row>
    <row r="160" spans="1:13" customFormat="1" ht="11.25" customHeight="1" thickBot="1" x14ac:dyDescent="0.25">
      <c r="A160" s="76" t="s">
        <v>91</v>
      </c>
      <c r="B160" s="74"/>
      <c r="C160" s="73"/>
      <c r="D160" s="75">
        <v>0</v>
      </c>
      <c r="E160" s="75">
        <v>-336</v>
      </c>
      <c r="F160" s="75">
        <v>0</v>
      </c>
      <c r="G160" s="71"/>
      <c r="H160" s="64"/>
      <c r="I160" s="64"/>
      <c r="J160" s="64"/>
      <c r="K160" s="64"/>
      <c r="L160" s="64"/>
      <c r="M160" s="64"/>
    </row>
    <row r="161" spans="1:13" customFormat="1" ht="11.25" customHeight="1" thickBot="1" x14ac:dyDescent="0.25">
      <c r="A161" s="73" t="s">
        <v>3</v>
      </c>
      <c r="B161" s="74"/>
      <c r="C161" s="73" t="s">
        <v>2</v>
      </c>
      <c r="D161" s="72">
        <f>SUM(D117,D120:D160)</f>
        <v>11001</v>
      </c>
      <c r="E161" s="72">
        <f>SUM(E117,E120:E160)</f>
        <v>570654.59999999986</v>
      </c>
      <c r="F161" s="72">
        <f>SUM(F117,F120:F160)</f>
        <v>9672119</v>
      </c>
      <c r="G161" s="71">
        <f>(E161/F161)*100</f>
        <v>5.8999956472826671</v>
      </c>
      <c r="H161" s="70"/>
      <c r="I161" s="70"/>
      <c r="J161" s="70"/>
      <c r="K161" s="70"/>
      <c r="L161" s="70"/>
      <c r="M161" s="70"/>
    </row>
    <row r="162" spans="1:13" customFormat="1" ht="7.5" customHeight="1" x14ac:dyDescent="0.2">
      <c r="A162" s="64"/>
      <c r="B162" s="64"/>
      <c r="C162" s="64"/>
      <c r="D162" s="66"/>
      <c r="E162" s="66"/>
      <c r="F162" s="66"/>
      <c r="G162" s="65"/>
      <c r="H162" s="64"/>
      <c r="I162" s="64"/>
      <c r="J162" s="64"/>
      <c r="K162" s="64"/>
      <c r="L162" s="64"/>
      <c r="M162" s="64"/>
    </row>
    <row r="163" spans="1:13" customFormat="1" ht="11.25" customHeight="1" x14ac:dyDescent="0.2">
      <c r="A163" s="70" t="s">
        <v>1</v>
      </c>
      <c r="B163" s="69" t="s">
        <v>0</v>
      </c>
      <c r="C163" s="69"/>
      <c r="D163" s="68"/>
      <c r="E163" s="68"/>
      <c r="F163" s="68"/>
      <c r="G163" s="67"/>
      <c r="H163" s="64"/>
      <c r="I163" s="64"/>
      <c r="J163" s="64"/>
      <c r="K163" s="64"/>
      <c r="L163" s="64"/>
      <c r="M163" s="64"/>
    </row>
    <row r="164" spans="1:13" customFormat="1" ht="7.5" customHeight="1" x14ac:dyDescent="0.2">
      <c r="A164" s="70"/>
      <c r="B164" s="69"/>
      <c r="C164" s="69"/>
      <c r="D164" s="68"/>
      <c r="E164" s="68"/>
      <c r="F164" s="68"/>
      <c r="G164" s="67"/>
    </row>
    <row r="165" spans="1:13" customFormat="1" ht="11.25" customHeight="1" x14ac:dyDescent="0.2">
      <c r="A165" s="70" t="s">
        <v>49</v>
      </c>
      <c r="B165" s="7" t="s">
        <v>90</v>
      </c>
      <c r="C165" s="69"/>
      <c r="D165" s="68"/>
      <c r="E165" s="68"/>
      <c r="F165" s="68"/>
      <c r="G165" s="67"/>
    </row>
    <row r="166" spans="1:13" customFormat="1" ht="12.75" customHeight="1" x14ac:dyDescent="0.2">
      <c r="A166" s="70"/>
      <c r="B166" s="69"/>
      <c r="C166" s="69"/>
      <c r="D166" s="68"/>
      <c r="E166" s="68"/>
      <c r="F166" s="68"/>
      <c r="G166" s="67"/>
      <c r="H166" s="64"/>
      <c r="I166" s="64"/>
      <c r="J166" s="64"/>
      <c r="K166" s="64"/>
      <c r="L166" s="64"/>
      <c r="M166" s="64"/>
    </row>
    <row r="167" spans="1:13" customFormat="1" ht="12.75" customHeight="1" x14ac:dyDescent="0.2">
      <c r="A167" s="64"/>
      <c r="B167" s="64"/>
      <c r="C167" s="64"/>
      <c r="D167" s="66"/>
      <c r="E167" s="66"/>
      <c r="F167" s="66"/>
      <c r="G167" s="65"/>
      <c r="H167" s="64"/>
      <c r="I167" s="64"/>
      <c r="J167" s="64"/>
      <c r="K167" s="64"/>
      <c r="L167" s="64"/>
      <c r="M167" s="64"/>
    </row>
    <row r="169" spans="1:13" ht="26.25" customHeight="1" x14ac:dyDescent="0.2">
      <c r="A169" s="44" t="s">
        <v>44</v>
      </c>
      <c r="B169" s="43" t="s">
        <v>89</v>
      </c>
      <c r="C169" s="42"/>
      <c r="D169" s="42"/>
      <c r="E169" s="42"/>
      <c r="F169" s="42"/>
      <c r="G169" s="42"/>
    </row>
    <row r="170" spans="1:13" ht="7.5" customHeight="1" thickBot="1" x14ac:dyDescent="0.25">
      <c r="A170" s="40"/>
      <c r="B170" s="40"/>
      <c r="C170" s="40"/>
      <c r="D170" s="39"/>
      <c r="E170" s="38"/>
      <c r="F170" s="38"/>
      <c r="G170" s="37"/>
    </row>
    <row r="171" spans="1:13" s="41" customFormat="1" ht="26.25" thickBot="1" x14ac:dyDescent="0.25">
      <c r="A171" s="35" t="s">
        <v>42</v>
      </c>
      <c r="B171" s="36"/>
      <c r="C171" s="35" t="s">
        <v>41</v>
      </c>
      <c r="D171" s="34" t="s">
        <v>40</v>
      </c>
      <c r="E171" s="34" t="s">
        <v>39</v>
      </c>
      <c r="F171" s="33" t="s">
        <v>38</v>
      </c>
      <c r="G171" s="32" t="s">
        <v>37</v>
      </c>
    </row>
    <row r="172" spans="1:13" s="41" customFormat="1" ht="27.75" thickBot="1" x14ac:dyDescent="0.25">
      <c r="A172" s="31"/>
      <c r="B172" s="31"/>
      <c r="C172" s="31"/>
      <c r="D172" s="30"/>
      <c r="E172" s="29" t="s">
        <v>36</v>
      </c>
      <c r="F172" s="29" t="s">
        <v>35</v>
      </c>
      <c r="G172" s="28" t="s">
        <v>34</v>
      </c>
    </row>
    <row r="173" spans="1:13" s="7" customFormat="1" ht="11.25" customHeight="1" x14ac:dyDescent="0.2">
      <c r="A173" s="27" t="s">
        <v>80</v>
      </c>
      <c r="B173" s="59"/>
      <c r="C173" s="20" t="s">
        <v>32</v>
      </c>
      <c r="D173" s="50">
        <v>8066</v>
      </c>
      <c r="E173" s="50">
        <v>482935.3</v>
      </c>
      <c r="F173" s="50">
        <v>8220459</v>
      </c>
      <c r="G173" s="18">
        <f>(E173/F173)*100</f>
        <v>5.8747972588878552</v>
      </c>
    </row>
    <row r="174" spans="1:13" s="7" customFormat="1" ht="11.25" customHeight="1" x14ac:dyDescent="0.2">
      <c r="A174" s="24" t="s">
        <v>31</v>
      </c>
      <c r="B174" s="17"/>
      <c r="C174" s="17"/>
      <c r="D174" s="23">
        <f>D214-D173</f>
        <v>2277</v>
      </c>
      <c r="E174" s="23">
        <f>E214-E173</f>
        <v>84407.299999999988</v>
      </c>
      <c r="F174" s="23">
        <f>F214-F173</f>
        <v>1270384</v>
      </c>
      <c r="G174" s="14">
        <f>(E174/F174)*100</f>
        <v>6.6442351289059047</v>
      </c>
    </row>
    <row r="175" spans="1:13" s="7" customFormat="1" ht="7.5" customHeight="1" x14ac:dyDescent="0.2">
      <c r="A175" s="22"/>
      <c r="B175" s="22"/>
      <c r="C175" s="22"/>
      <c r="D175" s="5"/>
      <c r="E175" s="5"/>
      <c r="F175" s="5"/>
      <c r="G175" s="18"/>
    </row>
    <row r="176" spans="1:13" s="7" customFormat="1" ht="11.25" customHeight="1" x14ac:dyDescent="0.2">
      <c r="A176" s="16" t="s">
        <v>30</v>
      </c>
      <c r="B176" s="17"/>
      <c r="C176" s="16" t="s">
        <v>6</v>
      </c>
      <c r="D176" s="14">
        <v>2</v>
      </c>
      <c r="E176" s="14">
        <v>191.5</v>
      </c>
      <c r="F176" s="14">
        <v>2473</v>
      </c>
      <c r="G176" s="14">
        <f>(E176/F176)*100</f>
        <v>7.7436312171451682</v>
      </c>
    </row>
    <row r="177" spans="1:7" s="7" customFormat="1" ht="11.25" customHeight="1" x14ac:dyDescent="0.2">
      <c r="A177" s="20" t="s">
        <v>29</v>
      </c>
      <c r="C177" s="20" t="s">
        <v>6</v>
      </c>
      <c r="D177" s="50">
        <v>1</v>
      </c>
      <c r="E177" s="50">
        <v>2212</v>
      </c>
      <c r="F177" s="50">
        <v>33668</v>
      </c>
      <c r="G177" s="18">
        <f>(E177/F177)*100</f>
        <v>6.570036830224546</v>
      </c>
    </row>
    <row r="178" spans="1:7" s="7" customFormat="1" ht="11.25" customHeight="1" x14ac:dyDescent="0.2">
      <c r="A178" s="16" t="s">
        <v>54</v>
      </c>
      <c r="B178" s="17"/>
      <c r="C178" s="16" t="s">
        <v>4</v>
      </c>
      <c r="D178" s="51">
        <v>30</v>
      </c>
      <c r="E178" s="51">
        <v>64.2</v>
      </c>
      <c r="F178" s="51">
        <v>573</v>
      </c>
      <c r="G178" s="14">
        <f>(E178/F178)*100</f>
        <v>11.204188481675393</v>
      </c>
    </row>
    <row r="179" spans="1:7" s="7" customFormat="1" ht="11.25" customHeight="1" x14ac:dyDescent="0.2">
      <c r="A179" s="20" t="s">
        <v>28</v>
      </c>
      <c r="C179" s="20" t="s">
        <v>6</v>
      </c>
      <c r="D179" s="50">
        <v>1</v>
      </c>
      <c r="E179" s="50">
        <v>2911</v>
      </c>
      <c r="F179" s="50">
        <v>47690</v>
      </c>
      <c r="G179" s="18">
        <f>(E179/F179)*100</f>
        <v>6.1040050325015729</v>
      </c>
    </row>
    <row r="180" spans="1:7" s="7" customFormat="1" ht="11.25" customHeight="1" x14ac:dyDescent="0.2">
      <c r="A180" s="16" t="s">
        <v>27</v>
      </c>
      <c r="B180" s="17"/>
      <c r="C180" s="16" t="s">
        <v>4</v>
      </c>
      <c r="D180" s="51">
        <v>1</v>
      </c>
      <c r="E180" s="51">
        <v>1581.6</v>
      </c>
      <c r="F180" s="51">
        <v>23329</v>
      </c>
      <c r="G180" s="14">
        <f>(E180/F180)*100</f>
        <v>6.7795447726006248</v>
      </c>
    </row>
    <row r="181" spans="1:7" s="7" customFormat="1" ht="11.25" customHeight="1" x14ac:dyDescent="0.2">
      <c r="A181" s="20" t="s">
        <v>26</v>
      </c>
      <c r="C181" s="20" t="s">
        <v>4</v>
      </c>
      <c r="D181" s="50">
        <v>7</v>
      </c>
      <c r="E181" s="50">
        <v>5.9</v>
      </c>
      <c r="F181" s="50">
        <v>24</v>
      </c>
      <c r="G181" s="18">
        <f>(E181/F181)*100</f>
        <v>24.583333333333336</v>
      </c>
    </row>
    <row r="182" spans="1:7" s="7" customFormat="1" ht="11.25" customHeight="1" x14ac:dyDescent="0.2">
      <c r="A182" s="16" t="s">
        <v>59</v>
      </c>
      <c r="B182" s="17"/>
      <c r="C182" s="16" t="s">
        <v>6</v>
      </c>
      <c r="D182" s="14">
        <v>3</v>
      </c>
      <c r="E182" s="14">
        <v>171.5</v>
      </c>
      <c r="F182" s="14">
        <v>1531</v>
      </c>
      <c r="G182" s="14">
        <f>(E182/F182)*100</f>
        <v>11.201828870019595</v>
      </c>
    </row>
    <row r="183" spans="1:7" s="7" customFormat="1" ht="11.25" customHeight="1" x14ac:dyDescent="0.2">
      <c r="A183" s="20" t="s">
        <v>65</v>
      </c>
      <c r="C183" s="60" t="s">
        <v>6</v>
      </c>
      <c r="D183" s="18">
        <v>2</v>
      </c>
      <c r="E183" s="18">
        <v>22</v>
      </c>
      <c r="F183" s="18">
        <v>437</v>
      </c>
      <c r="G183" s="18">
        <f>(E183/F183)*100</f>
        <v>5.0343249427917618</v>
      </c>
    </row>
    <row r="184" spans="1:7" s="7" customFormat="1" ht="11.25" customHeight="1" x14ac:dyDescent="0.2">
      <c r="A184" s="16" t="s">
        <v>58</v>
      </c>
      <c r="B184" s="17"/>
      <c r="C184" s="16" t="s">
        <v>6</v>
      </c>
      <c r="D184" s="14">
        <v>6</v>
      </c>
      <c r="E184" s="14">
        <v>917</v>
      </c>
      <c r="F184" s="14">
        <v>13206</v>
      </c>
      <c r="G184" s="14">
        <f>(E184/F184)*100</f>
        <v>6.9438134181432689</v>
      </c>
    </row>
    <row r="185" spans="1:7" s="7" customFormat="1" ht="11.25" customHeight="1" x14ac:dyDescent="0.2">
      <c r="A185" s="20" t="s">
        <v>25</v>
      </c>
      <c r="C185" s="20" t="s">
        <v>4</v>
      </c>
      <c r="D185" s="18">
        <v>212</v>
      </c>
      <c r="E185" s="18">
        <v>1941</v>
      </c>
      <c r="F185" s="18">
        <v>24658</v>
      </c>
      <c r="G185" s="18">
        <f>(E185/F185)*100</f>
        <v>7.8716846459566874</v>
      </c>
    </row>
    <row r="186" spans="1:7" s="7" customFormat="1" ht="11.25" customHeight="1" x14ac:dyDescent="0.2">
      <c r="A186" s="16" t="s">
        <v>24</v>
      </c>
      <c r="B186" s="17"/>
      <c r="C186" s="16" t="s">
        <v>4</v>
      </c>
      <c r="D186" s="51">
        <v>1</v>
      </c>
      <c r="E186" s="51">
        <v>1379.3</v>
      </c>
      <c r="F186" s="51">
        <v>20384</v>
      </c>
      <c r="G186" s="14">
        <f>(E186/F186)*100</f>
        <v>6.766581632653061</v>
      </c>
    </row>
    <row r="187" spans="1:7" s="7" customFormat="1" ht="11.25" customHeight="1" x14ac:dyDescent="0.2">
      <c r="A187" s="20" t="s">
        <v>23</v>
      </c>
      <c r="C187" s="20" t="s">
        <v>6</v>
      </c>
      <c r="D187" s="50">
        <v>45</v>
      </c>
      <c r="E187" s="50">
        <v>2856</v>
      </c>
      <c r="F187" s="50">
        <v>34001</v>
      </c>
      <c r="G187" s="18">
        <f>(E187/F187)*100</f>
        <v>8.3997529484426927</v>
      </c>
    </row>
    <row r="188" spans="1:7" s="7" customFormat="1" ht="11.25" customHeight="1" x14ac:dyDescent="0.2">
      <c r="A188" s="16" t="s">
        <v>22</v>
      </c>
      <c r="B188" s="17"/>
      <c r="C188" s="16" t="s">
        <v>6</v>
      </c>
      <c r="D188" s="51">
        <v>1</v>
      </c>
      <c r="E188" s="51">
        <v>2752</v>
      </c>
      <c r="F188" s="51">
        <v>51359</v>
      </c>
      <c r="G188" s="14">
        <f>(E188/F188)*100</f>
        <v>5.358359781148387</v>
      </c>
    </row>
    <row r="189" spans="1:7" s="7" customFormat="1" ht="11.25" customHeight="1" x14ac:dyDescent="0.2">
      <c r="A189" s="7" t="s">
        <v>21</v>
      </c>
      <c r="C189" s="7" t="s">
        <v>6</v>
      </c>
      <c r="D189" s="50">
        <v>1</v>
      </c>
      <c r="E189" s="50">
        <v>175.5</v>
      </c>
      <c r="F189" s="50">
        <v>2596</v>
      </c>
      <c r="G189" s="18">
        <f>(E189/F189)*100</f>
        <v>6.7604006163328192</v>
      </c>
    </row>
    <row r="190" spans="1:7" s="7" customFormat="1" ht="11.25" customHeight="1" x14ac:dyDescent="0.2">
      <c r="A190" s="16" t="s">
        <v>53</v>
      </c>
      <c r="B190" s="17"/>
      <c r="C190" s="16" t="s">
        <v>6</v>
      </c>
      <c r="D190" s="14">
        <v>3</v>
      </c>
      <c r="E190" s="14">
        <v>33.799999999999997</v>
      </c>
      <c r="F190" s="14">
        <v>591</v>
      </c>
      <c r="G190" s="14">
        <f>(E190/F190)*100</f>
        <v>5.7191201353637897</v>
      </c>
    </row>
    <row r="191" spans="1:7" s="7" customFormat="1" ht="11.25" customHeight="1" x14ac:dyDescent="0.2">
      <c r="A191" s="20" t="s">
        <v>20</v>
      </c>
      <c r="C191" s="20" t="s">
        <v>6</v>
      </c>
      <c r="D191" s="50">
        <v>7</v>
      </c>
      <c r="E191" s="50">
        <v>6412.5</v>
      </c>
      <c r="F191" s="50">
        <v>97284</v>
      </c>
      <c r="G191" s="18">
        <f>(E191/F191)*100</f>
        <v>6.5915258418650549</v>
      </c>
    </row>
    <row r="192" spans="1:7" s="7" customFormat="1" ht="11.25" customHeight="1" x14ac:dyDescent="0.2">
      <c r="A192" s="16" t="s">
        <v>19</v>
      </c>
      <c r="B192" s="17"/>
      <c r="C192" s="16" t="s">
        <v>6</v>
      </c>
      <c r="D192" s="14">
        <v>3</v>
      </c>
      <c r="E192" s="14">
        <v>16</v>
      </c>
      <c r="F192" s="14">
        <v>194</v>
      </c>
      <c r="G192" s="14">
        <f>(E192/F192)*100</f>
        <v>8.2474226804123703</v>
      </c>
    </row>
    <row r="193" spans="1:7" s="7" customFormat="1" ht="11.25" customHeight="1" x14ac:dyDescent="0.2">
      <c r="A193" s="20" t="s">
        <v>88</v>
      </c>
      <c r="C193" s="20" t="s">
        <v>6</v>
      </c>
      <c r="D193" s="18">
        <v>40</v>
      </c>
      <c r="E193" s="18">
        <v>67</v>
      </c>
      <c r="F193" s="18">
        <v>948</v>
      </c>
      <c r="G193" s="18">
        <f>(E193/F193)*100</f>
        <v>7.0675105485232068</v>
      </c>
    </row>
    <row r="194" spans="1:7" s="7" customFormat="1" ht="11.25" customHeight="1" x14ac:dyDescent="0.2">
      <c r="A194" s="16" t="s">
        <v>18</v>
      </c>
      <c r="B194" s="17"/>
      <c r="C194" s="16" t="s">
        <v>4</v>
      </c>
      <c r="D194" s="51">
        <v>1379</v>
      </c>
      <c r="E194" s="51">
        <v>13438.4</v>
      </c>
      <c r="F194" s="51">
        <v>165466</v>
      </c>
      <c r="G194" s="14">
        <f>(E194/F194)*100</f>
        <v>8.1215476291201814</v>
      </c>
    </row>
    <row r="195" spans="1:7" s="7" customFormat="1" ht="11.25" customHeight="1" x14ac:dyDescent="0.2">
      <c r="A195" s="20" t="s">
        <v>17</v>
      </c>
      <c r="C195" s="20" t="s">
        <v>6</v>
      </c>
      <c r="D195" s="50">
        <v>9</v>
      </c>
      <c r="E195" s="50">
        <v>7.5</v>
      </c>
      <c r="F195" s="50">
        <v>80</v>
      </c>
      <c r="G195" s="18">
        <f>(E195/F195)*100</f>
        <v>9.375</v>
      </c>
    </row>
    <row r="196" spans="1:7" s="7" customFormat="1" ht="11.25" customHeight="1" x14ac:dyDescent="0.2">
      <c r="A196" s="16" t="s">
        <v>16</v>
      </c>
      <c r="B196" s="17"/>
      <c r="C196" s="16" t="s">
        <v>4</v>
      </c>
      <c r="D196" s="51">
        <v>46</v>
      </c>
      <c r="E196" s="51">
        <v>438.6</v>
      </c>
      <c r="F196" s="51">
        <v>6704</v>
      </c>
      <c r="G196" s="14">
        <f>(E196/F196)*100</f>
        <v>6.542362768496421</v>
      </c>
    </row>
    <row r="197" spans="1:7" s="7" customFormat="1" ht="11.25" customHeight="1" x14ac:dyDescent="0.2">
      <c r="A197" s="20" t="s">
        <v>64</v>
      </c>
      <c r="C197" s="60" t="s">
        <v>6</v>
      </c>
      <c r="D197" s="50">
        <v>2</v>
      </c>
      <c r="E197" s="50">
        <v>2403</v>
      </c>
      <c r="F197" s="50">
        <v>39862</v>
      </c>
      <c r="G197" s="18">
        <f>(E197/F197)*100</f>
        <v>6.0282976268125035</v>
      </c>
    </row>
    <row r="198" spans="1:7" s="7" customFormat="1" ht="11.25" customHeight="1" x14ac:dyDescent="0.2">
      <c r="A198" s="16" t="s">
        <v>83</v>
      </c>
      <c r="B198" s="17"/>
      <c r="C198" s="61" t="s">
        <v>82</v>
      </c>
      <c r="D198" s="51">
        <v>1</v>
      </c>
      <c r="E198" s="51">
        <v>14758</v>
      </c>
      <c r="F198" s="51">
        <v>282857</v>
      </c>
      <c r="G198" s="14">
        <f>(E198/F198)*100</f>
        <v>5.2174773825643346</v>
      </c>
    </row>
    <row r="199" spans="1:7" s="7" customFormat="1" ht="11.25" customHeight="1" x14ac:dyDescent="0.2">
      <c r="A199" s="20" t="s">
        <v>15</v>
      </c>
      <c r="C199" s="60" t="s">
        <v>6</v>
      </c>
      <c r="D199" s="18">
        <v>1</v>
      </c>
      <c r="E199" s="18">
        <v>2843</v>
      </c>
      <c r="F199" s="18">
        <v>49086</v>
      </c>
      <c r="G199" s="18">
        <f>(E199/F199)*100</f>
        <v>5.7918754838446809</v>
      </c>
    </row>
    <row r="200" spans="1:7" s="7" customFormat="1" ht="11.25" customHeight="1" x14ac:dyDescent="0.2">
      <c r="A200" s="16" t="s">
        <v>52</v>
      </c>
      <c r="B200" s="17"/>
      <c r="C200" s="16" t="s">
        <v>6</v>
      </c>
      <c r="D200" s="14">
        <v>2</v>
      </c>
      <c r="E200" s="14">
        <v>4.0999999999999996</v>
      </c>
      <c r="F200" s="14">
        <v>53</v>
      </c>
      <c r="G200" s="14">
        <f>(E200/F200)*100</f>
        <v>7.7358490566037732</v>
      </c>
    </row>
    <row r="201" spans="1:7" s="7" customFormat="1" ht="11.25" customHeight="1" x14ac:dyDescent="0.2">
      <c r="A201" s="20" t="s">
        <v>87</v>
      </c>
      <c r="C201" s="20" t="s">
        <v>6</v>
      </c>
      <c r="D201" s="18">
        <v>5</v>
      </c>
      <c r="E201" s="18">
        <v>210</v>
      </c>
      <c r="F201" s="18">
        <v>1728</v>
      </c>
      <c r="G201" s="18">
        <f>(E201/F201)*100</f>
        <v>12.152777777777777</v>
      </c>
    </row>
    <row r="202" spans="1:7" s="7" customFormat="1" ht="11.25" customHeight="1" x14ac:dyDescent="0.2">
      <c r="A202" s="16" t="s">
        <v>57</v>
      </c>
      <c r="B202" s="17"/>
      <c r="C202" s="16" t="s">
        <v>6</v>
      </c>
      <c r="D202" s="51">
        <v>5</v>
      </c>
      <c r="E202" s="51">
        <v>2172</v>
      </c>
      <c r="F202" s="51">
        <v>25039</v>
      </c>
      <c r="G202" s="14">
        <f>(E202/F202)*100</f>
        <v>8.6744678301849127</v>
      </c>
    </row>
    <row r="203" spans="1:7" s="7" customFormat="1" ht="11.25" customHeight="1" x14ac:dyDescent="0.2">
      <c r="A203" s="20" t="s">
        <v>86</v>
      </c>
      <c r="C203" s="20" t="s">
        <v>6</v>
      </c>
      <c r="D203" s="50">
        <v>112</v>
      </c>
      <c r="E203" s="50">
        <v>2838</v>
      </c>
      <c r="F203" s="50">
        <v>28282</v>
      </c>
      <c r="G203" s="18">
        <f>(E203/F203)*100</f>
        <v>10.034651014779719</v>
      </c>
    </row>
    <row r="204" spans="1:7" s="7" customFormat="1" ht="11.25" customHeight="1" x14ac:dyDescent="0.2">
      <c r="A204" s="16" t="s">
        <v>14</v>
      </c>
      <c r="B204" s="17"/>
      <c r="C204" s="16" t="s">
        <v>6</v>
      </c>
      <c r="D204" s="51">
        <v>1</v>
      </c>
      <c r="E204" s="51">
        <v>8955</v>
      </c>
      <c r="F204" s="51">
        <v>138993</v>
      </c>
      <c r="G204" s="14">
        <f>(E204/F204)*100</f>
        <v>6.4427704992337738</v>
      </c>
    </row>
    <row r="205" spans="1:7" s="7" customFormat="1" ht="11.25" customHeight="1" x14ac:dyDescent="0.2">
      <c r="A205" s="20" t="s">
        <v>13</v>
      </c>
      <c r="C205" s="20" t="s">
        <v>4</v>
      </c>
      <c r="D205" s="50">
        <v>292</v>
      </c>
      <c r="E205" s="50">
        <v>1305</v>
      </c>
      <c r="F205" s="50">
        <v>23969</v>
      </c>
      <c r="G205" s="18">
        <f>(E205/F205)*100</f>
        <v>5.4445325211731825</v>
      </c>
    </row>
    <row r="206" spans="1:7" s="7" customFormat="1" ht="11.25" customHeight="1" x14ac:dyDescent="0.2">
      <c r="A206" s="16" t="s">
        <v>51</v>
      </c>
      <c r="B206" s="17"/>
      <c r="C206" s="16" t="s">
        <v>6</v>
      </c>
      <c r="D206" s="14">
        <v>1</v>
      </c>
      <c r="E206" s="14">
        <v>82</v>
      </c>
      <c r="F206" s="14">
        <v>1350</v>
      </c>
      <c r="G206" s="14">
        <f>(E206/F206)*100</f>
        <v>6.0740740740740744</v>
      </c>
    </row>
    <row r="207" spans="1:7" s="7" customFormat="1" ht="11.25" customHeight="1" x14ac:dyDescent="0.2">
      <c r="A207" s="20" t="s">
        <v>12</v>
      </c>
      <c r="C207" s="20" t="s">
        <v>6</v>
      </c>
      <c r="D207" s="50">
        <v>12</v>
      </c>
      <c r="E207" s="50">
        <v>3993</v>
      </c>
      <c r="F207" s="50">
        <v>58207</v>
      </c>
      <c r="G207" s="18">
        <f>(E207/F207)*100</f>
        <v>6.8599996563987142</v>
      </c>
    </row>
    <row r="208" spans="1:7" s="7" customFormat="1" ht="11.25" customHeight="1" x14ac:dyDescent="0.2">
      <c r="A208" s="16" t="s">
        <v>11</v>
      </c>
      <c r="B208" s="17"/>
      <c r="C208" s="16" t="s">
        <v>6</v>
      </c>
      <c r="D208" s="51">
        <v>2</v>
      </c>
      <c r="E208" s="51">
        <v>1.8</v>
      </c>
      <c r="F208" s="51">
        <v>21</v>
      </c>
      <c r="G208" s="14">
        <f>(E208/F208)*100</f>
        <v>8.5714285714285712</v>
      </c>
    </row>
    <row r="209" spans="1:7" s="7" customFormat="1" ht="11.25" customHeight="1" x14ac:dyDescent="0.2">
      <c r="A209" s="20" t="s">
        <v>10</v>
      </c>
      <c r="C209" s="20" t="s">
        <v>6</v>
      </c>
      <c r="D209" s="50">
        <v>2</v>
      </c>
      <c r="E209" s="50">
        <v>6046.9</v>
      </c>
      <c r="F209" s="50">
        <v>75837</v>
      </c>
      <c r="G209" s="18">
        <f>(E209/F209)*100</f>
        <v>7.9735485317193451</v>
      </c>
    </row>
    <row r="210" spans="1:7" s="7" customFormat="1" ht="11.25" customHeight="1" x14ac:dyDescent="0.2">
      <c r="A210" s="16" t="s">
        <v>9</v>
      </c>
      <c r="B210" s="17"/>
      <c r="C210" s="16" t="s">
        <v>8</v>
      </c>
      <c r="D210" s="51">
        <v>34</v>
      </c>
      <c r="E210" s="51">
        <v>289.60000000000002</v>
      </c>
      <c r="F210" s="51">
        <v>3266</v>
      </c>
      <c r="G210" s="14">
        <f>(E210/F210)*100</f>
        <v>8.8671157379056957</v>
      </c>
    </row>
    <row r="211" spans="1:7" s="7" customFormat="1" ht="11.25" customHeight="1" x14ac:dyDescent="0.2">
      <c r="A211" s="20" t="s">
        <v>7</v>
      </c>
      <c r="C211" s="20" t="s">
        <v>6</v>
      </c>
      <c r="D211" s="50">
        <v>1</v>
      </c>
      <c r="E211" s="50">
        <v>33.700000000000003</v>
      </c>
      <c r="F211" s="50">
        <v>388</v>
      </c>
      <c r="G211" s="18">
        <f>(E211/F211)*100</f>
        <v>8.6855670103092795</v>
      </c>
    </row>
    <row r="212" spans="1:7" ht="11.25" customHeight="1" x14ac:dyDescent="0.2">
      <c r="A212" s="16" t="s">
        <v>5</v>
      </c>
      <c r="B212" s="17"/>
      <c r="C212" s="16" t="s">
        <v>4</v>
      </c>
      <c r="D212" s="51">
        <v>3</v>
      </c>
      <c r="E212" s="51">
        <v>824</v>
      </c>
      <c r="F212" s="51">
        <v>12679</v>
      </c>
      <c r="G212" s="14">
        <f>(E212/F212)*100</f>
        <v>6.4989352472592481</v>
      </c>
    </row>
    <row r="213" spans="1:7" ht="11.25" customHeight="1" thickBot="1" x14ac:dyDescent="0.25">
      <c r="A213" s="11" t="s">
        <v>79</v>
      </c>
      <c r="B213" s="12"/>
      <c r="C213" s="11" t="s">
        <v>78</v>
      </c>
      <c r="D213" s="57">
        <v>1</v>
      </c>
      <c r="E213" s="57">
        <v>53.9</v>
      </c>
      <c r="F213" s="57">
        <v>1571</v>
      </c>
      <c r="G213" s="13">
        <f>(E213/F213)*100</f>
        <v>3.4309357097390198</v>
      </c>
    </row>
    <row r="214" spans="1:7" s="7" customFormat="1" ht="11.25" customHeight="1" thickBot="1" x14ac:dyDescent="0.25">
      <c r="A214" s="11" t="s">
        <v>3</v>
      </c>
      <c r="B214" s="12"/>
      <c r="C214" s="11" t="s">
        <v>2</v>
      </c>
      <c r="D214" s="10">
        <f>SUM(D173,D176:D213)</f>
        <v>10343</v>
      </c>
      <c r="E214" s="10">
        <f>SUM(E173,E176:E213)</f>
        <v>567342.6</v>
      </c>
      <c r="F214" s="10">
        <f>SUM(F173,F176:F213)</f>
        <v>9490843</v>
      </c>
      <c r="G214" s="13">
        <f>(E214/F214)*100</f>
        <v>5.9777893280923511</v>
      </c>
    </row>
    <row r="215" spans="1:7" ht="7.5" customHeight="1" x14ac:dyDescent="0.2">
      <c r="D215" s="8"/>
      <c r="E215" s="8"/>
    </row>
    <row r="216" spans="1:7" ht="11.25" customHeight="1" x14ac:dyDescent="0.2">
      <c r="A216" s="7" t="s">
        <v>1</v>
      </c>
      <c r="B216" s="6" t="s">
        <v>0</v>
      </c>
      <c r="C216" s="6"/>
      <c r="D216" s="5"/>
      <c r="E216" s="5"/>
      <c r="F216" s="5"/>
      <c r="G216" s="4"/>
    </row>
    <row r="220" spans="1:7" ht="26.25" customHeight="1" x14ac:dyDescent="0.2">
      <c r="A220" s="44" t="s">
        <v>44</v>
      </c>
      <c r="B220" s="43" t="s">
        <v>85</v>
      </c>
      <c r="C220" s="42"/>
      <c r="D220" s="42"/>
      <c r="E220" s="42"/>
      <c r="F220" s="42"/>
      <c r="G220" s="42"/>
    </row>
    <row r="221" spans="1:7" ht="7.5" customHeight="1" thickBot="1" x14ac:dyDescent="0.25">
      <c r="A221" s="40"/>
      <c r="B221" s="40"/>
      <c r="C221" s="40"/>
      <c r="D221" s="39"/>
      <c r="E221" s="38"/>
      <c r="F221" s="38"/>
      <c r="G221" s="37"/>
    </row>
    <row r="222" spans="1:7" s="41" customFormat="1" ht="26.25" thickBot="1" x14ac:dyDescent="0.25">
      <c r="A222" s="35" t="s">
        <v>42</v>
      </c>
      <c r="B222" s="36"/>
      <c r="C222" s="35" t="s">
        <v>41</v>
      </c>
      <c r="D222" s="34" t="s">
        <v>40</v>
      </c>
      <c r="E222" s="34" t="s">
        <v>39</v>
      </c>
      <c r="F222" s="33" t="s">
        <v>38</v>
      </c>
      <c r="G222" s="32" t="s">
        <v>37</v>
      </c>
    </row>
    <row r="223" spans="1:7" s="41" customFormat="1" ht="27.75" thickBot="1" x14ac:dyDescent="0.25">
      <c r="A223" s="31"/>
      <c r="B223" s="31"/>
      <c r="C223" s="31"/>
      <c r="D223" s="30"/>
      <c r="E223" s="29" t="s">
        <v>36</v>
      </c>
      <c r="F223" s="29" t="s">
        <v>35</v>
      </c>
      <c r="G223" s="28" t="s">
        <v>34</v>
      </c>
    </row>
    <row r="224" spans="1:7" s="7" customFormat="1" ht="11.25" customHeight="1" x14ac:dyDescent="0.2">
      <c r="A224" s="27" t="s">
        <v>80</v>
      </c>
      <c r="B224" s="59"/>
      <c r="C224" s="20" t="s">
        <v>32</v>
      </c>
      <c r="D224" s="50">
        <v>8079</v>
      </c>
      <c r="E224" s="50">
        <v>483242.4</v>
      </c>
      <c r="F224" s="50">
        <v>8260614</v>
      </c>
      <c r="G224" s="18">
        <f>(E224/F224)*100</f>
        <v>5.8499574002610455</v>
      </c>
    </row>
    <row r="225" spans="1:7" s="7" customFormat="1" ht="11.25" customHeight="1" x14ac:dyDescent="0.2">
      <c r="A225" s="24" t="s">
        <v>31</v>
      </c>
      <c r="B225" s="17"/>
      <c r="C225" s="17"/>
      <c r="D225" s="23">
        <f>D262-D224</f>
        <v>1587</v>
      </c>
      <c r="E225" s="23">
        <f>E262-E224</f>
        <v>70728.999999999884</v>
      </c>
      <c r="F225" s="23">
        <f>F262-F224</f>
        <v>1132095</v>
      </c>
      <c r="G225" s="14">
        <f>(E225/F225)*100</f>
        <v>6.2476205618786302</v>
      </c>
    </row>
    <row r="226" spans="1:7" s="7" customFormat="1" ht="7.5" customHeight="1" x14ac:dyDescent="0.2">
      <c r="A226" s="22"/>
      <c r="B226" s="22"/>
      <c r="C226" s="22"/>
      <c r="D226" s="5"/>
      <c r="E226" s="5"/>
      <c r="F226" s="5"/>
      <c r="G226" s="21"/>
    </row>
    <row r="227" spans="1:7" s="7" customFormat="1" ht="11.25" x14ac:dyDescent="0.2">
      <c r="A227" s="24" t="s">
        <v>73</v>
      </c>
      <c r="B227" s="17"/>
      <c r="C227" s="17"/>
      <c r="D227" s="23">
        <v>184</v>
      </c>
      <c r="E227" s="23">
        <v>4152.2000000000007</v>
      </c>
      <c r="F227" s="23">
        <v>72537</v>
      </c>
      <c r="G227" s="14">
        <f>(E227/F227)*100</f>
        <v>5.7242510718667727</v>
      </c>
    </row>
    <row r="228" spans="1:7" s="7" customFormat="1" ht="7.5" customHeight="1" x14ac:dyDescent="0.2">
      <c r="A228" s="22"/>
      <c r="B228" s="22"/>
      <c r="C228" s="22"/>
      <c r="D228" s="5"/>
      <c r="E228" s="5"/>
      <c r="F228" s="5"/>
      <c r="G228" s="21"/>
    </row>
    <row r="229" spans="1:7" s="7" customFormat="1" ht="11.25" customHeight="1" x14ac:dyDescent="0.2">
      <c r="A229" s="16" t="s">
        <v>30</v>
      </c>
      <c r="B229" s="17"/>
      <c r="C229" s="16" t="s">
        <v>6</v>
      </c>
      <c r="D229" s="14" t="s">
        <v>72</v>
      </c>
      <c r="E229" s="14" t="s">
        <v>72</v>
      </c>
      <c r="F229" s="14" t="s">
        <v>72</v>
      </c>
      <c r="G229" s="14" t="s">
        <v>72</v>
      </c>
    </row>
    <row r="230" spans="1:7" s="7" customFormat="1" ht="11.25" customHeight="1" x14ac:dyDescent="0.2">
      <c r="A230" s="20" t="s">
        <v>29</v>
      </c>
      <c r="C230" s="20" t="s">
        <v>6</v>
      </c>
      <c r="D230" s="50">
        <v>1</v>
      </c>
      <c r="E230" s="50">
        <v>2168</v>
      </c>
      <c r="F230" s="50">
        <v>32464</v>
      </c>
      <c r="G230" s="18">
        <f>(E230/F230)*100</f>
        <v>6.678166584524396</v>
      </c>
    </row>
    <row r="231" spans="1:7" s="7" customFormat="1" ht="11.25" customHeight="1" x14ac:dyDescent="0.2">
      <c r="A231" s="16" t="s">
        <v>54</v>
      </c>
      <c r="B231" s="17"/>
      <c r="C231" s="16" t="s">
        <v>4</v>
      </c>
      <c r="D231" s="51">
        <v>30</v>
      </c>
      <c r="E231" s="51">
        <v>63.8</v>
      </c>
      <c r="F231" s="51">
        <v>527</v>
      </c>
      <c r="G231" s="14">
        <f>(E231/F231)*100</f>
        <v>12.106261859582542</v>
      </c>
    </row>
    <row r="232" spans="1:7" s="7" customFormat="1" ht="11.25" customHeight="1" x14ac:dyDescent="0.2">
      <c r="A232" s="20" t="s">
        <v>28</v>
      </c>
      <c r="C232" s="20" t="s">
        <v>6</v>
      </c>
      <c r="D232" s="50">
        <v>1</v>
      </c>
      <c r="E232" s="50">
        <v>3055</v>
      </c>
      <c r="F232" s="50">
        <v>50205</v>
      </c>
      <c r="G232" s="18">
        <f>(E232/F232)*100</f>
        <v>6.0850512897121805</v>
      </c>
    </row>
    <row r="233" spans="1:7" s="7" customFormat="1" ht="11.25" customHeight="1" x14ac:dyDescent="0.2">
      <c r="A233" s="16" t="s">
        <v>27</v>
      </c>
      <c r="B233" s="17"/>
      <c r="C233" s="16" t="s">
        <v>4</v>
      </c>
      <c r="D233" s="51">
        <v>1</v>
      </c>
      <c r="E233" s="51">
        <v>1803</v>
      </c>
      <c r="F233" s="51">
        <v>23302</v>
      </c>
      <c r="G233" s="14">
        <f>(E233/F233)*100</f>
        <v>7.737533258947729</v>
      </c>
    </row>
    <row r="234" spans="1:7" s="7" customFormat="1" ht="11.25" customHeight="1" x14ac:dyDescent="0.2">
      <c r="A234" s="20" t="s">
        <v>26</v>
      </c>
      <c r="C234" s="20" t="s">
        <v>4</v>
      </c>
      <c r="D234" s="50">
        <v>6</v>
      </c>
      <c r="E234" s="50">
        <v>3.5</v>
      </c>
      <c r="F234" s="50">
        <v>10</v>
      </c>
      <c r="G234" s="18">
        <f>(E234/F234)*100</f>
        <v>35</v>
      </c>
    </row>
    <row r="235" spans="1:7" s="7" customFormat="1" ht="11.25" customHeight="1" x14ac:dyDescent="0.2">
      <c r="A235" s="16" t="s">
        <v>59</v>
      </c>
      <c r="B235" s="17"/>
      <c r="C235" s="16" t="s">
        <v>6</v>
      </c>
      <c r="D235" s="14" t="s">
        <v>72</v>
      </c>
      <c r="E235" s="14" t="s">
        <v>72</v>
      </c>
      <c r="F235" s="14" t="s">
        <v>72</v>
      </c>
      <c r="G235" s="14" t="s">
        <v>72</v>
      </c>
    </row>
    <row r="236" spans="1:7" s="7" customFormat="1" ht="11.25" customHeight="1" x14ac:dyDescent="0.2">
      <c r="A236" s="20" t="s">
        <v>65</v>
      </c>
      <c r="C236" s="60" t="s">
        <v>6</v>
      </c>
      <c r="D236" s="18" t="s">
        <v>72</v>
      </c>
      <c r="E236" s="18" t="s">
        <v>72</v>
      </c>
      <c r="F236" s="18" t="s">
        <v>72</v>
      </c>
      <c r="G236" s="18" t="s">
        <v>72</v>
      </c>
    </row>
    <row r="237" spans="1:7" s="7" customFormat="1" ht="11.25" customHeight="1" x14ac:dyDescent="0.2">
      <c r="A237" s="16" t="s">
        <v>58</v>
      </c>
      <c r="B237" s="17"/>
      <c r="C237" s="16" t="s">
        <v>6</v>
      </c>
      <c r="D237" s="14" t="s">
        <v>72</v>
      </c>
      <c r="E237" s="14" t="s">
        <v>72</v>
      </c>
      <c r="F237" s="14" t="s">
        <v>72</v>
      </c>
      <c r="G237" s="14" t="s">
        <v>72</v>
      </c>
    </row>
    <row r="238" spans="1:7" s="7" customFormat="1" ht="11.25" customHeight="1" x14ac:dyDescent="0.2">
      <c r="A238" s="20" t="s">
        <v>25</v>
      </c>
      <c r="C238" s="20" t="s">
        <v>4</v>
      </c>
      <c r="D238" s="18" t="s">
        <v>72</v>
      </c>
      <c r="E238" s="18" t="s">
        <v>72</v>
      </c>
      <c r="F238" s="18" t="s">
        <v>72</v>
      </c>
      <c r="G238" s="18" t="s">
        <v>72</v>
      </c>
    </row>
    <row r="239" spans="1:7" s="7" customFormat="1" ht="11.25" customHeight="1" x14ac:dyDescent="0.2">
      <c r="A239" s="16" t="s">
        <v>24</v>
      </c>
      <c r="B239" s="17"/>
      <c r="C239" s="16" t="s">
        <v>4</v>
      </c>
      <c r="D239" s="51">
        <v>1</v>
      </c>
      <c r="E239" s="51">
        <v>1415.3</v>
      </c>
      <c r="F239" s="51">
        <v>20863</v>
      </c>
      <c r="G239" s="14">
        <f>(E239/F239)*100</f>
        <v>6.783779897426065</v>
      </c>
    </row>
    <row r="240" spans="1:7" s="7" customFormat="1" ht="11.25" customHeight="1" x14ac:dyDescent="0.2">
      <c r="A240" s="20" t="s">
        <v>23</v>
      </c>
      <c r="C240" s="20" t="s">
        <v>6</v>
      </c>
      <c r="D240" s="50">
        <v>42</v>
      </c>
      <c r="E240" s="50">
        <v>2686.1</v>
      </c>
      <c r="F240" s="50">
        <v>33931</v>
      </c>
      <c r="G240" s="18">
        <f>(E240/F240)*100</f>
        <v>7.9163596710972266</v>
      </c>
    </row>
    <row r="241" spans="1:7" s="7" customFormat="1" ht="11.25" customHeight="1" x14ac:dyDescent="0.2">
      <c r="A241" s="16" t="s">
        <v>22</v>
      </c>
      <c r="B241" s="17"/>
      <c r="C241" s="16" t="s">
        <v>6</v>
      </c>
      <c r="D241" s="51">
        <v>1</v>
      </c>
      <c r="E241" s="51">
        <v>2543</v>
      </c>
      <c r="F241" s="51">
        <v>49160</v>
      </c>
      <c r="G241" s="14">
        <f>(E241/F241)*100</f>
        <v>5.1729048006509357</v>
      </c>
    </row>
    <row r="242" spans="1:7" s="7" customFormat="1" ht="11.25" customHeight="1" x14ac:dyDescent="0.2">
      <c r="A242" s="7" t="s">
        <v>21</v>
      </c>
      <c r="C242" s="7" t="s">
        <v>6</v>
      </c>
      <c r="D242" s="50">
        <v>1</v>
      </c>
      <c r="E242" s="50">
        <v>151</v>
      </c>
      <c r="F242" s="50">
        <v>2081</v>
      </c>
      <c r="G242" s="18">
        <f>(E242/F242)*100</f>
        <v>7.2561268620855355</v>
      </c>
    </row>
    <row r="243" spans="1:7" s="7" customFormat="1" ht="11.25" customHeight="1" x14ac:dyDescent="0.2">
      <c r="A243" s="16" t="s">
        <v>53</v>
      </c>
      <c r="B243" s="17"/>
      <c r="C243" s="16" t="s">
        <v>6</v>
      </c>
      <c r="D243" s="14" t="s">
        <v>72</v>
      </c>
      <c r="E243" s="14" t="s">
        <v>72</v>
      </c>
      <c r="F243" s="14" t="s">
        <v>72</v>
      </c>
      <c r="G243" s="14" t="s">
        <v>72</v>
      </c>
    </row>
    <row r="244" spans="1:7" s="7" customFormat="1" ht="11.25" customHeight="1" x14ac:dyDescent="0.2">
      <c r="A244" s="20" t="s">
        <v>20</v>
      </c>
      <c r="C244" s="20" t="s">
        <v>6</v>
      </c>
      <c r="D244" s="50">
        <v>7</v>
      </c>
      <c r="E244" s="50">
        <v>6457</v>
      </c>
      <c r="F244" s="50">
        <v>99652</v>
      </c>
      <c r="G244" s="18">
        <f>(E244/F244)*100</f>
        <v>6.4795488299281505</v>
      </c>
    </row>
    <row r="245" spans="1:7" s="7" customFormat="1" ht="11.25" customHeight="1" x14ac:dyDescent="0.2">
      <c r="A245" s="16" t="s">
        <v>19</v>
      </c>
      <c r="B245" s="17"/>
      <c r="C245" s="16" t="s">
        <v>6</v>
      </c>
      <c r="D245" s="14" t="s">
        <v>72</v>
      </c>
      <c r="E245" s="14" t="s">
        <v>72</v>
      </c>
      <c r="F245" s="14" t="s">
        <v>72</v>
      </c>
      <c r="G245" s="14" t="s">
        <v>72</v>
      </c>
    </row>
    <row r="246" spans="1:7" s="7" customFormat="1" ht="11.25" customHeight="1" x14ac:dyDescent="0.2">
      <c r="A246" s="20" t="s">
        <v>18</v>
      </c>
      <c r="C246" s="20" t="s">
        <v>4</v>
      </c>
      <c r="D246" s="50">
        <v>913</v>
      </c>
      <c r="E246" s="50">
        <v>4174.6000000000004</v>
      </c>
      <c r="F246" s="50">
        <v>61191</v>
      </c>
      <c r="G246" s="18">
        <f>(E246/F246)*100</f>
        <v>6.8222451014038024</v>
      </c>
    </row>
    <row r="247" spans="1:7" s="7" customFormat="1" ht="11.25" customHeight="1" x14ac:dyDescent="0.2">
      <c r="A247" s="16" t="s">
        <v>16</v>
      </c>
      <c r="B247" s="17"/>
      <c r="C247" s="16" t="s">
        <v>4</v>
      </c>
      <c r="D247" s="51">
        <v>49</v>
      </c>
      <c r="E247" s="51">
        <v>527</v>
      </c>
      <c r="F247" s="51">
        <v>8482</v>
      </c>
      <c r="G247" s="14">
        <f>(E247/F247)*100</f>
        <v>6.2131572742277763</v>
      </c>
    </row>
    <row r="248" spans="1:7" s="7" customFormat="1" ht="11.25" customHeight="1" x14ac:dyDescent="0.2">
      <c r="A248" s="20" t="s">
        <v>64</v>
      </c>
      <c r="C248" s="60" t="s">
        <v>6</v>
      </c>
      <c r="D248" s="50">
        <v>2</v>
      </c>
      <c r="E248" s="50">
        <v>2666</v>
      </c>
      <c r="F248" s="50">
        <v>42341</v>
      </c>
      <c r="G248" s="18">
        <f>(E248/F248)*100</f>
        <v>6.2964974847074942</v>
      </c>
    </row>
    <row r="249" spans="1:7" s="7" customFormat="1" ht="11.25" customHeight="1" x14ac:dyDescent="0.2">
      <c r="A249" s="16" t="s">
        <v>83</v>
      </c>
      <c r="B249" s="17"/>
      <c r="C249" s="61" t="s">
        <v>82</v>
      </c>
      <c r="D249" s="51">
        <v>1</v>
      </c>
      <c r="E249" s="51">
        <v>14501</v>
      </c>
      <c r="F249" s="51">
        <v>277939</v>
      </c>
      <c r="G249" s="14">
        <f>(E249/F249)*100</f>
        <v>5.2173318605881143</v>
      </c>
    </row>
    <row r="250" spans="1:7" s="7" customFormat="1" ht="11.25" customHeight="1" x14ac:dyDescent="0.2">
      <c r="A250" s="20" t="s">
        <v>15</v>
      </c>
      <c r="C250" s="60" t="s">
        <v>6</v>
      </c>
      <c r="D250" s="18" t="s">
        <v>72</v>
      </c>
      <c r="E250" s="18" t="s">
        <v>72</v>
      </c>
      <c r="F250" s="18" t="s">
        <v>72</v>
      </c>
      <c r="G250" s="18" t="s">
        <v>72</v>
      </c>
    </row>
    <row r="251" spans="1:7" s="7" customFormat="1" ht="11.25" customHeight="1" x14ac:dyDescent="0.2">
      <c r="A251" s="16" t="s">
        <v>52</v>
      </c>
      <c r="B251" s="17"/>
      <c r="C251" s="16" t="s">
        <v>6</v>
      </c>
      <c r="D251" s="14" t="s">
        <v>72</v>
      </c>
      <c r="E251" s="14" t="s">
        <v>72</v>
      </c>
      <c r="F251" s="14" t="s">
        <v>72</v>
      </c>
      <c r="G251" s="14" t="s">
        <v>72</v>
      </c>
    </row>
    <row r="252" spans="1:7" s="7" customFormat="1" ht="11.25" customHeight="1" x14ac:dyDescent="0.2">
      <c r="A252" s="20" t="s">
        <v>57</v>
      </c>
      <c r="C252" s="20" t="s">
        <v>6</v>
      </c>
      <c r="D252" s="50">
        <v>5</v>
      </c>
      <c r="E252" s="50">
        <v>2204</v>
      </c>
      <c r="F252" s="50">
        <v>25691</v>
      </c>
      <c r="G252" s="18">
        <f>(E252/F252)*100</f>
        <v>8.5788797633412468</v>
      </c>
    </row>
    <row r="253" spans="1:7" s="7" customFormat="1" ht="11.25" customHeight="1" x14ac:dyDescent="0.2">
      <c r="A253" s="16" t="s">
        <v>14</v>
      </c>
      <c r="B253" s="17"/>
      <c r="C253" s="16" t="s">
        <v>6</v>
      </c>
      <c r="D253" s="51">
        <v>1</v>
      </c>
      <c r="E253" s="51">
        <v>9022</v>
      </c>
      <c r="F253" s="51">
        <v>140629</v>
      </c>
      <c r="G253" s="14">
        <f>(E253/F253)*100</f>
        <v>6.4154619601931318</v>
      </c>
    </row>
    <row r="254" spans="1:7" s="7" customFormat="1" ht="11.25" customHeight="1" x14ac:dyDescent="0.2">
      <c r="A254" s="20" t="s">
        <v>13</v>
      </c>
      <c r="C254" s="20" t="s">
        <v>4</v>
      </c>
      <c r="D254" s="50">
        <v>288</v>
      </c>
      <c r="E254" s="50">
        <v>1621</v>
      </c>
      <c r="F254" s="50">
        <v>32026</v>
      </c>
      <c r="G254" s="18">
        <f>(E254/F254)*100</f>
        <v>5.0615125210766259</v>
      </c>
    </row>
    <row r="255" spans="1:7" s="7" customFormat="1" ht="11.25" customHeight="1" x14ac:dyDescent="0.2">
      <c r="A255" s="16" t="s">
        <v>51</v>
      </c>
      <c r="B255" s="17"/>
      <c r="C255" s="16" t="s">
        <v>6</v>
      </c>
      <c r="D255" s="14" t="s">
        <v>72</v>
      </c>
      <c r="E255" s="14" t="s">
        <v>72</v>
      </c>
      <c r="F255" s="14" t="s">
        <v>72</v>
      </c>
      <c r="G255" s="14" t="s">
        <v>72</v>
      </c>
    </row>
    <row r="256" spans="1:7" s="7" customFormat="1" ht="11.25" customHeight="1" x14ac:dyDescent="0.2">
      <c r="A256" s="20" t="s">
        <v>12</v>
      </c>
      <c r="C256" s="20" t="s">
        <v>6</v>
      </c>
      <c r="D256" s="50">
        <v>12</v>
      </c>
      <c r="E256" s="50">
        <v>4214</v>
      </c>
      <c r="F256" s="50">
        <v>62598</v>
      </c>
      <c r="G256" s="18">
        <f>(E256/F256)*100</f>
        <v>6.7318444678743736</v>
      </c>
    </row>
    <row r="257" spans="1:7" s="7" customFormat="1" ht="11.25" customHeight="1" x14ac:dyDescent="0.2">
      <c r="A257" s="16" t="s">
        <v>10</v>
      </c>
      <c r="B257" s="17"/>
      <c r="C257" s="16" t="s">
        <v>6</v>
      </c>
      <c r="D257" s="51">
        <v>2</v>
      </c>
      <c r="E257" s="51">
        <v>5830.1</v>
      </c>
      <c r="F257" s="51">
        <v>72369</v>
      </c>
      <c r="G257" s="14">
        <f>(E257/F257)*100</f>
        <v>8.0560737332283168</v>
      </c>
    </row>
    <row r="258" spans="1:7" s="7" customFormat="1" ht="11.25" customHeight="1" x14ac:dyDescent="0.2">
      <c r="A258" s="20" t="s">
        <v>9</v>
      </c>
      <c r="C258" s="20" t="s">
        <v>8</v>
      </c>
      <c r="D258" s="50">
        <v>33</v>
      </c>
      <c r="E258" s="50">
        <v>360.8</v>
      </c>
      <c r="F258" s="50">
        <v>4141</v>
      </c>
      <c r="G258" s="18">
        <f>(E258/F258)*100</f>
        <v>8.7128712871287135</v>
      </c>
    </row>
    <row r="259" spans="1:7" s="7" customFormat="1" ht="11.25" customHeight="1" x14ac:dyDescent="0.2">
      <c r="A259" s="16" t="s">
        <v>7</v>
      </c>
      <c r="B259" s="17"/>
      <c r="C259" s="16" t="s">
        <v>6</v>
      </c>
      <c r="D259" s="51">
        <v>1</v>
      </c>
      <c r="E259" s="51">
        <v>30</v>
      </c>
      <c r="F259" s="51">
        <v>364</v>
      </c>
      <c r="G259" s="14">
        <f>(E259/F259)*100</f>
        <v>8.2417582417582409</v>
      </c>
    </row>
    <row r="260" spans="1:7" ht="11.25" customHeight="1" x14ac:dyDescent="0.2">
      <c r="A260" s="20" t="s">
        <v>5</v>
      </c>
      <c r="B260" s="7"/>
      <c r="C260" s="20" t="s">
        <v>4</v>
      </c>
      <c r="D260" s="50">
        <v>4</v>
      </c>
      <c r="E260" s="50">
        <v>1019</v>
      </c>
      <c r="F260" s="50">
        <v>16929</v>
      </c>
      <c r="G260" s="18">
        <f>(E260/F260)*100</f>
        <v>6.0192568964498792</v>
      </c>
    </row>
    <row r="261" spans="1:7" ht="11.25" customHeight="1" thickBot="1" x14ac:dyDescent="0.25">
      <c r="A261" s="48" t="s">
        <v>79</v>
      </c>
      <c r="B261" s="49"/>
      <c r="C261" s="48" t="s">
        <v>78</v>
      </c>
      <c r="D261" s="47">
        <v>1</v>
      </c>
      <c r="E261" s="47">
        <v>61.6</v>
      </c>
      <c r="F261" s="47">
        <v>2663</v>
      </c>
      <c r="G261" s="46">
        <f>(E261/F261)*100</f>
        <v>2.3131806233571162</v>
      </c>
    </row>
    <row r="262" spans="1:7" s="7" customFormat="1" ht="11.25" customHeight="1" thickBot="1" x14ac:dyDescent="0.25">
      <c r="A262" s="11" t="s">
        <v>3</v>
      </c>
      <c r="B262" s="12"/>
      <c r="C262" s="11" t="s">
        <v>2</v>
      </c>
      <c r="D262" s="10">
        <f>SUM(D224,D227,D229:D261)</f>
        <v>9666</v>
      </c>
      <c r="E262" s="10">
        <f>SUM(E224,E227,E229:E261)</f>
        <v>553971.39999999991</v>
      </c>
      <c r="F262" s="10">
        <f>SUM(F224,F227,F229:F261)</f>
        <v>9392709</v>
      </c>
      <c r="G262" s="13">
        <f>(E262/F262)*100</f>
        <v>5.8978873932962248</v>
      </c>
    </row>
    <row r="263" spans="1:7" ht="7.5" customHeight="1" x14ac:dyDescent="0.2">
      <c r="D263" s="8"/>
      <c r="E263" s="8"/>
    </row>
    <row r="264" spans="1:7" ht="11.25" customHeight="1" x14ac:dyDescent="0.2">
      <c r="A264" s="63" t="s">
        <v>71</v>
      </c>
      <c r="B264" s="7"/>
      <c r="C264" s="63"/>
      <c r="D264" s="5"/>
      <c r="E264" s="62"/>
      <c r="F264" s="5"/>
      <c r="G264" s="4"/>
    </row>
    <row r="265" spans="1:7" ht="7.5" customHeight="1" x14ac:dyDescent="0.2">
      <c r="D265" s="8"/>
      <c r="E265" s="8"/>
    </row>
    <row r="266" spans="1:7" ht="11.25" customHeight="1" x14ac:dyDescent="0.2">
      <c r="A266" s="7" t="s">
        <v>1</v>
      </c>
      <c r="B266" s="6" t="s">
        <v>0</v>
      </c>
      <c r="C266" s="6"/>
      <c r="D266" s="5"/>
      <c r="E266" s="5"/>
      <c r="F266" s="5"/>
      <c r="G266" s="4"/>
    </row>
    <row r="270" spans="1:7" ht="26.25" customHeight="1" x14ac:dyDescent="0.2">
      <c r="A270" s="44" t="s">
        <v>44</v>
      </c>
      <c r="B270" s="43" t="s">
        <v>84</v>
      </c>
      <c r="C270" s="42"/>
      <c r="D270" s="42"/>
      <c r="E270" s="42"/>
      <c r="F270" s="42"/>
      <c r="G270" s="42"/>
    </row>
    <row r="271" spans="1:7" ht="7.5" customHeight="1" thickBot="1" x14ac:dyDescent="0.25">
      <c r="A271" s="40"/>
      <c r="B271" s="40"/>
      <c r="C271" s="40"/>
      <c r="D271" s="39"/>
      <c r="E271" s="38"/>
      <c r="F271" s="38"/>
      <c r="G271" s="37"/>
    </row>
    <row r="272" spans="1:7" s="41" customFormat="1" ht="26.25" thickBot="1" x14ac:dyDescent="0.25">
      <c r="A272" s="35" t="s">
        <v>42</v>
      </c>
      <c r="B272" s="36"/>
      <c r="C272" s="35" t="s">
        <v>41</v>
      </c>
      <c r="D272" s="34" t="s">
        <v>40</v>
      </c>
      <c r="E272" s="34" t="s">
        <v>39</v>
      </c>
      <c r="F272" s="33" t="s">
        <v>38</v>
      </c>
      <c r="G272" s="32" t="s">
        <v>37</v>
      </c>
    </row>
    <row r="273" spans="1:7" s="41" customFormat="1" ht="27.75" thickBot="1" x14ac:dyDescent="0.25">
      <c r="A273" s="31"/>
      <c r="B273" s="31"/>
      <c r="C273" s="31"/>
      <c r="D273" s="30"/>
      <c r="E273" s="29" t="s">
        <v>36</v>
      </c>
      <c r="F273" s="29" t="s">
        <v>35</v>
      </c>
      <c r="G273" s="28" t="s">
        <v>34</v>
      </c>
    </row>
    <row r="274" spans="1:7" s="7" customFormat="1" ht="11.25" customHeight="1" x14ac:dyDescent="0.2">
      <c r="A274" s="27" t="s">
        <v>80</v>
      </c>
      <c r="B274" s="59"/>
      <c r="C274" s="20" t="s">
        <v>32</v>
      </c>
      <c r="D274" s="50">
        <v>8049</v>
      </c>
      <c r="E274" s="50">
        <v>503397.6</v>
      </c>
      <c r="F274" s="50">
        <v>8274345</v>
      </c>
      <c r="G274" s="18">
        <f>(E274/F274)*100</f>
        <v>6.0838362432313371</v>
      </c>
    </row>
    <row r="275" spans="1:7" s="7" customFormat="1" ht="11.25" customHeight="1" x14ac:dyDescent="0.2">
      <c r="A275" s="24" t="s">
        <v>31</v>
      </c>
      <c r="B275" s="17"/>
      <c r="C275" s="17"/>
      <c r="D275" s="23">
        <f>D312-D274</f>
        <v>1545</v>
      </c>
      <c r="E275" s="23">
        <f>E312-E274</f>
        <v>65689.900000000023</v>
      </c>
      <c r="F275" s="23">
        <f>F312-F274</f>
        <v>1008691</v>
      </c>
      <c r="G275" s="14">
        <f>(E275/F275)*100</f>
        <v>6.5123908114576246</v>
      </c>
    </row>
    <row r="276" spans="1:7" s="7" customFormat="1" ht="7.5" customHeight="1" x14ac:dyDescent="0.2">
      <c r="A276" s="22"/>
      <c r="B276" s="22"/>
      <c r="C276" s="22"/>
      <c r="D276" s="5"/>
      <c r="E276" s="5"/>
      <c r="F276" s="5"/>
      <c r="G276" s="21"/>
    </row>
    <row r="277" spans="1:7" s="7" customFormat="1" ht="11.25" x14ac:dyDescent="0.2">
      <c r="A277" s="24" t="s">
        <v>73</v>
      </c>
      <c r="B277" s="17"/>
      <c r="C277" s="17"/>
      <c r="D277" s="23">
        <v>186</v>
      </c>
      <c r="E277" s="23">
        <v>4096.6000000000004</v>
      </c>
      <c r="F277" s="23">
        <v>72475</v>
      </c>
      <c r="G277" s="14">
        <f>(E277/F277)*100</f>
        <v>5.6524318730596761</v>
      </c>
    </row>
    <row r="278" spans="1:7" s="7" customFormat="1" ht="7.5" customHeight="1" x14ac:dyDescent="0.2">
      <c r="A278" s="22"/>
      <c r="B278" s="22"/>
      <c r="C278" s="22"/>
      <c r="D278" s="5"/>
      <c r="E278" s="5"/>
      <c r="F278" s="5"/>
      <c r="G278" s="21"/>
    </row>
    <row r="279" spans="1:7" s="7" customFormat="1" ht="11.25" customHeight="1" x14ac:dyDescent="0.2">
      <c r="A279" s="16" t="s">
        <v>30</v>
      </c>
      <c r="B279" s="17"/>
      <c r="C279" s="16" t="s">
        <v>6</v>
      </c>
      <c r="D279" s="14" t="s">
        <v>72</v>
      </c>
      <c r="E279" s="14" t="s">
        <v>72</v>
      </c>
      <c r="F279" s="14" t="s">
        <v>72</v>
      </c>
      <c r="G279" s="14" t="s">
        <v>72</v>
      </c>
    </row>
    <row r="280" spans="1:7" s="7" customFormat="1" ht="11.25" customHeight="1" x14ac:dyDescent="0.2">
      <c r="A280" s="20" t="s">
        <v>29</v>
      </c>
      <c r="C280" s="20" t="s">
        <v>6</v>
      </c>
      <c r="D280" s="50">
        <v>1</v>
      </c>
      <c r="E280" s="50">
        <v>2542</v>
      </c>
      <c r="F280" s="50">
        <v>40621</v>
      </c>
      <c r="G280" s="18">
        <f>(E280/F280)*100</f>
        <v>6.2578469264666063</v>
      </c>
    </row>
    <row r="281" spans="1:7" s="7" customFormat="1" ht="11.25" customHeight="1" x14ac:dyDescent="0.2">
      <c r="A281" s="16" t="s">
        <v>54</v>
      </c>
      <c r="B281" s="17"/>
      <c r="C281" s="16" t="s">
        <v>4</v>
      </c>
      <c r="D281" s="51">
        <v>30</v>
      </c>
      <c r="E281" s="51">
        <v>66.8</v>
      </c>
      <c r="F281" s="51">
        <v>586</v>
      </c>
      <c r="G281" s="14">
        <f>(E281/F281)*100</f>
        <v>11.399317406143345</v>
      </c>
    </row>
    <row r="282" spans="1:7" s="7" customFormat="1" ht="11.25" customHeight="1" x14ac:dyDescent="0.2">
      <c r="A282" s="20" t="s">
        <v>28</v>
      </c>
      <c r="C282" s="20" t="s">
        <v>6</v>
      </c>
      <c r="D282" s="50">
        <v>1</v>
      </c>
      <c r="E282" s="50">
        <v>2952</v>
      </c>
      <c r="F282" s="50">
        <v>48258</v>
      </c>
      <c r="G282" s="18">
        <f>(E282/F282)*100</f>
        <v>6.1171204774337937</v>
      </c>
    </row>
    <row r="283" spans="1:7" s="7" customFormat="1" ht="11.25" customHeight="1" x14ac:dyDescent="0.2">
      <c r="A283" s="16" t="s">
        <v>27</v>
      </c>
      <c r="B283" s="17"/>
      <c r="C283" s="16" t="s">
        <v>4</v>
      </c>
      <c r="D283" s="51">
        <v>2</v>
      </c>
      <c r="E283" s="51">
        <v>3168.2</v>
      </c>
      <c r="F283" s="51">
        <v>38898</v>
      </c>
      <c r="G283" s="14">
        <f>(E283/F283)*100</f>
        <v>8.1448917682143041</v>
      </c>
    </row>
    <row r="284" spans="1:7" s="7" customFormat="1" ht="11.25" customHeight="1" x14ac:dyDescent="0.2">
      <c r="A284" s="20" t="s">
        <v>26</v>
      </c>
      <c r="C284" s="20" t="s">
        <v>4</v>
      </c>
      <c r="D284" s="50">
        <v>6</v>
      </c>
      <c r="E284" s="50">
        <v>5</v>
      </c>
      <c r="F284" s="50">
        <v>21</v>
      </c>
      <c r="G284" s="18">
        <f>(E284/F284)*100</f>
        <v>23.809523809523807</v>
      </c>
    </row>
    <row r="285" spans="1:7" s="7" customFormat="1" ht="11.25" customHeight="1" x14ac:dyDescent="0.2">
      <c r="A285" s="16" t="s">
        <v>59</v>
      </c>
      <c r="B285" s="17"/>
      <c r="C285" s="16" t="s">
        <v>6</v>
      </c>
      <c r="D285" s="14" t="s">
        <v>72</v>
      </c>
      <c r="E285" s="14" t="s">
        <v>72</v>
      </c>
      <c r="F285" s="14" t="s">
        <v>72</v>
      </c>
      <c r="G285" s="14" t="s">
        <v>72</v>
      </c>
    </row>
    <row r="286" spans="1:7" s="7" customFormat="1" ht="11.25" customHeight="1" x14ac:dyDescent="0.2">
      <c r="A286" s="20" t="s">
        <v>65</v>
      </c>
      <c r="C286" s="60" t="s">
        <v>6</v>
      </c>
      <c r="D286" s="18" t="s">
        <v>72</v>
      </c>
      <c r="E286" s="18" t="s">
        <v>72</v>
      </c>
      <c r="F286" s="18" t="s">
        <v>72</v>
      </c>
      <c r="G286" s="18" t="s">
        <v>72</v>
      </c>
    </row>
    <row r="287" spans="1:7" s="7" customFormat="1" ht="11.25" customHeight="1" x14ac:dyDescent="0.2">
      <c r="A287" s="16" t="s">
        <v>58</v>
      </c>
      <c r="B287" s="17"/>
      <c r="C287" s="16" t="s">
        <v>6</v>
      </c>
      <c r="D287" s="14" t="s">
        <v>72</v>
      </c>
      <c r="E287" s="14" t="s">
        <v>72</v>
      </c>
      <c r="F287" s="14" t="s">
        <v>72</v>
      </c>
      <c r="G287" s="14" t="s">
        <v>72</v>
      </c>
    </row>
    <row r="288" spans="1:7" s="7" customFormat="1" ht="11.25" customHeight="1" x14ac:dyDescent="0.2">
      <c r="A288" s="20" t="s">
        <v>25</v>
      </c>
      <c r="C288" s="20" t="s">
        <v>4</v>
      </c>
      <c r="D288" s="18" t="s">
        <v>72</v>
      </c>
      <c r="E288" s="18" t="s">
        <v>72</v>
      </c>
      <c r="F288" s="18" t="s">
        <v>72</v>
      </c>
      <c r="G288" s="18" t="s">
        <v>72</v>
      </c>
    </row>
    <row r="289" spans="1:7" s="7" customFormat="1" ht="11.25" customHeight="1" x14ac:dyDescent="0.2">
      <c r="A289" s="16" t="s">
        <v>24</v>
      </c>
      <c r="B289" s="17"/>
      <c r="C289" s="16" t="s">
        <v>4</v>
      </c>
      <c r="D289" s="51">
        <v>1</v>
      </c>
      <c r="E289" s="51">
        <v>1510.7</v>
      </c>
      <c r="F289" s="51">
        <v>21964</v>
      </c>
      <c r="G289" s="14">
        <f>(E289/F289)*100</f>
        <v>6.8780732107084326</v>
      </c>
    </row>
    <row r="290" spans="1:7" s="7" customFormat="1" ht="11.25" customHeight="1" x14ac:dyDescent="0.2">
      <c r="A290" s="20" t="s">
        <v>23</v>
      </c>
      <c r="C290" s="20" t="s">
        <v>6</v>
      </c>
      <c r="D290" s="50">
        <v>39</v>
      </c>
      <c r="E290" s="50">
        <v>2734</v>
      </c>
      <c r="F290" s="50">
        <v>32881</v>
      </c>
      <c r="G290" s="18">
        <f>(E290/F290)*100</f>
        <v>8.3148322739576042</v>
      </c>
    </row>
    <row r="291" spans="1:7" s="7" customFormat="1" ht="11.25" customHeight="1" x14ac:dyDescent="0.2">
      <c r="A291" s="16" t="s">
        <v>22</v>
      </c>
      <c r="B291" s="17"/>
      <c r="C291" s="16" t="s">
        <v>6</v>
      </c>
      <c r="D291" s="51">
        <v>1</v>
      </c>
      <c r="E291" s="51">
        <v>2508</v>
      </c>
      <c r="F291" s="51">
        <v>45258</v>
      </c>
      <c r="G291" s="14">
        <f>(E291/F291)*100</f>
        <v>5.5415617128463479</v>
      </c>
    </row>
    <row r="292" spans="1:7" s="7" customFormat="1" ht="11.25" customHeight="1" x14ac:dyDescent="0.2">
      <c r="A292" s="7" t="s">
        <v>21</v>
      </c>
      <c r="C292" s="7" t="s">
        <v>6</v>
      </c>
      <c r="D292" s="50">
        <v>1</v>
      </c>
      <c r="E292" s="50">
        <v>132</v>
      </c>
      <c r="F292" s="50">
        <v>1872</v>
      </c>
      <c r="G292" s="18">
        <f>(E292/F292)*100</f>
        <v>7.0512820512820511</v>
      </c>
    </row>
    <row r="293" spans="1:7" s="7" customFormat="1" ht="11.25" customHeight="1" x14ac:dyDescent="0.2">
      <c r="A293" s="16" t="s">
        <v>53</v>
      </c>
      <c r="B293" s="17"/>
      <c r="C293" s="16" t="s">
        <v>6</v>
      </c>
      <c r="D293" s="14" t="s">
        <v>72</v>
      </c>
      <c r="E293" s="14" t="s">
        <v>72</v>
      </c>
      <c r="F293" s="14" t="s">
        <v>72</v>
      </c>
      <c r="G293" s="14" t="s">
        <v>72</v>
      </c>
    </row>
    <row r="294" spans="1:7" s="7" customFormat="1" ht="11.25" customHeight="1" x14ac:dyDescent="0.2">
      <c r="A294" s="20" t="s">
        <v>20</v>
      </c>
      <c r="C294" s="20" t="s">
        <v>6</v>
      </c>
      <c r="D294" s="50">
        <v>7</v>
      </c>
      <c r="E294" s="50">
        <v>6450.8</v>
      </c>
      <c r="F294" s="50">
        <v>98732</v>
      </c>
      <c r="G294" s="18">
        <f>(E294/F294)*100</f>
        <v>6.5336466393874328</v>
      </c>
    </row>
    <row r="295" spans="1:7" s="7" customFormat="1" ht="11.25" customHeight="1" x14ac:dyDescent="0.2">
      <c r="A295" s="16" t="s">
        <v>19</v>
      </c>
      <c r="B295" s="17"/>
      <c r="C295" s="16" t="s">
        <v>6</v>
      </c>
      <c r="D295" s="14" t="s">
        <v>72</v>
      </c>
      <c r="E295" s="14" t="s">
        <v>72</v>
      </c>
      <c r="F295" s="14" t="s">
        <v>72</v>
      </c>
      <c r="G295" s="14" t="s">
        <v>72</v>
      </c>
    </row>
    <row r="296" spans="1:7" s="7" customFormat="1" ht="11.25" customHeight="1" x14ac:dyDescent="0.2">
      <c r="A296" s="20" t="s">
        <v>18</v>
      </c>
      <c r="C296" s="20" t="s">
        <v>4</v>
      </c>
      <c r="D296" s="50">
        <v>875</v>
      </c>
      <c r="E296" s="50">
        <v>4201.8</v>
      </c>
      <c r="F296" s="50">
        <v>61638</v>
      </c>
      <c r="G296" s="18">
        <f>(E296/F296)*100</f>
        <v>6.816898666407087</v>
      </c>
    </row>
    <row r="297" spans="1:7" s="7" customFormat="1" ht="11.25" customHeight="1" x14ac:dyDescent="0.2">
      <c r="A297" s="16" t="s">
        <v>16</v>
      </c>
      <c r="B297" s="17"/>
      <c r="C297" s="16" t="s">
        <v>4</v>
      </c>
      <c r="D297" s="51">
        <v>47</v>
      </c>
      <c r="E297" s="51">
        <v>436.1</v>
      </c>
      <c r="F297" s="51">
        <v>7115</v>
      </c>
      <c r="G297" s="14">
        <f>(E297/F297)*100</f>
        <v>6.1293042867182015</v>
      </c>
    </row>
    <row r="298" spans="1:7" s="7" customFormat="1" ht="11.25" customHeight="1" x14ac:dyDescent="0.2">
      <c r="A298" s="20" t="s">
        <v>64</v>
      </c>
      <c r="C298" s="60" t="s">
        <v>6</v>
      </c>
      <c r="D298" s="50">
        <v>2</v>
      </c>
      <c r="E298" s="50">
        <v>2658</v>
      </c>
      <c r="F298" s="50">
        <v>42890</v>
      </c>
      <c r="G298" s="18">
        <f>(E298/F298)*100</f>
        <v>6.1972487759384469</v>
      </c>
    </row>
    <row r="299" spans="1:7" s="7" customFormat="1" ht="11.25" customHeight="1" x14ac:dyDescent="0.2">
      <c r="A299" s="16" t="s">
        <v>83</v>
      </c>
      <c r="B299" s="17"/>
      <c r="C299" s="61" t="s">
        <v>82</v>
      </c>
      <c r="D299" s="51">
        <v>1</v>
      </c>
      <c r="E299" s="51">
        <v>7545</v>
      </c>
      <c r="F299" s="51">
        <v>143732</v>
      </c>
      <c r="G299" s="14">
        <f>(E299/F299)*100</f>
        <v>5.2493529624579081</v>
      </c>
    </row>
    <row r="300" spans="1:7" s="7" customFormat="1" ht="11.25" customHeight="1" x14ac:dyDescent="0.2">
      <c r="A300" s="20" t="s">
        <v>15</v>
      </c>
      <c r="C300" s="60" t="s">
        <v>6</v>
      </c>
      <c r="D300" s="18" t="s">
        <v>72</v>
      </c>
      <c r="E300" s="18" t="s">
        <v>72</v>
      </c>
      <c r="F300" s="18" t="s">
        <v>72</v>
      </c>
      <c r="G300" s="18" t="s">
        <v>72</v>
      </c>
    </row>
    <row r="301" spans="1:7" s="7" customFormat="1" ht="11.25" customHeight="1" x14ac:dyDescent="0.2">
      <c r="A301" s="16" t="s">
        <v>52</v>
      </c>
      <c r="B301" s="17"/>
      <c r="C301" s="16" t="s">
        <v>6</v>
      </c>
      <c r="D301" s="14" t="s">
        <v>72</v>
      </c>
      <c r="E301" s="14" t="s">
        <v>72</v>
      </c>
      <c r="F301" s="14" t="s">
        <v>72</v>
      </c>
      <c r="G301" s="14" t="s">
        <v>72</v>
      </c>
    </row>
    <row r="302" spans="1:7" s="7" customFormat="1" ht="11.25" customHeight="1" x14ac:dyDescent="0.2">
      <c r="A302" s="20" t="s">
        <v>57</v>
      </c>
      <c r="C302" s="20" t="s">
        <v>6</v>
      </c>
      <c r="D302" s="50">
        <v>5</v>
      </c>
      <c r="E302" s="50">
        <v>2432</v>
      </c>
      <c r="F302" s="50">
        <v>28032</v>
      </c>
      <c r="G302" s="18">
        <f>(E302/F302)*100</f>
        <v>8.6757990867579906</v>
      </c>
    </row>
    <row r="303" spans="1:7" s="7" customFormat="1" ht="11.25" customHeight="1" x14ac:dyDescent="0.2">
      <c r="A303" s="16" t="s">
        <v>14</v>
      </c>
      <c r="B303" s="17"/>
      <c r="C303" s="16" t="s">
        <v>6</v>
      </c>
      <c r="D303" s="51">
        <v>1</v>
      </c>
      <c r="E303" s="51">
        <v>9073</v>
      </c>
      <c r="F303" s="51">
        <v>139161</v>
      </c>
      <c r="G303" s="14">
        <f>(E303/F303)*100</f>
        <v>6.5197864344176892</v>
      </c>
    </row>
    <row r="304" spans="1:7" s="7" customFormat="1" ht="11.25" customHeight="1" x14ac:dyDescent="0.2">
      <c r="A304" s="20" t="s">
        <v>13</v>
      </c>
      <c r="C304" s="20" t="s">
        <v>4</v>
      </c>
      <c r="D304" s="50">
        <v>287</v>
      </c>
      <c r="E304" s="50">
        <v>1308</v>
      </c>
      <c r="F304" s="50">
        <v>25845</v>
      </c>
      <c r="G304" s="18">
        <f>(E304/F304)*100</f>
        <v>5.06094022054556</v>
      </c>
    </row>
    <row r="305" spans="1:7" s="7" customFormat="1" ht="11.25" customHeight="1" x14ac:dyDescent="0.2">
      <c r="A305" s="16" t="s">
        <v>51</v>
      </c>
      <c r="B305" s="17"/>
      <c r="C305" s="16" t="s">
        <v>6</v>
      </c>
      <c r="D305" s="14" t="s">
        <v>72</v>
      </c>
      <c r="E305" s="14" t="s">
        <v>72</v>
      </c>
      <c r="F305" s="14" t="s">
        <v>72</v>
      </c>
      <c r="G305" s="14" t="s">
        <v>72</v>
      </c>
    </row>
    <row r="306" spans="1:7" s="7" customFormat="1" ht="11.25" customHeight="1" x14ac:dyDescent="0.2">
      <c r="A306" s="20" t="s">
        <v>12</v>
      </c>
      <c r="C306" s="20" t="s">
        <v>6</v>
      </c>
      <c r="D306" s="50">
        <v>12</v>
      </c>
      <c r="E306" s="50">
        <v>4370</v>
      </c>
      <c r="F306" s="50">
        <v>63243</v>
      </c>
      <c r="G306" s="18">
        <f>(E306/F306)*100</f>
        <v>6.9098556361968919</v>
      </c>
    </row>
    <row r="307" spans="1:7" s="7" customFormat="1" ht="11.25" customHeight="1" x14ac:dyDescent="0.2">
      <c r="A307" s="16" t="s">
        <v>10</v>
      </c>
      <c r="B307" s="17"/>
      <c r="C307" s="16" t="s">
        <v>6</v>
      </c>
      <c r="D307" s="51">
        <v>2</v>
      </c>
      <c r="E307" s="51">
        <v>6087.6</v>
      </c>
      <c r="F307" s="51">
        <v>75878</v>
      </c>
      <c r="G307" s="14">
        <f>(E307/F307)*100</f>
        <v>8.0228788318089563</v>
      </c>
    </row>
    <row r="308" spans="1:7" s="7" customFormat="1" ht="11.25" customHeight="1" x14ac:dyDescent="0.2">
      <c r="A308" s="20" t="s">
        <v>9</v>
      </c>
      <c r="C308" s="20" t="s">
        <v>8</v>
      </c>
      <c r="D308" s="50">
        <v>32</v>
      </c>
      <c r="E308" s="50">
        <v>329.4</v>
      </c>
      <c r="F308" s="50">
        <v>4026</v>
      </c>
      <c r="G308" s="18">
        <f>(E308/F308)*100</f>
        <v>8.1818181818181817</v>
      </c>
    </row>
    <row r="309" spans="1:7" s="7" customFormat="1" ht="11.25" customHeight="1" x14ac:dyDescent="0.2">
      <c r="A309" s="16" t="s">
        <v>7</v>
      </c>
      <c r="B309" s="17"/>
      <c r="C309" s="16" t="s">
        <v>6</v>
      </c>
      <c r="D309" s="51">
        <v>1</v>
      </c>
      <c r="E309" s="51">
        <v>20</v>
      </c>
      <c r="F309" s="51">
        <v>229</v>
      </c>
      <c r="G309" s="14">
        <f>(E309/F309)*100</f>
        <v>8.7336244541484707</v>
      </c>
    </row>
    <row r="310" spans="1:7" ht="11.25" customHeight="1" x14ac:dyDescent="0.2">
      <c r="A310" s="20" t="s">
        <v>5</v>
      </c>
      <c r="B310" s="7"/>
      <c r="C310" s="20" t="s">
        <v>4</v>
      </c>
      <c r="D310" s="50">
        <v>4</v>
      </c>
      <c r="E310" s="50">
        <v>1023</v>
      </c>
      <c r="F310" s="50">
        <v>13983</v>
      </c>
      <c r="G310" s="18">
        <f>(E310/F310)*100</f>
        <v>7.3160266037331043</v>
      </c>
    </row>
    <row r="311" spans="1:7" ht="11.25" customHeight="1" thickBot="1" x14ac:dyDescent="0.25">
      <c r="A311" s="48" t="s">
        <v>79</v>
      </c>
      <c r="B311" s="49"/>
      <c r="C311" s="48" t="s">
        <v>78</v>
      </c>
      <c r="D311" s="47">
        <v>1</v>
      </c>
      <c r="E311" s="47">
        <v>39.9</v>
      </c>
      <c r="F311" s="47">
        <v>1353</v>
      </c>
      <c r="G311" s="46">
        <f>(E311/F311)*100</f>
        <v>2.9490022172949</v>
      </c>
    </row>
    <row r="312" spans="1:7" s="7" customFormat="1" ht="11.25" customHeight="1" thickBot="1" x14ac:dyDescent="0.25">
      <c r="A312" s="11" t="s">
        <v>3</v>
      </c>
      <c r="B312" s="12"/>
      <c r="C312" s="11" t="s">
        <v>2</v>
      </c>
      <c r="D312" s="10">
        <f>SUM(D274,D277,D279:D311)</f>
        <v>9594</v>
      </c>
      <c r="E312" s="10">
        <f>SUM(E274,E277,E279:E311)</f>
        <v>569087.5</v>
      </c>
      <c r="F312" s="10">
        <f>SUM(F274,F277,F279:F311)</f>
        <v>9283036</v>
      </c>
      <c r="G312" s="13">
        <f>(E312/F312)*100</f>
        <v>6.1304028121834282</v>
      </c>
    </row>
    <row r="313" spans="1:7" ht="7.5" customHeight="1" x14ac:dyDescent="0.2">
      <c r="D313" s="8"/>
      <c r="E313" s="8"/>
    </row>
    <row r="314" spans="1:7" ht="11.25" customHeight="1" x14ac:dyDescent="0.2">
      <c r="A314" s="63" t="s">
        <v>71</v>
      </c>
      <c r="B314" s="7"/>
      <c r="C314" s="63"/>
      <c r="D314" s="5"/>
      <c r="E314" s="62"/>
      <c r="F314" s="5"/>
      <c r="G314" s="4"/>
    </row>
    <row r="315" spans="1:7" ht="7.5" customHeight="1" x14ac:dyDescent="0.2">
      <c r="D315" s="8"/>
      <c r="E315" s="8"/>
    </row>
    <row r="316" spans="1:7" ht="11.25" customHeight="1" x14ac:dyDescent="0.2">
      <c r="A316" s="7" t="s">
        <v>1</v>
      </c>
      <c r="B316" s="6" t="s">
        <v>0</v>
      </c>
      <c r="C316" s="6"/>
      <c r="D316" s="5"/>
      <c r="E316" s="5"/>
      <c r="F316" s="5"/>
      <c r="G316" s="4"/>
    </row>
    <row r="320" spans="1:7" ht="26.25" customHeight="1" x14ac:dyDescent="0.2">
      <c r="A320" s="44" t="s">
        <v>44</v>
      </c>
      <c r="B320" s="43" t="s">
        <v>81</v>
      </c>
      <c r="C320" s="42"/>
      <c r="D320" s="42"/>
      <c r="E320" s="42"/>
      <c r="F320" s="42"/>
      <c r="G320" s="42"/>
    </row>
    <row r="321" spans="1:7" ht="7.5" customHeight="1" thickBot="1" x14ac:dyDescent="0.25">
      <c r="A321" s="40"/>
      <c r="B321" s="40"/>
      <c r="C321" s="40"/>
      <c r="D321" s="39"/>
      <c r="E321" s="38"/>
      <c r="F321" s="38"/>
      <c r="G321" s="37"/>
    </row>
    <row r="322" spans="1:7" s="41" customFormat="1" ht="26.25" thickBot="1" x14ac:dyDescent="0.25">
      <c r="A322" s="35" t="s">
        <v>42</v>
      </c>
      <c r="B322" s="36"/>
      <c r="C322" s="35" t="s">
        <v>41</v>
      </c>
      <c r="D322" s="34" t="s">
        <v>40</v>
      </c>
      <c r="E322" s="34" t="s">
        <v>39</v>
      </c>
      <c r="F322" s="33" t="s">
        <v>38</v>
      </c>
      <c r="G322" s="32" t="s">
        <v>37</v>
      </c>
    </row>
    <row r="323" spans="1:7" s="41" customFormat="1" ht="27.75" thickBot="1" x14ac:dyDescent="0.25">
      <c r="A323" s="31"/>
      <c r="B323" s="31"/>
      <c r="C323" s="31"/>
      <c r="D323" s="30"/>
      <c r="E323" s="29" t="s">
        <v>36</v>
      </c>
      <c r="F323" s="29" t="s">
        <v>35</v>
      </c>
      <c r="G323" s="28" t="s">
        <v>34</v>
      </c>
    </row>
    <row r="324" spans="1:7" s="7" customFormat="1" ht="11.25" customHeight="1" x14ac:dyDescent="0.2">
      <c r="A324" s="27" t="s">
        <v>80</v>
      </c>
      <c r="B324" s="59"/>
      <c r="C324" s="20" t="s">
        <v>32</v>
      </c>
      <c r="D324" s="50">
        <v>8055</v>
      </c>
      <c r="E324" s="50">
        <v>526811.69999999995</v>
      </c>
      <c r="F324" s="50">
        <v>8375343</v>
      </c>
      <c r="G324" s="18">
        <f>(E324/F324)*100</f>
        <v>6.2900313455819061</v>
      </c>
    </row>
    <row r="325" spans="1:7" s="7" customFormat="1" ht="11.25" customHeight="1" x14ac:dyDescent="0.2">
      <c r="A325" s="24" t="s">
        <v>31</v>
      </c>
      <c r="B325" s="17"/>
      <c r="C325" s="17"/>
      <c r="D325" s="23">
        <f>D361-D324</f>
        <v>1515</v>
      </c>
      <c r="E325" s="23">
        <f>E361-E324</f>
        <v>54440.09999999986</v>
      </c>
      <c r="F325" s="23">
        <f>F361-F324</f>
        <v>811648</v>
      </c>
      <c r="G325" s="14">
        <f>(E325/F325)*100</f>
        <v>6.7073534340009289</v>
      </c>
    </row>
    <row r="326" spans="1:7" s="7" customFormat="1" ht="7.5" customHeight="1" x14ac:dyDescent="0.2">
      <c r="A326" s="22"/>
      <c r="B326" s="22"/>
      <c r="C326" s="22"/>
      <c r="D326" s="5"/>
      <c r="E326" s="5"/>
      <c r="F326" s="5"/>
      <c r="G326" s="21"/>
    </row>
    <row r="327" spans="1:7" s="7" customFormat="1" ht="11.25" x14ac:dyDescent="0.2">
      <c r="A327" s="24" t="s">
        <v>73</v>
      </c>
      <c r="B327" s="17"/>
      <c r="C327" s="17"/>
      <c r="D327" s="23">
        <v>186</v>
      </c>
      <c r="E327" s="23">
        <v>4187.6000000000004</v>
      </c>
      <c r="F327" s="23">
        <v>71017</v>
      </c>
      <c r="G327" s="14">
        <f>(E327/F327)*100</f>
        <v>5.8966163031386856</v>
      </c>
    </row>
    <row r="328" spans="1:7" s="7" customFormat="1" ht="7.5" customHeight="1" x14ac:dyDescent="0.2">
      <c r="A328" s="22"/>
      <c r="B328" s="22"/>
      <c r="C328" s="22"/>
      <c r="D328" s="5"/>
      <c r="E328" s="5"/>
      <c r="F328" s="5"/>
      <c r="G328" s="21"/>
    </row>
    <row r="329" spans="1:7" s="7" customFormat="1" ht="11.25" customHeight="1" x14ac:dyDescent="0.2">
      <c r="A329" s="16" t="s">
        <v>30</v>
      </c>
      <c r="B329" s="17"/>
      <c r="C329" s="16" t="s">
        <v>6</v>
      </c>
      <c r="D329" s="14" t="s">
        <v>72</v>
      </c>
      <c r="E329" s="14" t="s">
        <v>72</v>
      </c>
      <c r="F329" s="14" t="s">
        <v>72</v>
      </c>
      <c r="G329" s="14" t="s">
        <v>72</v>
      </c>
    </row>
    <row r="330" spans="1:7" s="7" customFormat="1" ht="11.25" customHeight="1" x14ac:dyDescent="0.2">
      <c r="A330" s="20" t="s">
        <v>29</v>
      </c>
      <c r="C330" s="20" t="s">
        <v>6</v>
      </c>
      <c r="D330" s="50">
        <v>1</v>
      </c>
      <c r="E330" s="50">
        <v>2291</v>
      </c>
      <c r="F330" s="50">
        <v>34960</v>
      </c>
      <c r="G330" s="18">
        <f>(E330/F330)*100</f>
        <v>6.5532036613272311</v>
      </c>
    </row>
    <row r="331" spans="1:7" s="7" customFormat="1" ht="11.25" customHeight="1" x14ac:dyDescent="0.2">
      <c r="A331" s="16" t="s">
        <v>54</v>
      </c>
      <c r="B331" s="17"/>
      <c r="C331" s="16" t="s">
        <v>4</v>
      </c>
      <c r="D331" s="51">
        <v>26</v>
      </c>
      <c r="E331" s="51">
        <v>51.7</v>
      </c>
      <c r="F331" s="51">
        <v>458</v>
      </c>
      <c r="G331" s="14">
        <f>(E331/F331)*100</f>
        <v>11.2882096069869</v>
      </c>
    </row>
    <row r="332" spans="1:7" s="7" customFormat="1" ht="11.25" customHeight="1" x14ac:dyDescent="0.2">
      <c r="A332" s="20" t="s">
        <v>28</v>
      </c>
      <c r="C332" s="20" t="s">
        <v>6</v>
      </c>
      <c r="D332" s="50">
        <v>1</v>
      </c>
      <c r="E332" s="50">
        <v>3033</v>
      </c>
      <c r="F332" s="50">
        <v>49729</v>
      </c>
      <c r="G332" s="18">
        <f>(E332/F332)*100</f>
        <v>6.0990568883347747</v>
      </c>
    </row>
    <row r="333" spans="1:7" s="7" customFormat="1" ht="11.25" customHeight="1" x14ac:dyDescent="0.2">
      <c r="A333" s="16" t="s">
        <v>27</v>
      </c>
      <c r="B333" s="17"/>
      <c r="C333" s="16" t="s">
        <v>4</v>
      </c>
      <c r="D333" s="51">
        <v>2</v>
      </c>
      <c r="E333" s="51">
        <v>1618</v>
      </c>
      <c r="F333" s="51">
        <v>18448</v>
      </c>
      <c r="G333" s="14">
        <f>(E333/F333)*100</f>
        <v>8.7705984388551617</v>
      </c>
    </row>
    <row r="334" spans="1:7" s="7" customFormat="1" ht="11.25" customHeight="1" x14ac:dyDescent="0.2">
      <c r="A334" s="20" t="s">
        <v>26</v>
      </c>
      <c r="C334" s="20" t="s">
        <v>4</v>
      </c>
      <c r="D334" s="50">
        <v>2</v>
      </c>
      <c r="E334" s="50">
        <v>4.8</v>
      </c>
      <c r="F334" s="50">
        <v>18</v>
      </c>
      <c r="G334" s="18">
        <f>(E334/F334)*100</f>
        <v>26.666666666666668</v>
      </c>
    </row>
    <row r="335" spans="1:7" s="7" customFormat="1" ht="11.25" customHeight="1" x14ac:dyDescent="0.2">
      <c r="A335" s="16" t="s">
        <v>59</v>
      </c>
      <c r="B335" s="17"/>
      <c r="C335" s="16" t="s">
        <v>6</v>
      </c>
      <c r="D335" s="14" t="s">
        <v>72</v>
      </c>
      <c r="E335" s="14" t="s">
        <v>72</v>
      </c>
      <c r="F335" s="14" t="s">
        <v>72</v>
      </c>
      <c r="G335" s="14" t="s">
        <v>72</v>
      </c>
    </row>
    <row r="336" spans="1:7" s="7" customFormat="1" ht="11.25" customHeight="1" x14ac:dyDescent="0.2">
      <c r="A336" s="20" t="s">
        <v>65</v>
      </c>
      <c r="C336" s="60" t="s">
        <v>6</v>
      </c>
      <c r="D336" s="18" t="s">
        <v>72</v>
      </c>
      <c r="E336" s="18" t="s">
        <v>72</v>
      </c>
      <c r="F336" s="18" t="s">
        <v>72</v>
      </c>
      <c r="G336" s="18" t="s">
        <v>72</v>
      </c>
    </row>
    <row r="337" spans="1:7" s="7" customFormat="1" ht="11.25" customHeight="1" x14ac:dyDescent="0.2">
      <c r="A337" s="16" t="s">
        <v>58</v>
      </c>
      <c r="B337" s="17"/>
      <c r="C337" s="16" t="s">
        <v>6</v>
      </c>
      <c r="D337" s="14" t="s">
        <v>72</v>
      </c>
      <c r="E337" s="14" t="s">
        <v>72</v>
      </c>
      <c r="F337" s="14" t="s">
        <v>72</v>
      </c>
      <c r="G337" s="14" t="s">
        <v>72</v>
      </c>
    </row>
    <row r="338" spans="1:7" s="7" customFormat="1" ht="11.25" customHeight="1" x14ac:dyDescent="0.2">
      <c r="A338" s="20" t="s">
        <v>25</v>
      </c>
      <c r="C338" s="20" t="s">
        <v>4</v>
      </c>
      <c r="D338" s="18" t="s">
        <v>72</v>
      </c>
      <c r="E338" s="18" t="s">
        <v>72</v>
      </c>
      <c r="F338" s="18" t="s">
        <v>72</v>
      </c>
      <c r="G338" s="18" t="s">
        <v>72</v>
      </c>
    </row>
    <row r="339" spans="1:7" s="7" customFormat="1" ht="11.25" customHeight="1" x14ac:dyDescent="0.2">
      <c r="A339" s="16" t="s">
        <v>24</v>
      </c>
      <c r="B339" s="17"/>
      <c r="C339" s="16" t="s">
        <v>4</v>
      </c>
      <c r="D339" s="51">
        <v>1</v>
      </c>
      <c r="E339" s="51">
        <v>1252</v>
      </c>
      <c r="F339" s="51">
        <v>18764</v>
      </c>
      <c r="G339" s="14">
        <f>(E339/F339)*100</f>
        <v>6.6723513110211048</v>
      </c>
    </row>
    <row r="340" spans="1:7" s="7" customFormat="1" ht="11.25" customHeight="1" x14ac:dyDescent="0.2">
      <c r="A340" s="20" t="s">
        <v>23</v>
      </c>
      <c r="C340" s="20" t="s">
        <v>6</v>
      </c>
      <c r="D340" s="50">
        <v>39</v>
      </c>
      <c r="E340" s="50">
        <v>2652</v>
      </c>
      <c r="F340" s="50">
        <v>31812</v>
      </c>
      <c r="G340" s="18">
        <f>(E340/F340)*100</f>
        <v>8.3364768012070911</v>
      </c>
    </row>
    <row r="341" spans="1:7" s="7" customFormat="1" ht="11.25" customHeight="1" x14ac:dyDescent="0.2">
      <c r="A341" s="16" t="s">
        <v>22</v>
      </c>
      <c r="B341" s="17"/>
      <c r="C341" s="16" t="s">
        <v>6</v>
      </c>
      <c r="D341" s="51">
        <v>1</v>
      </c>
      <c r="E341" s="51">
        <v>2496</v>
      </c>
      <c r="F341" s="51">
        <v>40393</v>
      </c>
      <c r="G341" s="14">
        <f>(E341/F341)*100</f>
        <v>6.1792884905800509</v>
      </c>
    </row>
    <row r="342" spans="1:7" s="7" customFormat="1" ht="11.25" customHeight="1" x14ac:dyDescent="0.2">
      <c r="A342" s="7" t="s">
        <v>21</v>
      </c>
      <c r="C342" s="7" t="s">
        <v>6</v>
      </c>
      <c r="D342" s="50">
        <v>1</v>
      </c>
      <c r="E342" s="50">
        <v>145</v>
      </c>
      <c r="F342" s="50">
        <v>2125</v>
      </c>
      <c r="G342" s="18">
        <f>(E342/F342)*100</f>
        <v>6.8235294117647065</v>
      </c>
    </row>
    <row r="343" spans="1:7" s="7" customFormat="1" ht="11.25" customHeight="1" x14ac:dyDescent="0.2">
      <c r="A343" s="16" t="s">
        <v>53</v>
      </c>
      <c r="B343" s="17"/>
      <c r="C343" s="16" t="s">
        <v>6</v>
      </c>
      <c r="D343" s="14" t="s">
        <v>72</v>
      </c>
      <c r="E343" s="14" t="s">
        <v>72</v>
      </c>
      <c r="F343" s="14" t="s">
        <v>72</v>
      </c>
      <c r="G343" s="14" t="s">
        <v>72</v>
      </c>
    </row>
    <row r="344" spans="1:7" s="7" customFormat="1" ht="11.25" customHeight="1" x14ac:dyDescent="0.2">
      <c r="A344" s="20" t="s">
        <v>20</v>
      </c>
      <c r="C344" s="20" t="s">
        <v>6</v>
      </c>
      <c r="D344" s="50">
        <v>7</v>
      </c>
      <c r="E344" s="50">
        <v>5977.1</v>
      </c>
      <c r="F344" s="50">
        <v>89453</v>
      </c>
      <c r="G344" s="18">
        <f>(E344/F344)*100</f>
        <v>6.6818329178451261</v>
      </c>
    </row>
    <row r="345" spans="1:7" s="7" customFormat="1" ht="11.25" customHeight="1" x14ac:dyDescent="0.2">
      <c r="A345" s="16" t="s">
        <v>19</v>
      </c>
      <c r="B345" s="17"/>
      <c r="C345" s="16" t="s">
        <v>6</v>
      </c>
      <c r="D345" s="14" t="s">
        <v>72</v>
      </c>
      <c r="E345" s="14" t="s">
        <v>72</v>
      </c>
      <c r="F345" s="14" t="s">
        <v>72</v>
      </c>
      <c r="G345" s="14" t="s">
        <v>72</v>
      </c>
    </row>
    <row r="346" spans="1:7" s="7" customFormat="1" ht="11.25" customHeight="1" x14ac:dyDescent="0.2">
      <c r="A346" s="20" t="s">
        <v>18</v>
      </c>
      <c r="C346" s="20" t="s">
        <v>4</v>
      </c>
      <c r="D346" s="50">
        <v>857</v>
      </c>
      <c r="E346" s="50">
        <v>4201.2</v>
      </c>
      <c r="F346" s="50">
        <v>57723</v>
      </c>
      <c r="G346" s="18">
        <f>(E346/F346)*100</f>
        <v>7.2782079933475394</v>
      </c>
    </row>
    <row r="347" spans="1:7" s="7" customFormat="1" ht="11.25" customHeight="1" x14ac:dyDescent="0.2">
      <c r="A347" s="16" t="s">
        <v>16</v>
      </c>
      <c r="B347" s="17"/>
      <c r="C347" s="16" t="s">
        <v>4</v>
      </c>
      <c r="D347" s="51">
        <v>49</v>
      </c>
      <c r="E347" s="51">
        <v>465.1</v>
      </c>
      <c r="F347" s="51">
        <v>7595</v>
      </c>
      <c r="G347" s="14">
        <f>(E347/F347)*100</f>
        <v>6.1237656352863725</v>
      </c>
    </row>
    <row r="348" spans="1:7" s="7" customFormat="1" ht="11.25" customHeight="1" x14ac:dyDescent="0.2">
      <c r="A348" s="20" t="s">
        <v>64</v>
      </c>
      <c r="C348" s="60" t="s">
        <v>6</v>
      </c>
      <c r="D348" s="50">
        <v>2</v>
      </c>
      <c r="E348" s="50">
        <v>2694.2</v>
      </c>
      <c r="F348" s="50">
        <v>43474</v>
      </c>
      <c r="G348" s="18">
        <f>(E348/F348)*100</f>
        <v>6.197267332198555</v>
      </c>
    </row>
    <row r="349" spans="1:7" s="7" customFormat="1" ht="11.25" customHeight="1" x14ac:dyDescent="0.2">
      <c r="A349" s="16" t="s">
        <v>15</v>
      </c>
      <c r="B349" s="17"/>
      <c r="C349" s="61" t="s">
        <v>6</v>
      </c>
      <c r="D349" s="14" t="s">
        <v>72</v>
      </c>
      <c r="E349" s="14" t="s">
        <v>72</v>
      </c>
      <c r="F349" s="14" t="s">
        <v>72</v>
      </c>
      <c r="G349" s="14" t="s">
        <v>72</v>
      </c>
    </row>
    <row r="350" spans="1:7" s="7" customFormat="1" ht="11.25" customHeight="1" x14ac:dyDescent="0.2">
      <c r="A350" s="20" t="s">
        <v>52</v>
      </c>
      <c r="C350" s="20" t="s">
        <v>6</v>
      </c>
      <c r="D350" s="18" t="s">
        <v>72</v>
      </c>
      <c r="E350" s="18" t="s">
        <v>72</v>
      </c>
      <c r="F350" s="18" t="s">
        <v>72</v>
      </c>
      <c r="G350" s="18" t="s">
        <v>72</v>
      </c>
    </row>
    <row r="351" spans="1:7" s="7" customFormat="1" ht="11.25" customHeight="1" x14ac:dyDescent="0.2">
      <c r="A351" s="16" t="s">
        <v>57</v>
      </c>
      <c r="B351" s="17"/>
      <c r="C351" s="16" t="s">
        <v>6</v>
      </c>
      <c r="D351" s="51">
        <v>5</v>
      </c>
      <c r="E351" s="51">
        <v>2414</v>
      </c>
      <c r="F351" s="51">
        <v>27772</v>
      </c>
      <c r="G351" s="14">
        <f>(E351/F351)*100</f>
        <v>8.6922079792596865</v>
      </c>
    </row>
    <row r="352" spans="1:7" s="7" customFormat="1" ht="11.25" customHeight="1" x14ac:dyDescent="0.2">
      <c r="A352" s="20" t="s">
        <v>14</v>
      </c>
      <c r="C352" s="20" t="s">
        <v>6</v>
      </c>
      <c r="D352" s="50">
        <v>1</v>
      </c>
      <c r="E352" s="50">
        <v>8627</v>
      </c>
      <c r="F352" s="50">
        <v>137376</v>
      </c>
      <c r="G352" s="18">
        <f>(E352/F352)*100</f>
        <v>6.2798450966689954</v>
      </c>
    </row>
    <row r="353" spans="1:7" s="7" customFormat="1" ht="11.25" customHeight="1" x14ac:dyDescent="0.2">
      <c r="A353" s="16" t="s">
        <v>13</v>
      </c>
      <c r="B353" s="17"/>
      <c r="C353" s="16" t="s">
        <v>4</v>
      </c>
      <c r="D353" s="51">
        <v>285</v>
      </c>
      <c r="E353" s="51">
        <v>1373</v>
      </c>
      <c r="F353" s="51">
        <v>27367</v>
      </c>
      <c r="G353" s="14">
        <f>(E353/F353)*100</f>
        <v>5.0169912668542409</v>
      </c>
    </row>
    <row r="354" spans="1:7" s="7" customFormat="1" ht="11.25" customHeight="1" x14ac:dyDescent="0.2">
      <c r="A354" s="20" t="s">
        <v>51</v>
      </c>
      <c r="C354" s="20" t="s">
        <v>6</v>
      </c>
      <c r="D354" s="18" t="s">
        <v>72</v>
      </c>
      <c r="E354" s="18" t="s">
        <v>72</v>
      </c>
      <c r="F354" s="18" t="s">
        <v>72</v>
      </c>
      <c r="G354" s="18" t="s">
        <v>72</v>
      </c>
    </row>
    <row r="355" spans="1:7" s="7" customFormat="1" ht="11.25" customHeight="1" x14ac:dyDescent="0.2">
      <c r="A355" s="16" t="s">
        <v>12</v>
      </c>
      <c r="B355" s="17"/>
      <c r="C355" s="16" t="s">
        <v>6</v>
      </c>
      <c r="D355" s="51">
        <v>11</v>
      </c>
      <c r="E355" s="51">
        <v>3781</v>
      </c>
      <c r="F355" s="51">
        <v>60792</v>
      </c>
      <c r="G355" s="14">
        <f>(E355/F355)*100</f>
        <v>6.2195683642584552</v>
      </c>
    </row>
    <row r="356" spans="1:7" s="7" customFormat="1" ht="11.25" customHeight="1" x14ac:dyDescent="0.2">
      <c r="A356" s="20" t="s">
        <v>10</v>
      </c>
      <c r="C356" s="20" t="s">
        <v>6</v>
      </c>
      <c r="D356" s="50">
        <v>2</v>
      </c>
      <c r="E356" s="50">
        <v>5988.2</v>
      </c>
      <c r="F356" s="50">
        <v>74669</v>
      </c>
      <c r="G356" s="18">
        <f>(E356/F356)*100</f>
        <v>8.0196600999075933</v>
      </c>
    </row>
    <row r="357" spans="1:7" s="7" customFormat="1" ht="11.25" customHeight="1" x14ac:dyDescent="0.2">
      <c r="A357" s="16" t="s">
        <v>9</v>
      </c>
      <c r="B357" s="17"/>
      <c r="C357" s="16" t="s">
        <v>8</v>
      </c>
      <c r="D357" s="51">
        <v>30</v>
      </c>
      <c r="E357" s="51">
        <v>351.9</v>
      </c>
      <c r="F357" s="51">
        <v>4033</v>
      </c>
      <c r="G357" s="14">
        <f>(E357/F357)*100</f>
        <v>8.7255145053310184</v>
      </c>
    </row>
    <row r="358" spans="1:7" s="7" customFormat="1" ht="11.25" customHeight="1" x14ac:dyDescent="0.2">
      <c r="A358" s="20" t="s">
        <v>7</v>
      </c>
      <c r="C358" s="20" t="s">
        <v>6</v>
      </c>
      <c r="D358" s="50">
        <v>1</v>
      </c>
      <c r="E358" s="50">
        <v>27</v>
      </c>
      <c r="F358" s="50">
        <v>307</v>
      </c>
      <c r="G358" s="18">
        <f>(E358/F358)*100</f>
        <v>8.7947882736156355</v>
      </c>
    </row>
    <row r="359" spans="1:7" ht="11.25" customHeight="1" x14ac:dyDescent="0.2">
      <c r="A359" s="16" t="s">
        <v>5</v>
      </c>
      <c r="B359" s="17"/>
      <c r="C359" s="16" t="s">
        <v>4</v>
      </c>
      <c r="D359" s="51">
        <v>4</v>
      </c>
      <c r="E359" s="51">
        <v>758</v>
      </c>
      <c r="F359" s="51">
        <v>11419</v>
      </c>
      <c r="G359" s="14">
        <f>(E359/F359)*100</f>
        <v>6.6380593747263337</v>
      </c>
    </row>
    <row r="360" spans="1:7" ht="11.25" customHeight="1" thickBot="1" x14ac:dyDescent="0.25">
      <c r="A360" s="11" t="s">
        <v>79</v>
      </c>
      <c r="B360" s="12"/>
      <c r="C360" s="11" t="s">
        <v>78</v>
      </c>
      <c r="D360" s="57">
        <v>1</v>
      </c>
      <c r="E360" s="57">
        <v>51.3</v>
      </c>
      <c r="F360" s="57">
        <v>1944</v>
      </c>
      <c r="G360" s="13">
        <f>(E360/F360)*100</f>
        <v>2.6388888888888888</v>
      </c>
    </row>
    <row r="361" spans="1:7" s="7" customFormat="1" ht="11.25" customHeight="1" thickBot="1" x14ac:dyDescent="0.25">
      <c r="A361" s="11" t="s">
        <v>3</v>
      </c>
      <c r="B361" s="12"/>
      <c r="C361" s="11" t="s">
        <v>2</v>
      </c>
      <c r="D361" s="10">
        <f>SUM(D324,D327,D329:D360)</f>
        <v>9570</v>
      </c>
      <c r="E361" s="10">
        <f>SUM(E324,E327,E329:E360)</f>
        <v>581251.79999999981</v>
      </c>
      <c r="F361" s="10">
        <f>SUM(F324,F327,F329:F360)</f>
        <v>9186991</v>
      </c>
      <c r="G361" s="13">
        <f>(E361/F361)*100</f>
        <v>6.3269007229897127</v>
      </c>
    </row>
    <row r="362" spans="1:7" ht="7.5" customHeight="1" x14ac:dyDescent="0.2">
      <c r="D362" s="8"/>
      <c r="E362" s="8"/>
    </row>
    <row r="363" spans="1:7" ht="11.25" customHeight="1" x14ac:dyDescent="0.2">
      <c r="A363" s="63" t="s">
        <v>71</v>
      </c>
      <c r="B363" s="7"/>
      <c r="C363" s="63"/>
      <c r="D363" s="5"/>
      <c r="E363" s="62"/>
      <c r="F363" s="5"/>
      <c r="G363" s="4"/>
    </row>
    <row r="364" spans="1:7" ht="7.5" customHeight="1" x14ac:dyDescent="0.2">
      <c r="D364" s="8"/>
      <c r="E364" s="8"/>
    </row>
    <row r="365" spans="1:7" ht="11.25" customHeight="1" x14ac:dyDescent="0.2">
      <c r="A365" s="7" t="s">
        <v>1</v>
      </c>
      <c r="B365" s="6" t="s">
        <v>0</v>
      </c>
      <c r="C365" s="6"/>
      <c r="D365" s="5"/>
      <c r="E365" s="5"/>
      <c r="F365" s="5"/>
      <c r="G365" s="4"/>
    </row>
    <row r="369" spans="1:7" ht="26.25" customHeight="1" x14ac:dyDescent="0.2">
      <c r="A369" s="44" t="s">
        <v>44</v>
      </c>
      <c r="B369" s="43" t="s">
        <v>77</v>
      </c>
      <c r="C369" s="42"/>
      <c r="D369" s="42"/>
      <c r="E369" s="42"/>
      <c r="F369" s="42"/>
      <c r="G369" s="42"/>
    </row>
    <row r="370" spans="1:7" ht="7.5" customHeight="1" thickBot="1" x14ac:dyDescent="0.25">
      <c r="A370" s="40"/>
      <c r="B370" s="40"/>
      <c r="C370" s="40"/>
      <c r="D370" s="39"/>
      <c r="E370" s="38"/>
      <c r="F370" s="38"/>
      <c r="G370" s="37"/>
    </row>
    <row r="371" spans="1:7" s="41" customFormat="1" ht="26.25" thickBot="1" x14ac:dyDescent="0.25">
      <c r="A371" s="35" t="s">
        <v>42</v>
      </c>
      <c r="B371" s="36"/>
      <c r="C371" s="35" t="s">
        <v>41</v>
      </c>
      <c r="D371" s="34" t="s">
        <v>40</v>
      </c>
      <c r="E371" s="34" t="s">
        <v>39</v>
      </c>
      <c r="F371" s="33" t="s">
        <v>38</v>
      </c>
      <c r="G371" s="32" t="s">
        <v>37</v>
      </c>
    </row>
    <row r="372" spans="1:7" s="41" customFormat="1" ht="27.75" thickBot="1" x14ac:dyDescent="0.25">
      <c r="A372" s="31"/>
      <c r="B372" s="31"/>
      <c r="C372" s="31"/>
      <c r="D372" s="30"/>
      <c r="E372" s="29" t="s">
        <v>36</v>
      </c>
      <c r="F372" s="29" t="s">
        <v>35</v>
      </c>
      <c r="G372" s="28" t="s">
        <v>34</v>
      </c>
    </row>
    <row r="373" spans="1:7" s="7" customFormat="1" ht="11.25" customHeight="1" x14ac:dyDescent="0.2">
      <c r="A373" s="27" t="s">
        <v>33</v>
      </c>
      <c r="B373" s="59"/>
      <c r="C373" s="20" t="s">
        <v>32</v>
      </c>
      <c r="D373" s="50">
        <v>8075</v>
      </c>
      <c r="E373" s="50">
        <v>524858.4</v>
      </c>
      <c r="F373" s="50">
        <v>8567367</v>
      </c>
      <c r="G373" s="18">
        <f>(E373/F373)*100</f>
        <v>6.1262509240003382</v>
      </c>
    </row>
    <row r="374" spans="1:7" s="7" customFormat="1" ht="11.25" customHeight="1" x14ac:dyDescent="0.2">
      <c r="A374" s="24" t="s">
        <v>31</v>
      </c>
      <c r="B374" s="17"/>
      <c r="C374" s="17"/>
      <c r="D374" s="23">
        <f>D409-D373</f>
        <v>1495</v>
      </c>
      <c r="E374" s="23">
        <f>E409-E373</f>
        <v>55215.20000000007</v>
      </c>
      <c r="F374" s="23">
        <f>F409-F373</f>
        <v>837617</v>
      </c>
      <c r="G374" s="14">
        <f>(E374/F374)*100</f>
        <v>6.5919387978037776</v>
      </c>
    </row>
    <row r="375" spans="1:7" s="7" customFormat="1" ht="7.5" customHeight="1" x14ac:dyDescent="0.2">
      <c r="A375" s="22"/>
      <c r="B375" s="22"/>
      <c r="C375" s="22"/>
      <c r="D375" s="5"/>
      <c r="E375" s="5"/>
      <c r="F375" s="5"/>
      <c r="G375" s="21"/>
    </row>
    <row r="376" spans="1:7" s="7" customFormat="1" ht="11.25" x14ac:dyDescent="0.2">
      <c r="A376" s="24" t="s">
        <v>73</v>
      </c>
      <c r="B376" s="17"/>
      <c r="C376" s="17"/>
      <c r="D376" s="23">
        <v>182</v>
      </c>
      <c r="E376" s="23">
        <v>4139.6000000000004</v>
      </c>
      <c r="F376" s="23">
        <v>73099</v>
      </c>
      <c r="G376" s="14">
        <f>(E376/F376)*100</f>
        <v>5.6630049658682067</v>
      </c>
    </row>
    <row r="377" spans="1:7" s="7" customFormat="1" ht="7.5" customHeight="1" x14ac:dyDescent="0.2">
      <c r="A377" s="22"/>
      <c r="B377" s="22"/>
      <c r="C377" s="22"/>
      <c r="D377" s="5"/>
      <c r="E377" s="5"/>
      <c r="F377" s="5"/>
      <c r="G377" s="21"/>
    </row>
    <row r="378" spans="1:7" s="7" customFormat="1" ht="11.25" customHeight="1" x14ac:dyDescent="0.2">
      <c r="A378" s="16" t="s">
        <v>30</v>
      </c>
      <c r="B378" s="17"/>
      <c r="C378" s="16" t="s">
        <v>6</v>
      </c>
      <c r="D378" s="51" t="s">
        <v>72</v>
      </c>
      <c r="E378" s="51" t="s">
        <v>72</v>
      </c>
      <c r="F378" s="51" t="s">
        <v>72</v>
      </c>
      <c r="G378" s="14" t="s">
        <v>72</v>
      </c>
    </row>
    <row r="379" spans="1:7" s="7" customFormat="1" ht="11.25" customHeight="1" x14ac:dyDescent="0.2">
      <c r="A379" s="20" t="s">
        <v>29</v>
      </c>
      <c r="C379" s="20" t="s">
        <v>6</v>
      </c>
      <c r="D379" s="50">
        <v>1</v>
      </c>
      <c r="E379" s="50">
        <v>2298</v>
      </c>
      <c r="F379" s="50">
        <v>34904</v>
      </c>
      <c r="G379" s="18">
        <f>(E379/F379)*100</f>
        <v>6.5837726335090538</v>
      </c>
    </row>
    <row r="380" spans="1:7" s="7" customFormat="1" ht="11.25" customHeight="1" x14ac:dyDescent="0.2">
      <c r="A380" s="16" t="s">
        <v>54</v>
      </c>
      <c r="B380" s="17"/>
      <c r="C380" s="16" t="s">
        <v>4</v>
      </c>
      <c r="D380" s="51">
        <v>24</v>
      </c>
      <c r="E380" s="51">
        <v>44.6</v>
      </c>
      <c r="F380" s="51">
        <v>439</v>
      </c>
      <c r="G380" s="14">
        <f>(E380/F380)*100</f>
        <v>10.159453302961277</v>
      </c>
    </row>
    <row r="381" spans="1:7" s="7" customFormat="1" ht="11.25" customHeight="1" x14ac:dyDescent="0.2">
      <c r="A381" s="20" t="s">
        <v>28</v>
      </c>
      <c r="C381" s="20" t="s">
        <v>6</v>
      </c>
      <c r="D381" s="50">
        <v>1</v>
      </c>
      <c r="E381" s="50">
        <v>2885</v>
      </c>
      <c r="F381" s="50">
        <v>49723</v>
      </c>
      <c r="G381" s="18">
        <f>(E381/F381)*100</f>
        <v>5.8021438770790175</v>
      </c>
    </row>
    <row r="382" spans="1:7" s="7" customFormat="1" ht="11.25" customHeight="1" x14ac:dyDescent="0.2">
      <c r="A382" s="16" t="s">
        <v>27</v>
      </c>
      <c r="B382" s="17"/>
      <c r="C382" s="16" t="s">
        <v>4</v>
      </c>
      <c r="D382" s="51">
        <v>2</v>
      </c>
      <c r="E382" s="51">
        <v>1444.9</v>
      </c>
      <c r="F382" s="51">
        <v>16279</v>
      </c>
      <c r="G382" s="14">
        <f>(E382/F382)*100</f>
        <v>8.875852325081393</v>
      </c>
    </row>
    <row r="383" spans="1:7" s="7" customFormat="1" ht="11.25" customHeight="1" x14ac:dyDescent="0.2">
      <c r="A383" s="20" t="s">
        <v>26</v>
      </c>
      <c r="C383" s="20" t="s">
        <v>4</v>
      </c>
      <c r="D383" s="50">
        <v>6</v>
      </c>
      <c r="E383" s="50">
        <v>6</v>
      </c>
      <c r="F383" s="50">
        <v>27</v>
      </c>
      <c r="G383" s="18">
        <f>(E383/F383)*100</f>
        <v>22.222222222222221</v>
      </c>
    </row>
    <row r="384" spans="1:7" s="7" customFormat="1" ht="11.25" customHeight="1" x14ac:dyDescent="0.2">
      <c r="A384" s="16" t="s">
        <v>59</v>
      </c>
      <c r="B384" s="17"/>
      <c r="C384" s="16" t="s">
        <v>6</v>
      </c>
      <c r="D384" s="51" t="s">
        <v>72</v>
      </c>
      <c r="E384" s="51" t="s">
        <v>72</v>
      </c>
      <c r="F384" s="51" t="s">
        <v>72</v>
      </c>
      <c r="G384" s="14" t="s">
        <v>72</v>
      </c>
    </row>
    <row r="385" spans="1:7" s="7" customFormat="1" ht="11.25" customHeight="1" x14ac:dyDescent="0.2">
      <c r="A385" s="20" t="s">
        <v>65</v>
      </c>
      <c r="C385" s="60" t="s">
        <v>6</v>
      </c>
      <c r="D385" s="50" t="s">
        <v>72</v>
      </c>
      <c r="E385" s="50" t="s">
        <v>72</v>
      </c>
      <c r="F385" s="50" t="s">
        <v>72</v>
      </c>
      <c r="G385" s="18" t="s">
        <v>72</v>
      </c>
    </row>
    <row r="386" spans="1:7" s="7" customFormat="1" ht="11.25" customHeight="1" x14ac:dyDescent="0.2">
      <c r="A386" s="16" t="s">
        <v>58</v>
      </c>
      <c r="B386" s="17"/>
      <c r="C386" s="16" t="s">
        <v>6</v>
      </c>
      <c r="D386" s="51" t="s">
        <v>72</v>
      </c>
      <c r="E386" s="51" t="s">
        <v>72</v>
      </c>
      <c r="F386" s="51" t="s">
        <v>72</v>
      </c>
      <c r="G386" s="14" t="s">
        <v>72</v>
      </c>
    </row>
    <row r="387" spans="1:7" s="7" customFormat="1" ht="11.25" customHeight="1" x14ac:dyDescent="0.2">
      <c r="A387" s="20" t="s">
        <v>25</v>
      </c>
      <c r="C387" s="20" t="s">
        <v>4</v>
      </c>
      <c r="D387" s="50" t="s">
        <v>72</v>
      </c>
      <c r="E387" s="50" t="s">
        <v>72</v>
      </c>
      <c r="F387" s="50" t="s">
        <v>72</v>
      </c>
      <c r="G387" s="18" t="s">
        <v>72</v>
      </c>
    </row>
    <row r="388" spans="1:7" s="7" customFormat="1" ht="11.25" customHeight="1" x14ac:dyDescent="0.2">
      <c r="A388" s="16" t="s">
        <v>24</v>
      </c>
      <c r="B388" s="17"/>
      <c r="C388" s="16" t="s">
        <v>4</v>
      </c>
      <c r="D388" s="51">
        <v>1</v>
      </c>
      <c r="E388" s="51">
        <v>1507.8</v>
      </c>
      <c r="F388" s="51">
        <v>22121</v>
      </c>
      <c r="G388" s="14">
        <f>(E388/F388)*100</f>
        <v>6.8161475520998147</v>
      </c>
    </row>
    <row r="389" spans="1:7" s="7" customFormat="1" ht="11.25" customHeight="1" x14ac:dyDescent="0.2">
      <c r="A389" s="20" t="s">
        <v>23</v>
      </c>
      <c r="C389" s="20" t="s">
        <v>6</v>
      </c>
      <c r="D389" s="50">
        <v>43</v>
      </c>
      <c r="E389" s="50">
        <v>2514</v>
      </c>
      <c r="F389" s="50">
        <v>30251</v>
      </c>
      <c r="G389" s="18">
        <f>(E389/F389)*100</f>
        <v>8.3104690754024659</v>
      </c>
    </row>
    <row r="390" spans="1:7" s="7" customFormat="1" ht="11.25" customHeight="1" x14ac:dyDescent="0.2">
      <c r="A390" s="16" t="s">
        <v>22</v>
      </c>
      <c r="B390" s="17"/>
      <c r="C390" s="16" t="s">
        <v>6</v>
      </c>
      <c r="D390" s="51">
        <v>1</v>
      </c>
      <c r="E390" s="51">
        <v>2074</v>
      </c>
      <c r="F390" s="51">
        <v>36681</v>
      </c>
      <c r="G390" s="14">
        <f>(E390/F390)*100</f>
        <v>5.6541533764074048</v>
      </c>
    </row>
    <row r="391" spans="1:7" s="7" customFormat="1" ht="11.25" customHeight="1" x14ac:dyDescent="0.2">
      <c r="A391" s="7" t="s">
        <v>21</v>
      </c>
      <c r="C391" s="7" t="s">
        <v>6</v>
      </c>
      <c r="D391" s="50">
        <v>1</v>
      </c>
      <c r="E391" s="50">
        <v>156</v>
      </c>
      <c r="F391" s="50">
        <v>2395</v>
      </c>
      <c r="G391" s="18">
        <f>(E391/F391)*100</f>
        <v>6.5135699373695202</v>
      </c>
    </row>
    <row r="392" spans="1:7" s="7" customFormat="1" ht="11.25" customHeight="1" x14ac:dyDescent="0.2">
      <c r="A392" s="16" t="s">
        <v>53</v>
      </c>
      <c r="B392" s="17"/>
      <c r="C392" s="16" t="s">
        <v>6</v>
      </c>
      <c r="D392" s="51" t="s">
        <v>72</v>
      </c>
      <c r="E392" s="51" t="s">
        <v>72</v>
      </c>
      <c r="F392" s="51" t="s">
        <v>72</v>
      </c>
      <c r="G392" s="14" t="s">
        <v>72</v>
      </c>
    </row>
    <row r="393" spans="1:7" s="7" customFormat="1" ht="11.25" customHeight="1" x14ac:dyDescent="0.2">
      <c r="A393" s="20" t="s">
        <v>20</v>
      </c>
      <c r="C393" s="20" t="s">
        <v>6</v>
      </c>
      <c r="D393" s="50">
        <v>7</v>
      </c>
      <c r="E393" s="50">
        <v>7534.3</v>
      </c>
      <c r="F393" s="50">
        <v>111202</v>
      </c>
      <c r="G393" s="18">
        <f>(E393/F393)*100</f>
        <v>6.7753277818744264</v>
      </c>
    </row>
    <row r="394" spans="1:7" s="7" customFormat="1" ht="11.25" customHeight="1" x14ac:dyDescent="0.2">
      <c r="A394" s="16" t="s">
        <v>19</v>
      </c>
      <c r="B394" s="17"/>
      <c r="C394" s="16" t="s">
        <v>6</v>
      </c>
      <c r="D394" s="51" t="s">
        <v>72</v>
      </c>
      <c r="E394" s="51" t="s">
        <v>72</v>
      </c>
      <c r="F394" s="51" t="s">
        <v>72</v>
      </c>
      <c r="G394" s="14" t="s">
        <v>72</v>
      </c>
    </row>
    <row r="395" spans="1:7" s="7" customFormat="1" ht="11.25" customHeight="1" x14ac:dyDescent="0.2">
      <c r="A395" s="20" t="s">
        <v>18</v>
      </c>
      <c r="C395" s="20" t="s">
        <v>4</v>
      </c>
      <c r="D395" s="50">
        <v>839</v>
      </c>
      <c r="E395" s="50">
        <v>4435</v>
      </c>
      <c r="F395" s="50">
        <v>61520</v>
      </c>
      <c r="G395" s="18">
        <f>(E395/F395)*100</f>
        <v>7.2090377113133943</v>
      </c>
    </row>
    <row r="396" spans="1:7" s="7" customFormat="1" ht="11.25" customHeight="1" x14ac:dyDescent="0.2">
      <c r="A396" s="16" t="s">
        <v>16</v>
      </c>
      <c r="B396" s="17"/>
      <c r="C396" s="16" t="s">
        <v>4</v>
      </c>
      <c r="D396" s="51">
        <v>50</v>
      </c>
      <c r="E396" s="51">
        <v>451</v>
      </c>
      <c r="F396" s="51">
        <v>7539</v>
      </c>
      <c r="G396" s="14">
        <f>(E396/F396)*100</f>
        <v>5.9822257593845336</v>
      </c>
    </row>
    <row r="397" spans="1:7" s="7" customFormat="1" ht="11.25" customHeight="1" x14ac:dyDescent="0.2">
      <c r="A397" s="20" t="s">
        <v>64</v>
      </c>
      <c r="C397" s="60" t="s">
        <v>6</v>
      </c>
      <c r="D397" s="50">
        <v>2</v>
      </c>
      <c r="E397" s="50">
        <v>2706.1</v>
      </c>
      <c r="F397" s="50">
        <v>43666</v>
      </c>
      <c r="G397" s="18">
        <f>(E397/F397)*100</f>
        <v>6.197270187331104</v>
      </c>
    </row>
    <row r="398" spans="1:7" s="7" customFormat="1" ht="11.25" customHeight="1" x14ac:dyDescent="0.2">
      <c r="A398" s="16" t="s">
        <v>15</v>
      </c>
      <c r="B398" s="17"/>
      <c r="C398" s="61" t="s">
        <v>6</v>
      </c>
      <c r="D398" s="51" t="s">
        <v>72</v>
      </c>
      <c r="E398" s="51" t="s">
        <v>72</v>
      </c>
      <c r="F398" s="51" t="s">
        <v>72</v>
      </c>
      <c r="G398" s="14" t="s">
        <v>72</v>
      </c>
    </row>
    <row r="399" spans="1:7" s="7" customFormat="1" ht="11.25" customHeight="1" x14ac:dyDescent="0.2">
      <c r="A399" s="20" t="s">
        <v>52</v>
      </c>
      <c r="C399" s="20" t="s">
        <v>6</v>
      </c>
      <c r="D399" s="50" t="s">
        <v>72</v>
      </c>
      <c r="E399" s="50" t="s">
        <v>72</v>
      </c>
      <c r="F399" s="50" t="s">
        <v>72</v>
      </c>
      <c r="G399" s="18" t="s">
        <v>72</v>
      </c>
    </row>
    <row r="400" spans="1:7" s="7" customFormat="1" ht="11.25" customHeight="1" x14ac:dyDescent="0.2">
      <c r="A400" s="16" t="s">
        <v>57</v>
      </c>
      <c r="B400" s="17"/>
      <c r="C400" s="16" t="s">
        <v>6</v>
      </c>
      <c r="D400" s="51">
        <v>5</v>
      </c>
      <c r="E400" s="51">
        <v>2350</v>
      </c>
      <c r="F400" s="51">
        <v>27258</v>
      </c>
      <c r="G400" s="14">
        <f>(E400/F400)*100</f>
        <v>8.6213221806442135</v>
      </c>
    </row>
    <row r="401" spans="1:7" s="7" customFormat="1" ht="11.25" customHeight="1" x14ac:dyDescent="0.2">
      <c r="A401" s="20" t="s">
        <v>14</v>
      </c>
      <c r="C401" s="20" t="s">
        <v>6</v>
      </c>
      <c r="D401" s="50">
        <v>1</v>
      </c>
      <c r="E401" s="50">
        <v>8055</v>
      </c>
      <c r="F401" s="50">
        <v>136578</v>
      </c>
      <c r="G401" s="18">
        <f>(E401/F401)*100</f>
        <v>5.8977287703729742</v>
      </c>
    </row>
    <row r="402" spans="1:7" s="7" customFormat="1" ht="11.25" customHeight="1" x14ac:dyDescent="0.2">
      <c r="A402" s="16" t="s">
        <v>13</v>
      </c>
      <c r="B402" s="17"/>
      <c r="C402" s="16" t="s">
        <v>4</v>
      </c>
      <c r="D402" s="51">
        <v>282</v>
      </c>
      <c r="E402" s="51">
        <v>1486</v>
      </c>
      <c r="F402" s="51">
        <v>28757</v>
      </c>
      <c r="G402" s="14">
        <f>(E402/F402)*100</f>
        <v>5.1674374934798486</v>
      </c>
    </row>
    <row r="403" spans="1:7" s="7" customFormat="1" ht="11.25" customHeight="1" x14ac:dyDescent="0.2">
      <c r="A403" s="20" t="s">
        <v>51</v>
      </c>
      <c r="C403" s="20" t="s">
        <v>6</v>
      </c>
      <c r="D403" s="50" t="s">
        <v>72</v>
      </c>
      <c r="E403" s="50" t="s">
        <v>72</v>
      </c>
      <c r="F403" s="50" t="s">
        <v>72</v>
      </c>
      <c r="G403" s="18" t="s">
        <v>72</v>
      </c>
    </row>
    <row r="404" spans="1:7" s="7" customFormat="1" ht="11.25" customHeight="1" x14ac:dyDescent="0.2">
      <c r="A404" s="16" t="s">
        <v>12</v>
      </c>
      <c r="B404" s="17"/>
      <c r="C404" s="16" t="s">
        <v>6</v>
      </c>
      <c r="D404" s="51">
        <v>10</v>
      </c>
      <c r="E404" s="51">
        <v>3693</v>
      </c>
      <c r="F404" s="51">
        <v>58487</v>
      </c>
      <c r="G404" s="14">
        <f>(E404/F404)*100</f>
        <v>6.3142236736368762</v>
      </c>
    </row>
    <row r="405" spans="1:7" s="7" customFormat="1" ht="11.25" customHeight="1" x14ac:dyDescent="0.2">
      <c r="A405" s="20" t="s">
        <v>10</v>
      </c>
      <c r="C405" s="20" t="s">
        <v>6</v>
      </c>
      <c r="D405" s="50">
        <v>2</v>
      </c>
      <c r="E405" s="50">
        <v>5988</v>
      </c>
      <c r="F405" s="50">
        <v>74801</v>
      </c>
      <c r="G405" s="18">
        <f>(E405/F405)*100</f>
        <v>8.0052405716501109</v>
      </c>
    </row>
    <row r="406" spans="1:7" s="7" customFormat="1" ht="11.25" customHeight="1" x14ac:dyDescent="0.2">
      <c r="A406" s="16" t="s">
        <v>9</v>
      </c>
      <c r="B406" s="17"/>
      <c r="C406" s="16" t="s">
        <v>8</v>
      </c>
      <c r="D406" s="51">
        <v>30</v>
      </c>
      <c r="E406" s="51">
        <v>337.9</v>
      </c>
      <c r="F406" s="51">
        <v>3862</v>
      </c>
      <c r="G406" s="14">
        <f>(E406/F406)*100</f>
        <v>8.7493526670119106</v>
      </c>
    </row>
    <row r="407" spans="1:7" s="7" customFormat="1" ht="11.25" customHeight="1" x14ac:dyDescent="0.2">
      <c r="A407" s="20" t="s">
        <v>7</v>
      </c>
      <c r="C407" s="20" t="s">
        <v>6</v>
      </c>
      <c r="D407" s="50">
        <v>1</v>
      </c>
      <c r="E407" s="50">
        <v>28</v>
      </c>
      <c r="F407" s="50">
        <v>322</v>
      </c>
      <c r="G407" s="18">
        <f>(E407/F407)*100</f>
        <v>8.695652173913043</v>
      </c>
    </row>
    <row r="408" spans="1:7" ht="11.25" customHeight="1" thickBot="1" x14ac:dyDescent="0.25">
      <c r="A408" s="48" t="s">
        <v>5</v>
      </c>
      <c r="B408" s="49"/>
      <c r="C408" s="48" t="s">
        <v>4</v>
      </c>
      <c r="D408" s="47">
        <v>4</v>
      </c>
      <c r="E408" s="47">
        <v>1081</v>
      </c>
      <c r="F408" s="47">
        <v>17706</v>
      </c>
      <c r="G408" s="46">
        <f>(E408/F408)*100</f>
        <v>6.1052750480063258</v>
      </c>
    </row>
    <row r="409" spans="1:7" s="7" customFormat="1" ht="11.25" customHeight="1" thickBot="1" x14ac:dyDescent="0.25">
      <c r="A409" s="11" t="s">
        <v>3</v>
      </c>
      <c r="B409" s="12"/>
      <c r="C409" s="11" t="s">
        <v>2</v>
      </c>
      <c r="D409" s="10">
        <f>SUM(D373,D376,D378:D408)</f>
        <v>9570</v>
      </c>
      <c r="E409" s="10">
        <f>SUM(E373,E376,E378:E408)</f>
        <v>580073.60000000009</v>
      </c>
      <c r="F409" s="10">
        <f>SUM(F373,F376,F378:F408)</f>
        <v>9404984</v>
      </c>
      <c r="G409" s="13">
        <f>(E409/F409)*100</f>
        <v>6.1677255378637552</v>
      </c>
    </row>
    <row r="410" spans="1:7" ht="7.5" customHeight="1" x14ac:dyDescent="0.2">
      <c r="D410" s="8"/>
      <c r="E410" s="8"/>
    </row>
    <row r="411" spans="1:7" ht="11.25" customHeight="1" x14ac:dyDescent="0.2">
      <c r="A411" s="63" t="s">
        <v>71</v>
      </c>
      <c r="B411" s="7"/>
      <c r="C411" s="63"/>
      <c r="D411" s="5"/>
      <c r="E411" s="62"/>
      <c r="F411" s="5"/>
      <c r="G411" s="4"/>
    </row>
    <row r="412" spans="1:7" ht="7.5" customHeight="1" x14ac:dyDescent="0.2">
      <c r="D412" s="8"/>
      <c r="E412" s="8"/>
    </row>
    <row r="413" spans="1:7" ht="11.25" customHeight="1" x14ac:dyDescent="0.2">
      <c r="A413" s="7" t="s">
        <v>1</v>
      </c>
      <c r="B413" s="6" t="s">
        <v>0</v>
      </c>
      <c r="C413" s="6"/>
      <c r="D413" s="5"/>
      <c r="E413" s="5"/>
      <c r="F413" s="5"/>
      <c r="G413" s="4"/>
    </row>
    <row r="417" spans="1:7" ht="26.25" customHeight="1" x14ac:dyDescent="0.2">
      <c r="A417" s="44" t="s">
        <v>44</v>
      </c>
      <c r="B417" s="43" t="s">
        <v>76</v>
      </c>
      <c r="C417" s="42"/>
      <c r="D417" s="42"/>
      <c r="E417" s="42"/>
      <c r="F417" s="42"/>
      <c r="G417" s="42"/>
    </row>
    <row r="418" spans="1:7" ht="7.5" customHeight="1" thickBot="1" x14ac:dyDescent="0.25">
      <c r="A418" s="40"/>
      <c r="B418" s="40"/>
      <c r="C418" s="40"/>
      <c r="D418" s="39"/>
      <c r="E418" s="38"/>
      <c r="F418" s="38"/>
      <c r="G418" s="37"/>
    </row>
    <row r="419" spans="1:7" s="41" customFormat="1" ht="26.25" thickBot="1" x14ac:dyDescent="0.25">
      <c r="A419" s="35" t="s">
        <v>42</v>
      </c>
      <c r="B419" s="36"/>
      <c r="C419" s="35" t="s">
        <v>41</v>
      </c>
      <c r="D419" s="34" t="s">
        <v>40</v>
      </c>
      <c r="E419" s="34" t="s">
        <v>39</v>
      </c>
      <c r="F419" s="33" t="s">
        <v>38</v>
      </c>
      <c r="G419" s="32" t="s">
        <v>37</v>
      </c>
    </row>
    <row r="420" spans="1:7" s="41" customFormat="1" ht="27.75" thickBot="1" x14ac:dyDescent="0.25">
      <c r="A420" s="31"/>
      <c r="B420" s="31"/>
      <c r="C420" s="31"/>
      <c r="D420" s="30"/>
      <c r="E420" s="29" t="s">
        <v>36</v>
      </c>
      <c r="F420" s="29" t="s">
        <v>35</v>
      </c>
      <c r="G420" s="28" t="s">
        <v>34</v>
      </c>
    </row>
    <row r="421" spans="1:7" s="7" customFormat="1" ht="11.25" customHeight="1" x14ac:dyDescent="0.2">
      <c r="A421" s="27" t="s">
        <v>33</v>
      </c>
      <c r="B421" s="59"/>
      <c r="C421" s="20" t="s">
        <v>32</v>
      </c>
      <c r="D421" s="50">
        <v>8045</v>
      </c>
      <c r="E421" s="50">
        <v>529448.5</v>
      </c>
      <c r="F421" s="50">
        <v>8875134</v>
      </c>
      <c r="G421" s="18">
        <f>(E421/F421)*100</f>
        <v>5.9655268303554632</v>
      </c>
    </row>
    <row r="422" spans="1:7" s="7" customFormat="1" ht="11.25" customHeight="1" x14ac:dyDescent="0.2">
      <c r="A422" s="24" t="s">
        <v>31</v>
      </c>
      <c r="B422" s="17"/>
      <c r="C422" s="17"/>
      <c r="D422" s="23">
        <f>D458-D421</f>
        <v>1613</v>
      </c>
      <c r="E422" s="23">
        <f>E458-E421</f>
        <v>76566.599999999977</v>
      </c>
      <c r="F422" s="23">
        <f>F458-F421</f>
        <v>1089981</v>
      </c>
      <c r="G422" s="14">
        <f>(E422/F422)*100</f>
        <v>7.0245811624239307</v>
      </c>
    </row>
    <row r="423" spans="1:7" s="7" customFormat="1" ht="7.5" customHeight="1" x14ac:dyDescent="0.2">
      <c r="A423" s="22"/>
      <c r="B423" s="22"/>
      <c r="C423" s="22"/>
      <c r="D423" s="5"/>
      <c r="E423" s="5"/>
      <c r="F423" s="5"/>
      <c r="G423" s="21"/>
    </row>
    <row r="424" spans="1:7" s="7" customFormat="1" ht="11.25" x14ac:dyDescent="0.2">
      <c r="A424" s="24" t="s">
        <v>73</v>
      </c>
      <c r="B424" s="17"/>
      <c r="C424" s="17"/>
      <c r="D424" s="23">
        <v>192</v>
      </c>
      <c r="E424" s="23">
        <v>3909.6</v>
      </c>
      <c r="F424" s="23">
        <v>69499</v>
      </c>
      <c r="G424" s="14">
        <f>(E424/F424)*100</f>
        <v>5.625404682081756</v>
      </c>
    </row>
    <row r="425" spans="1:7" s="7" customFormat="1" ht="7.5" customHeight="1" x14ac:dyDescent="0.2">
      <c r="A425" s="22"/>
      <c r="B425" s="22"/>
      <c r="C425" s="22"/>
      <c r="D425" s="5"/>
      <c r="E425" s="5"/>
      <c r="F425" s="5"/>
      <c r="G425" s="21"/>
    </row>
    <row r="426" spans="1:7" s="7" customFormat="1" ht="11.25" customHeight="1" x14ac:dyDescent="0.2">
      <c r="A426" s="16" t="s">
        <v>30</v>
      </c>
      <c r="B426" s="17"/>
      <c r="C426" s="16" t="s">
        <v>6</v>
      </c>
      <c r="D426" s="51" t="s">
        <v>72</v>
      </c>
      <c r="E426" s="51" t="s">
        <v>72</v>
      </c>
      <c r="F426" s="51" t="s">
        <v>72</v>
      </c>
      <c r="G426" s="14" t="s">
        <v>72</v>
      </c>
    </row>
    <row r="427" spans="1:7" s="7" customFormat="1" ht="11.25" customHeight="1" x14ac:dyDescent="0.2">
      <c r="A427" s="20" t="s">
        <v>29</v>
      </c>
      <c r="C427" s="20" t="s">
        <v>6</v>
      </c>
      <c r="D427" s="50">
        <v>1</v>
      </c>
      <c r="E427" s="50">
        <v>2415</v>
      </c>
      <c r="F427" s="50">
        <v>37408</v>
      </c>
      <c r="G427" s="18">
        <f>(E427/F427)*100</f>
        <v>6.4558383233532943</v>
      </c>
    </row>
    <row r="428" spans="1:7" s="7" customFormat="1" ht="11.25" customHeight="1" x14ac:dyDescent="0.2">
      <c r="A428" s="16" t="s">
        <v>54</v>
      </c>
      <c r="B428" s="17"/>
      <c r="C428" s="16" t="s">
        <v>4</v>
      </c>
      <c r="D428" s="51">
        <v>22</v>
      </c>
      <c r="E428" s="51">
        <v>37.6</v>
      </c>
      <c r="F428" s="51">
        <v>410</v>
      </c>
      <c r="G428" s="14">
        <f>(E428/F428)*100</f>
        <v>9.1707317073170724</v>
      </c>
    </row>
    <row r="429" spans="1:7" s="7" customFormat="1" ht="11.25" customHeight="1" x14ac:dyDescent="0.2">
      <c r="A429" s="20" t="s">
        <v>28</v>
      </c>
      <c r="C429" s="20" t="s">
        <v>6</v>
      </c>
      <c r="D429" s="50">
        <v>1</v>
      </c>
      <c r="E429" s="50">
        <v>2546</v>
      </c>
      <c r="F429" s="50">
        <v>46347</v>
      </c>
      <c r="G429" s="18">
        <f>(E429/F429)*100</f>
        <v>5.4933436899907218</v>
      </c>
    </row>
    <row r="430" spans="1:7" s="7" customFormat="1" ht="11.25" customHeight="1" x14ac:dyDescent="0.2">
      <c r="A430" s="16" t="s">
        <v>27</v>
      </c>
      <c r="B430" s="17"/>
      <c r="C430" s="16" t="s">
        <v>4</v>
      </c>
      <c r="D430" s="51">
        <v>2</v>
      </c>
      <c r="E430" s="51">
        <v>1117</v>
      </c>
      <c r="F430" s="51">
        <v>18116</v>
      </c>
      <c r="G430" s="14">
        <f>(E430/F430)*100</f>
        <v>6.1658202693751374</v>
      </c>
    </row>
    <row r="431" spans="1:7" s="7" customFormat="1" ht="11.25" customHeight="1" x14ac:dyDescent="0.2">
      <c r="A431" s="20" t="s">
        <v>26</v>
      </c>
      <c r="C431" s="20" t="s">
        <v>4</v>
      </c>
      <c r="D431" s="50">
        <v>7</v>
      </c>
      <c r="E431" s="50">
        <v>4</v>
      </c>
      <c r="F431" s="50">
        <v>17</v>
      </c>
      <c r="G431" s="18">
        <f>(E431/F431)*100</f>
        <v>23.52941176470588</v>
      </c>
    </row>
    <row r="432" spans="1:7" s="7" customFormat="1" ht="11.25" customHeight="1" x14ac:dyDescent="0.2">
      <c r="A432" s="16" t="s">
        <v>59</v>
      </c>
      <c r="B432" s="17"/>
      <c r="C432" s="16" t="s">
        <v>6</v>
      </c>
      <c r="D432" s="51" t="s">
        <v>72</v>
      </c>
      <c r="E432" s="51" t="s">
        <v>72</v>
      </c>
      <c r="F432" s="51" t="s">
        <v>72</v>
      </c>
      <c r="G432" s="14" t="s">
        <v>72</v>
      </c>
    </row>
    <row r="433" spans="1:7" s="7" customFormat="1" ht="11.25" customHeight="1" x14ac:dyDescent="0.2">
      <c r="A433" s="20" t="s">
        <v>65</v>
      </c>
      <c r="C433" s="60" t="s">
        <v>6</v>
      </c>
      <c r="D433" s="50" t="s">
        <v>72</v>
      </c>
      <c r="E433" s="50" t="s">
        <v>72</v>
      </c>
      <c r="F433" s="50" t="s">
        <v>72</v>
      </c>
      <c r="G433" s="18" t="s">
        <v>72</v>
      </c>
    </row>
    <row r="434" spans="1:7" s="7" customFormat="1" ht="11.25" customHeight="1" x14ac:dyDescent="0.2">
      <c r="A434" s="16" t="s">
        <v>58</v>
      </c>
      <c r="B434" s="17"/>
      <c r="C434" s="16" t="s">
        <v>6</v>
      </c>
      <c r="D434" s="51" t="s">
        <v>72</v>
      </c>
      <c r="E434" s="51" t="s">
        <v>72</v>
      </c>
      <c r="F434" s="51" t="s">
        <v>72</v>
      </c>
      <c r="G434" s="14" t="s">
        <v>72</v>
      </c>
    </row>
    <row r="435" spans="1:7" s="7" customFormat="1" ht="11.25" customHeight="1" x14ac:dyDescent="0.2">
      <c r="A435" s="20" t="s">
        <v>25</v>
      </c>
      <c r="C435" s="20" t="s">
        <v>4</v>
      </c>
      <c r="D435" s="50" t="s">
        <v>72</v>
      </c>
      <c r="E435" s="50" t="s">
        <v>72</v>
      </c>
      <c r="F435" s="50" t="s">
        <v>72</v>
      </c>
      <c r="G435" s="18" t="s">
        <v>72</v>
      </c>
    </row>
    <row r="436" spans="1:7" s="7" customFormat="1" ht="11.25" customHeight="1" x14ac:dyDescent="0.2">
      <c r="A436" s="16" t="s">
        <v>24</v>
      </c>
      <c r="B436" s="17"/>
      <c r="C436" s="16" t="s">
        <v>4</v>
      </c>
      <c r="D436" s="51">
        <v>1</v>
      </c>
      <c r="E436" s="51">
        <v>1497</v>
      </c>
      <c r="F436" s="51">
        <v>22027</v>
      </c>
      <c r="G436" s="14">
        <f>(E436/F436)*100</f>
        <v>6.7962046579198256</v>
      </c>
    </row>
    <row r="437" spans="1:7" s="7" customFormat="1" ht="11.25" customHeight="1" x14ac:dyDescent="0.2">
      <c r="A437" s="20" t="s">
        <v>23</v>
      </c>
      <c r="C437" s="20" t="s">
        <v>6</v>
      </c>
      <c r="D437" s="50">
        <v>38</v>
      </c>
      <c r="E437" s="50">
        <v>2431</v>
      </c>
      <c r="F437" s="50">
        <v>29169</v>
      </c>
      <c r="G437" s="18">
        <f>(E437/F437)*100</f>
        <v>8.3341904076245328</v>
      </c>
    </row>
    <row r="438" spans="1:7" s="7" customFormat="1" ht="11.25" customHeight="1" x14ac:dyDescent="0.2">
      <c r="A438" s="16" t="s">
        <v>22</v>
      </c>
      <c r="B438" s="17"/>
      <c r="C438" s="16" t="s">
        <v>6</v>
      </c>
      <c r="D438" s="51">
        <v>1</v>
      </c>
      <c r="E438" s="51">
        <v>1995</v>
      </c>
      <c r="F438" s="51">
        <v>36172</v>
      </c>
      <c r="G438" s="14">
        <f>(E438/F438)*100</f>
        <v>5.5153157138117876</v>
      </c>
    </row>
    <row r="439" spans="1:7" s="7" customFormat="1" ht="11.25" customHeight="1" x14ac:dyDescent="0.2">
      <c r="A439" s="7" t="s">
        <v>21</v>
      </c>
      <c r="C439" s="7" t="s">
        <v>6</v>
      </c>
      <c r="D439" s="50">
        <v>1</v>
      </c>
      <c r="E439" s="50">
        <v>103</v>
      </c>
      <c r="F439" s="50">
        <v>1452</v>
      </c>
      <c r="G439" s="18">
        <f>(E439/F439)*100</f>
        <v>7.0936639118457299</v>
      </c>
    </row>
    <row r="440" spans="1:7" s="7" customFormat="1" ht="11.25" customHeight="1" x14ac:dyDescent="0.2">
      <c r="A440" s="16" t="s">
        <v>53</v>
      </c>
      <c r="B440" s="17"/>
      <c r="C440" s="16" t="s">
        <v>6</v>
      </c>
      <c r="D440" s="51" t="s">
        <v>72</v>
      </c>
      <c r="E440" s="51" t="s">
        <v>72</v>
      </c>
      <c r="F440" s="51" t="s">
        <v>72</v>
      </c>
      <c r="G440" s="14" t="s">
        <v>72</v>
      </c>
    </row>
    <row r="441" spans="1:7" s="7" customFormat="1" ht="11.25" customHeight="1" x14ac:dyDescent="0.2">
      <c r="A441" s="20" t="s">
        <v>20</v>
      </c>
      <c r="C441" s="20" t="s">
        <v>6</v>
      </c>
      <c r="D441" s="50">
        <v>8</v>
      </c>
      <c r="E441" s="50">
        <v>7247.2</v>
      </c>
      <c r="F441" s="50">
        <v>104581</v>
      </c>
      <c r="G441" s="18">
        <f>(E441/F441)*100</f>
        <v>6.9297482334267215</v>
      </c>
    </row>
    <row r="442" spans="1:7" s="7" customFormat="1" ht="11.25" customHeight="1" x14ac:dyDescent="0.2">
      <c r="A442" s="16" t="s">
        <v>19</v>
      </c>
      <c r="B442" s="17"/>
      <c r="C442" s="16" t="s">
        <v>6</v>
      </c>
      <c r="D442" s="51" t="s">
        <v>72</v>
      </c>
      <c r="E442" s="51" t="s">
        <v>72</v>
      </c>
      <c r="F442" s="51" t="s">
        <v>72</v>
      </c>
      <c r="G442" s="14" t="s">
        <v>72</v>
      </c>
    </row>
    <row r="443" spans="1:7" s="7" customFormat="1" ht="11.25" customHeight="1" x14ac:dyDescent="0.2">
      <c r="A443" s="20" t="s">
        <v>18</v>
      </c>
      <c r="C443" s="20" t="s">
        <v>4</v>
      </c>
      <c r="D443" s="50">
        <v>7</v>
      </c>
      <c r="E443" s="50">
        <v>3595.9</v>
      </c>
      <c r="F443" s="50">
        <v>53869</v>
      </c>
      <c r="G443" s="18">
        <f>(E443/F443)*100</f>
        <v>6.6752677792422359</v>
      </c>
    </row>
    <row r="444" spans="1:7" s="7" customFormat="1" ht="11.25" customHeight="1" x14ac:dyDescent="0.2">
      <c r="A444" s="16" t="s">
        <v>16</v>
      </c>
      <c r="B444" s="17"/>
      <c r="C444" s="16" t="s">
        <v>4</v>
      </c>
      <c r="D444" s="51">
        <v>50</v>
      </c>
      <c r="E444" s="51">
        <v>448.7</v>
      </c>
      <c r="F444" s="51">
        <v>7596</v>
      </c>
      <c r="G444" s="14">
        <f>(E444/F444)*100</f>
        <v>5.9070563454449703</v>
      </c>
    </row>
    <row r="445" spans="1:7" s="7" customFormat="1" ht="11.25" customHeight="1" x14ac:dyDescent="0.2">
      <c r="A445" s="20" t="s">
        <v>64</v>
      </c>
      <c r="C445" s="60" t="s">
        <v>6</v>
      </c>
      <c r="D445" s="50">
        <v>1</v>
      </c>
      <c r="E445" s="50">
        <v>2688.4</v>
      </c>
      <c r="F445" s="50">
        <v>43332</v>
      </c>
      <c r="G445" s="18">
        <f>(E445/F445)*100</f>
        <v>6.2041908981814835</v>
      </c>
    </row>
    <row r="446" spans="1:7" s="7" customFormat="1" ht="11.25" customHeight="1" x14ac:dyDescent="0.2">
      <c r="A446" s="16" t="s">
        <v>15</v>
      </c>
      <c r="B446" s="17"/>
      <c r="C446" s="61" t="s">
        <v>6</v>
      </c>
      <c r="D446" s="51" t="s">
        <v>72</v>
      </c>
      <c r="E446" s="51" t="s">
        <v>72</v>
      </c>
      <c r="F446" s="51" t="s">
        <v>72</v>
      </c>
      <c r="G446" s="14" t="s">
        <v>72</v>
      </c>
    </row>
    <row r="447" spans="1:7" s="7" customFormat="1" ht="11.25" customHeight="1" x14ac:dyDescent="0.2">
      <c r="A447" s="20" t="s">
        <v>52</v>
      </c>
      <c r="C447" s="20" t="s">
        <v>6</v>
      </c>
      <c r="D447" s="50" t="s">
        <v>72</v>
      </c>
      <c r="E447" s="50" t="s">
        <v>72</v>
      </c>
      <c r="F447" s="50" t="s">
        <v>72</v>
      </c>
      <c r="G447" s="18" t="s">
        <v>72</v>
      </c>
    </row>
    <row r="448" spans="1:7" s="7" customFormat="1" ht="11.25" customHeight="1" x14ac:dyDescent="0.2">
      <c r="A448" s="16" t="s">
        <v>57</v>
      </c>
      <c r="B448" s="17"/>
      <c r="C448" s="16" t="s">
        <v>6</v>
      </c>
      <c r="D448" s="51">
        <v>4</v>
      </c>
      <c r="E448" s="51">
        <v>2209</v>
      </c>
      <c r="F448" s="51">
        <v>26264</v>
      </c>
      <c r="G448" s="14">
        <f>(E448/F448)*100</f>
        <v>8.4107523606457519</v>
      </c>
    </row>
    <row r="449" spans="1:7" s="7" customFormat="1" ht="11.25" customHeight="1" x14ac:dyDescent="0.2">
      <c r="A449" s="20" t="s">
        <v>14</v>
      </c>
      <c r="C449" s="20" t="s">
        <v>6</v>
      </c>
      <c r="D449" s="50">
        <v>1</v>
      </c>
      <c r="E449" s="50">
        <v>7950</v>
      </c>
      <c r="F449" s="50">
        <v>138364</v>
      </c>
      <c r="G449" s="18">
        <f>(E449/F449)*100</f>
        <v>5.7457142031164175</v>
      </c>
    </row>
    <row r="450" spans="1:7" s="7" customFormat="1" ht="11.25" customHeight="1" x14ac:dyDescent="0.2">
      <c r="A450" s="16" t="s">
        <v>13</v>
      </c>
      <c r="B450" s="17"/>
      <c r="C450" s="16" t="s">
        <v>4</v>
      </c>
      <c r="D450" s="51">
        <v>275</v>
      </c>
      <c r="E450" s="51">
        <v>1514</v>
      </c>
      <c r="F450" s="51">
        <v>30466</v>
      </c>
      <c r="G450" s="14">
        <f>(E450/F450)*100</f>
        <v>4.9694741679248997</v>
      </c>
    </row>
    <row r="451" spans="1:7" s="7" customFormat="1" ht="11.25" customHeight="1" x14ac:dyDescent="0.2">
      <c r="A451" s="20" t="s">
        <v>51</v>
      </c>
      <c r="C451" s="20" t="s">
        <v>6</v>
      </c>
      <c r="D451" s="50" t="s">
        <v>72</v>
      </c>
      <c r="E451" s="50" t="s">
        <v>72</v>
      </c>
      <c r="F451" s="50" t="s">
        <v>72</v>
      </c>
      <c r="G451" s="18" t="s">
        <v>72</v>
      </c>
    </row>
    <row r="452" spans="1:7" s="7" customFormat="1" ht="11.25" customHeight="1" x14ac:dyDescent="0.2">
      <c r="A452" s="16" t="s">
        <v>12</v>
      </c>
      <c r="B452" s="17"/>
      <c r="C452" s="16" t="s">
        <v>6</v>
      </c>
      <c r="D452" s="51">
        <v>10</v>
      </c>
      <c r="E452" s="51">
        <v>3730</v>
      </c>
      <c r="F452" s="51">
        <v>56238</v>
      </c>
      <c r="G452" s="14">
        <f>(E452/F452)*100</f>
        <v>6.6325260500017791</v>
      </c>
    </row>
    <row r="453" spans="1:7" s="7" customFormat="1" ht="11.25" customHeight="1" x14ac:dyDescent="0.2">
      <c r="A453" s="20" t="s">
        <v>10</v>
      </c>
      <c r="C453" s="20" t="s">
        <v>6</v>
      </c>
      <c r="D453" s="50">
        <v>2</v>
      </c>
      <c r="E453" s="50">
        <v>6016.3</v>
      </c>
      <c r="F453" s="50">
        <v>74634</v>
      </c>
      <c r="G453" s="18">
        <f>(E453/F453)*100</f>
        <v>8.0610713615778327</v>
      </c>
    </row>
    <row r="454" spans="1:7" s="7" customFormat="1" ht="11.25" customHeight="1" x14ac:dyDescent="0.2">
      <c r="A454" s="16" t="s">
        <v>61</v>
      </c>
      <c r="B454" s="17"/>
      <c r="C454" s="17" t="s">
        <v>6</v>
      </c>
      <c r="D454" s="51">
        <v>954</v>
      </c>
      <c r="E454" s="51">
        <v>23625</v>
      </c>
      <c r="F454" s="51">
        <v>271477</v>
      </c>
      <c r="G454" s="14">
        <f>(E454/F454)*100</f>
        <v>8.7023946780021877</v>
      </c>
    </row>
    <row r="455" spans="1:7" s="7" customFormat="1" ht="11.25" customHeight="1" x14ac:dyDescent="0.2">
      <c r="A455" s="20" t="s">
        <v>9</v>
      </c>
      <c r="C455" s="20" t="s">
        <v>8</v>
      </c>
      <c r="D455" s="50">
        <v>29</v>
      </c>
      <c r="E455" s="50">
        <v>316.10000000000002</v>
      </c>
      <c r="F455" s="50">
        <v>3784</v>
      </c>
      <c r="G455" s="18">
        <f>(E455/F455)*100</f>
        <v>8.3535940803382669</v>
      </c>
    </row>
    <row r="456" spans="1:7" s="7" customFormat="1" ht="11.25" customHeight="1" x14ac:dyDescent="0.2">
      <c r="A456" s="16" t="s">
        <v>7</v>
      </c>
      <c r="B456" s="17"/>
      <c r="C456" s="16" t="s">
        <v>6</v>
      </c>
      <c r="D456" s="51">
        <v>1</v>
      </c>
      <c r="E456" s="51">
        <v>26.8</v>
      </c>
      <c r="F456" s="51">
        <v>311</v>
      </c>
      <c r="G456" s="14">
        <f>(E456/F456)*100</f>
        <v>8.6173633440514479</v>
      </c>
    </row>
    <row r="457" spans="1:7" ht="11.25" customHeight="1" thickBot="1" x14ac:dyDescent="0.25">
      <c r="A457" s="11" t="s">
        <v>5</v>
      </c>
      <c r="B457" s="12"/>
      <c r="C457" s="11" t="s">
        <v>4</v>
      </c>
      <c r="D457" s="57">
        <v>5</v>
      </c>
      <c r="E457" s="57">
        <v>1144</v>
      </c>
      <c r="F457" s="57">
        <v>18448</v>
      </c>
      <c r="G457" s="13">
        <f>(E457/F457)*100</f>
        <v>6.2012142237640937</v>
      </c>
    </row>
    <row r="458" spans="1:7" s="7" customFormat="1" ht="11.25" customHeight="1" thickBot="1" x14ac:dyDescent="0.25">
      <c r="A458" s="11" t="s">
        <v>3</v>
      </c>
      <c r="B458" s="12"/>
      <c r="C458" s="11" t="s">
        <v>2</v>
      </c>
      <c r="D458" s="10">
        <f>SUM(D421,D424,D426:D457)</f>
        <v>9658</v>
      </c>
      <c r="E458" s="10">
        <f>SUM(E421,E424,E426:E457)</f>
        <v>606015.1</v>
      </c>
      <c r="F458" s="10">
        <f>SUM(F421,F424,F426:F457)</f>
        <v>9965115</v>
      </c>
      <c r="G458" s="13">
        <f>(E458/F458)*100</f>
        <v>6.0813658447494081</v>
      </c>
    </row>
    <row r="459" spans="1:7" ht="7.5" customHeight="1" x14ac:dyDescent="0.2">
      <c r="D459" s="8"/>
      <c r="E459" s="8"/>
    </row>
    <row r="460" spans="1:7" ht="11.25" customHeight="1" x14ac:dyDescent="0.2">
      <c r="A460" s="63" t="s">
        <v>71</v>
      </c>
      <c r="B460" s="7"/>
      <c r="C460" s="63"/>
      <c r="D460" s="5"/>
      <c r="E460" s="62"/>
      <c r="F460" s="5"/>
      <c r="G460" s="4"/>
    </row>
    <row r="461" spans="1:7" ht="7.5" customHeight="1" x14ac:dyDescent="0.2">
      <c r="D461" s="8"/>
      <c r="E461" s="8"/>
    </row>
    <row r="462" spans="1:7" ht="11.25" customHeight="1" x14ac:dyDescent="0.2">
      <c r="A462" s="7" t="s">
        <v>1</v>
      </c>
      <c r="B462" s="6" t="s">
        <v>0</v>
      </c>
      <c r="C462" s="6"/>
      <c r="D462" s="5"/>
      <c r="E462" s="5"/>
      <c r="F462" s="5"/>
      <c r="G462" s="4"/>
    </row>
    <row r="463" spans="1:7" x14ac:dyDescent="0.2">
      <c r="A463" s="7"/>
      <c r="B463" s="6"/>
      <c r="C463" s="6"/>
      <c r="D463" s="5"/>
      <c r="E463" s="5"/>
      <c r="F463" s="5"/>
      <c r="G463" s="4"/>
    </row>
    <row r="464" spans="1:7" x14ac:dyDescent="0.2">
      <c r="A464" s="7"/>
      <c r="B464" s="6"/>
      <c r="C464" s="6"/>
      <c r="D464" s="5"/>
      <c r="E464" s="5"/>
      <c r="F464" s="5"/>
      <c r="G464" s="4"/>
    </row>
    <row r="465" spans="1:7" x14ac:dyDescent="0.2">
      <c r="A465" s="7"/>
      <c r="B465" s="6"/>
      <c r="C465" s="6"/>
      <c r="D465" s="5"/>
      <c r="E465" s="5"/>
      <c r="F465" s="5"/>
      <c r="G465" s="4"/>
    </row>
    <row r="466" spans="1:7" ht="26.25" customHeight="1" x14ac:dyDescent="0.2">
      <c r="A466" s="44" t="s">
        <v>44</v>
      </c>
      <c r="B466" s="43" t="s">
        <v>75</v>
      </c>
      <c r="C466" s="42"/>
      <c r="D466" s="42"/>
      <c r="E466" s="42"/>
      <c r="F466" s="42"/>
      <c r="G466" s="42"/>
    </row>
    <row r="467" spans="1:7" ht="7.5" customHeight="1" thickBot="1" x14ac:dyDescent="0.25">
      <c r="A467" s="40"/>
      <c r="B467" s="40"/>
      <c r="C467" s="40"/>
      <c r="D467" s="39"/>
      <c r="E467" s="38"/>
      <c r="F467" s="38"/>
      <c r="G467" s="37"/>
    </row>
    <row r="468" spans="1:7" s="41" customFormat="1" ht="26.25" thickBot="1" x14ac:dyDescent="0.25">
      <c r="A468" s="35" t="s">
        <v>42</v>
      </c>
      <c r="B468" s="36"/>
      <c r="C468" s="35" t="s">
        <v>41</v>
      </c>
      <c r="D468" s="34" t="s">
        <v>40</v>
      </c>
      <c r="E468" s="34" t="s">
        <v>39</v>
      </c>
      <c r="F468" s="33" t="s">
        <v>38</v>
      </c>
      <c r="G468" s="32" t="s">
        <v>37</v>
      </c>
    </row>
    <row r="469" spans="1:7" s="41" customFormat="1" ht="27.75" thickBot="1" x14ac:dyDescent="0.25">
      <c r="A469" s="31"/>
      <c r="B469" s="31"/>
      <c r="C469" s="31"/>
      <c r="D469" s="30"/>
      <c r="E469" s="29" t="s">
        <v>36</v>
      </c>
      <c r="F469" s="29" t="s">
        <v>35</v>
      </c>
      <c r="G469" s="28" t="s">
        <v>34</v>
      </c>
    </row>
    <row r="470" spans="1:7" s="7" customFormat="1" ht="11.25" customHeight="1" x14ac:dyDescent="0.2">
      <c r="A470" s="27" t="s">
        <v>33</v>
      </c>
      <c r="B470" s="59"/>
      <c r="C470" s="20" t="s">
        <v>32</v>
      </c>
      <c r="D470" s="50">
        <v>8027</v>
      </c>
      <c r="E470" s="50">
        <v>513289.7</v>
      </c>
      <c r="F470" s="50">
        <v>8923492</v>
      </c>
      <c r="G470" s="18">
        <f>(E470/F470)*100</f>
        <v>5.7521169963507566</v>
      </c>
    </row>
    <row r="471" spans="1:7" s="7" customFormat="1" ht="11.25" customHeight="1" x14ac:dyDescent="0.2">
      <c r="A471" s="24" t="s">
        <v>31</v>
      </c>
      <c r="B471" s="17"/>
      <c r="C471" s="17"/>
      <c r="D471" s="23">
        <f>D507-D470</f>
        <v>1602</v>
      </c>
      <c r="E471" s="23">
        <f>E507-E470</f>
        <v>74335.800000000221</v>
      </c>
      <c r="F471" s="23">
        <f>F507-F470</f>
        <v>1086918</v>
      </c>
      <c r="G471" s="14">
        <f>(E471/F471)*100</f>
        <v>6.8391359789791144</v>
      </c>
    </row>
    <row r="472" spans="1:7" s="7" customFormat="1" ht="7.5" customHeight="1" x14ac:dyDescent="0.2">
      <c r="A472" s="22"/>
      <c r="B472" s="22"/>
      <c r="C472" s="22"/>
      <c r="D472" s="5"/>
      <c r="E472" s="5"/>
      <c r="F472" s="5"/>
      <c r="G472" s="21"/>
    </row>
    <row r="473" spans="1:7" s="7" customFormat="1" ht="11.25" x14ac:dyDescent="0.2">
      <c r="A473" s="24" t="s">
        <v>73</v>
      </c>
      <c r="B473" s="17"/>
      <c r="C473" s="17"/>
      <c r="D473" s="23">
        <v>219</v>
      </c>
      <c r="E473" s="23">
        <v>4214.3</v>
      </c>
      <c r="F473" s="23">
        <v>72867</v>
      </c>
      <c r="G473" s="14">
        <f>(E473/F473)*100</f>
        <v>5.7835508529238204</v>
      </c>
    </row>
    <row r="474" spans="1:7" s="7" customFormat="1" ht="7.5" customHeight="1" x14ac:dyDescent="0.2">
      <c r="A474" s="22"/>
      <c r="B474" s="22"/>
      <c r="C474" s="22"/>
      <c r="D474" s="5"/>
      <c r="E474" s="5"/>
      <c r="F474" s="5"/>
      <c r="G474" s="21"/>
    </row>
    <row r="475" spans="1:7" s="7" customFormat="1" ht="11.25" customHeight="1" x14ac:dyDescent="0.2">
      <c r="A475" s="16" t="s">
        <v>30</v>
      </c>
      <c r="B475" s="17"/>
      <c r="C475" s="16" t="s">
        <v>6</v>
      </c>
      <c r="D475" s="51" t="s">
        <v>72</v>
      </c>
      <c r="E475" s="51" t="s">
        <v>72</v>
      </c>
      <c r="F475" s="51" t="s">
        <v>72</v>
      </c>
      <c r="G475" s="14" t="s">
        <v>72</v>
      </c>
    </row>
    <row r="476" spans="1:7" s="7" customFormat="1" ht="11.25" customHeight="1" x14ac:dyDescent="0.2">
      <c r="A476" s="20" t="s">
        <v>29</v>
      </c>
      <c r="C476" s="20" t="s">
        <v>6</v>
      </c>
      <c r="D476" s="50">
        <v>1</v>
      </c>
      <c r="E476" s="50">
        <v>2631</v>
      </c>
      <c r="F476" s="50">
        <v>42061</v>
      </c>
      <c r="G476" s="18">
        <f>(E476/F476)*100</f>
        <v>6.255200779819786</v>
      </c>
    </row>
    <row r="477" spans="1:7" s="7" customFormat="1" ht="11.25" customHeight="1" x14ac:dyDescent="0.2">
      <c r="A477" s="16" t="s">
        <v>54</v>
      </c>
      <c r="B477" s="17"/>
      <c r="C477" s="16" t="s">
        <v>4</v>
      </c>
      <c r="D477" s="51">
        <v>21</v>
      </c>
      <c r="E477" s="51">
        <v>23.4</v>
      </c>
      <c r="F477" s="51">
        <v>251</v>
      </c>
      <c r="G477" s="14">
        <f>(E477/F477)*100</f>
        <v>9.3227091633466124</v>
      </c>
    </row>
    <row r="478" spans="1:7" s="7" customFormat="1" ht="11.25" customHeight="1" x14ac:dyDescent="0.2">
      <c r="A478" s="20" t="s">
        <v>28</v>
      </c>
      <c r="C478" s="20" t="s">
        <v>6</v>
      </c>
      <c r="D478" s="50">
        <v>1</v>
      </c>
      <c r="E478" s="50">
        <v>2402</v>
      </c>
      <c r="F478" s="50">
        <v>45670</v>
      </c>
      <c r="G478" s="18">
        <f>(E478/F478)*100</f>
        <v>5.259470111670681</v>
      </c>
    </row>
    <row r="479" spans="1:7" s="7" customFormat="1" ht="11.25" customHeight="1" x14ac:dyDescent="0.2">
      <c r="A479" s="16" t="s">
        <v>27</v>
      </c>
      <c r="B479" s="17"/>
      <c r="C479" s="16" t="s">
        <v>4</v>
      </c>
      <c r="D479" s="51">
        <v>2</v>
      </c>
      <c r="E479" s="51">
        <v>1488</v>
      </c>
      <c r="F479" s="51">
        <v>24528</v>
      </c>
      <c r="G479" s="14">
        <f>(E479/F479)*100</f>
        <v>6.0665362035225048</v>
      </c>
    </row>
    <row r="480" spans="1:7" s="7" customFormat="1" ht="11.25" customHeight="1" x14ac:dyDescent="0.2">
      <c r="A480" s="20" t="s">
        <v>26</v>
      </c>
      <c r="C480" s="20" t="s">
        <v>4</v>
      </c>
      <c r="D480" s="50">
        <v>5</v>
      </c>
      <c r="E480" s="50">
        <v>4</v>
      </c>
      <c r="F480" s="50">
        <v>17</v>
      </c>
      <c r="G480" s="18">
        <f>(E480/F480)*100</f>
        <v>23.52941176470588</v>
      </c>
    </row>
    <row r="481" spans="1:7" s="7" customFormat="1" ht="11.25" customHeight="1" x14ac:dyDescent="0.2">
      <c r="A481" s="16" t="s">
        <v>59</v>
      </c>
      <c r="B481" s="17"/>
      <c r="C481" s="16" t="s">
        <v>6</v>
      </c>
      <c r="D481" s="51" t="s">
        <v>72</v>
      </c>
      <c r="E481" s="51" t="s">
        <v>72</v>
      </c>
      <c r="F481" s="51" t="s">
        <v>72</v>
      </c>
      <c r="G481" s="14" t="s">
        <v>72</v>
      </c>
    </row>
    <row r="482" spans="1:7" s="7" customFormat="1" ht="11.25" customHeight="1" x14ac:dyDescent="0.2">
      <c r="A482" s="20" t="s">
        <v>65</v>
      </c>
      <c r="C482" s="60" t="s">
        <v>6</v>
      </c>
      <c r="D482" s="50" t="s">
        <v>72</v>
      </c>
      <c r="E482" s="50" t="s">
        <v>72</v>
      </c>
      <c r="F482" s="50" t="s">
        <v>72</v>
      </c>
      <c r="G482" s="18" t="s">
        <v>72</v>
      </c>
    </row>
    <row r="483" spans="1:7" s="7" customFormat="1" ht="11.25" customHeight="1" x14ac:dyDescent="0.2">
      <c r="A483" s="16" t="s">
        <v>58</v>
      </c>
      <c r="B483" s="17"/>
      <c r="C483" s="16" t="s">
        <v>6</v>
      </c>
      <c r="D483" s="51" t="s">
        <v>72</v>
      </c>
      <c r="E483" s="51" t="s">
        <v>72</v>
      </c>
      <c r="F483" s="51" t="s">
        <v>72</v>
      </c>
      <c r="G483" s="14" t="s">
        <v>72</v>
      </c>
    </row>
    <row r="484" spans="1:7" s="7" customFormat="1" ht="11.25" customHeight="1" x14ac:dyDescent="0.2">
      <c r="A484" s="20" t="s">
        <v>25</v>
      </c>
      <c r="C484" s="20" t="s">
        <v>4</v>
      </c>
      <c r="D484" s="50" t="s">
        <v>72</v>
      </c>
      <c r="E484" s="50" t="s">
        <v>72</v>
      </c>
      <c r="F484" s="50" t="s">
        <v>72</v>
      </c>
      <c r="G484" s="18" t="s">
        <v>72</v>
      </c>
    </row>
    <row r="485" spans="1:7" s="7" customFormat="1" ht="11.25" customHeight="1" x14ac:dyDescent="0.2">
      <c r="A485" s="16" t="s">
        <v>24</v>
      </c>
      <c r="B485" s="17"/>
      <c r="C485" s="16" t="s">
        <v>4</v>
      </c>
      <c r="D485" s="51">
        <v>1</v>
      </c>
      <c r="E485" s="51">
        <v>1508</v>
      </c>
      <c r="F485" s="51">
        <v>22083</v>
      </c>
      <c r="G485" s="14">
        <f>(E485/F485)*100</f>
        <v>6.8287823212425849</v>
      </c>
    </row>
    <row r="486" spans="1:7" s="7" customFormat="1" ht="11.25" customHeight="1" x14ac:dyDescent="0.2">
      <c r="A486" s="20" t="s">
        <v>23</v>
      </c>
      <c r="C486" s="20" t="s">
        <v>6</v>
      </c>
      <c r="D486" s="50">
        <v>15</v>
      </c>
      <c r="E486" s="50">
        <v>426</v>
      </c>
      <c r="F486" s="50">
        <v>5691</v>
      </c>
      <c r="G486" s="18">
        <f>(E486/F486)*100</f>
        <v>7.4855034264628362</v>
      </c>
    </row>
    <row r="487" spans="1:7" s="7" customFormat="1" ht="11.25" customHeight="1" x14ac:dyDescent="0.2">
      <c r="A487" s="16" t="s">
        <v>22</v>
      </c>
      <c r="B487" s="17"/>
      <c r="C487" s="16" t="s">
        <v>6</v>
      </c>
      <c r="D487" s="51">
        <v>1</v>
      </c>
      <c r="E487" s="51">
        <v>2002</v>
      </c>
      <c r="F487" s="51">
        <v>34921</v>
      </c>
      <c r="G487" s="14">
        <f>(E487/F487)*100</f>
        <v>5.7329400647175053</v>
      </c>
    </row>
    <row r="488" spans="1:7" s="7" customFormat="1" ht="11.25" customHeight="1" x14ac:dyDescent="0.2">
      <c r="A488" s="7" t="s">
        <v>21</v>
      </c>
      <c r="C488" s="7" t="s">
        <v>6</v>
      </c>
      <c r="D488" s="50">
        <v>1</v>
      </c>
      <c r="E488" s="50">
        <v>91</v>
      </c>
      <c r="F488" s="50">
        <v>1186</v>
      </c>
      <c r="G488" s="18">
        <f>(E488/F488)*100</f>
        <v>7.6728499156829679</v>
      </c>
    </row>
    <row r="489" spans="1:7" s="7" customFormat="1" ht="11.25" customHeight="1" x14ac:dyDescent="0.2">
      <c r="A489" s="16" t="s">
        <v>53</v>
      </c>
      <c r="B489" s="17"/>
      <c r="C489" s="16" t="s">
        <v>6</v>
      </c>
      <c r="D489" s="51" t="s">
        <v>72</v>
      </c>
      <c r="E489" s="51" t="s">
        <v>72</v>
      </c>
      <c r="F489" s="51" t="s">
        <v>72</v>
      </c>
      <c r="G489" s="14" t="s">
        <v>72</v>
      </c>
    </row>
    <row r="490" spans="1:7" s="7" customFormat="1" ht="11.25" customHeight="1" x14ac:dyDescent="0.2">
      <c r="A490" s="20" t="s">
        <v>20</v>
      </c>
      <c r="C490" s="20" t="s">
        <v>6</v>
      </c>
      <c r="D490" s="50">
        <v>10</v>
      </c>
      <c r="E490" s="50">
        <v>8271</v>
      </c>
      <c r="F490" s="50">
        <v>119324</v>
      </c>
      <c r="G490" s="18">
        <f>(E490/F490)*100</f>
        <v>6.9315477188159971</v>
      </c>
    </row>
    <row r="491" spans="1:7" s="7" customFormat="1" ht="11.25" customHeight="1" x14ac:dyDescent="0.2">
      <c r="A491" s="16" t="s">
        <v>19</v>
      </c>
      <c r="B491" s="17"/>
      <c r="C491" s="16" t="s">
        <v>6</v>
      </c>
      <c r="D491" s="51" t="s">
        <v>72</v>
      </c>
      <c r="E491" s="51" t="s">
        <v>72</v>
      </c>
      <c r="F491" s="51" t="s">
        <v>72</v>
      </c>
      <c r="G491" s="14" t="s">
        <v>72</v>
      </c>
    </row>
    <row r="492" spans="1:7" s="7" customFormat="1" ht="11.25" customHeight="1" x14ac:dyDescent="0.2">
      <c r="A492" s="20" t="s">
        <v>18</v>
      </c>
      <c r="C492" s="20" t="s">
        <v>4</v>
      </c>
      <c r="D492" s="50">
        <v>8</v>
      </c>
      <c r="E492" s="50">
        <v>3559.3</v>
      </c>
      <c r="F492" s="50">
        <v>54577</v>
      </c>
      <c r="G492" s="18">
        <f>(E492/F492)*100</f>
        <v>6.5216116679187213</v>
      </c>
    </row>
    <row r="493" spans="1:7" s="7" customFormat="1" ht="11.25" customHeight="1" x14ac:dyDescent="0.2">
      <c r="A493" s="16" t="s">
        <v>16</v>
      </c>
      <c r="B493" s="17"/>
      <c r="C493" s="16" t="s">
        <v>4</v>
      </c>
      <c r="D493" s="51">
        <v>47</v>
      </c>
      <c r="E493" s="51">
        <v>411.8</v>
      </c>
      <c r="F493" s="51">
        <v>6851</v>
      </c>
      <c r="G493" s="14">
        <f>(E493/F493)*100</f>
        <v>6.0108013428696543</v>
      </c>
    </row>
    <row r="494" spans="1:7" s="7" customFormat="1" ht="11.25" customHeight="1" x14ac:dyDescent="0.2">
      <c r="A494" s="20" t="s">
        <v>64</v>
      </c>
      <c r="C494" s="60" t="s">
        <v>6</v>
      </c>
      <c r="D494" s="50">
        <v>1</v>
      </c>
      <c r="E494" s="50">
        <v>2651.3</v>
      </c>
      <c r="F494" s="50">
        <v>42533</v>
      </c>
      <c r="G494" s="18">
        <f>(E494/F494)*100</f>
        <v>6.2335128018244657</v>
      </c>
    </row>
    <row r="495" spans="1:7" s="7" customFormat="1" ht="11.25" customHeight="1" x14ac:dyDescent="0.2">
      <c r="A495" s="16" t="s">
        <v>15</v>
      </c>
      <c r="B495" s="17"/>
      <c r="C495" s="61" t="s">
        <v>6</v>
      </c>
      <c r="D495" s="51" t="s">
        <v>72</v>
      </c>
      <c r="E495" s="51" t="s">
        <v>72</v>
      </c>
      <c r="F495" s="51" t="s">
        <v>72</v>
      </c>
      <c r="G495" s="14" t="s">
        <v>72</v>
      </c>
    </row>
    <row r="496" spans="1:7" s="7" customFormat="1" ht="11.25" customHeight="1" x14ac:dyDescent="0.2">
      <c r="A496" s="20" t="s">
        <v>52</v>
      </c>
      <c r="C496" s="20" t="s">
        <v>6</v>
      </c>
      <c r="D496" s="50" t="s">
        <v>72</v>
      </c>
      <c r="E496" s="50" t="s">
        <v>72</v>
      </c>
      <c r="F496" s="50" t="s">
        <v>72</v>
      </c>
      <c r="G496" s="18" t="s">
        <v>72</v>
      </c>
    </row>
    <row r="497" spans="1:7" s="7" customFormat="1" ht="11.25" customHeight="1" x14ac:dyDescent="0.2">
      <c r="A497" s="16" t="s">
        <v>57</v>
      </c>
      <c r="B497" s="17"/>
      <c r="C497" s="16" t="s">
        <v>6</v>
      </c>
      <c r="D497" s="51">
        <v>4</v>
      </c>
      <c r="E497" s="51">
        <v>2210</v>
      </c>
      <c r="F497" s="51">
        <v>26645</v>
      </c>
      <c r="G497" s="14">
        <f>(E497/F497)*100</f>
        <v>8.294239069243762</v>
      </c>
    </row>
    <row r="498" spans="1:7" s="7" customFormat="1" ht="11.25" customHeight="1" x14ac:dyDescent="0.2">
      <c r="A498" s="20" t="s">
        <v>14</v>
      </c>
      <c r="C498" s="20" t="s">
        <v>6</v>
      </c>
      <c r="D498" s="50">
        <v>1</v>
      </c>
      <c r="E498" s="50">
        <v>7765</v>
      </c>
      <c r="F498" s="50">
        <v>135753</v>
      </c>
      <c r="G498" s="18">
        <f>(E498/F498)*100</f>
        <v>5.7199472571508547</v>
      </c>
    </row>
    <row r="499" spans="1:7" s="7" customFormat="1" ht="11.25" customHeight="1" x14ac:dyDescent="0.2">
      <c r="A499" s="16" t="s">
        <v>13</v>
      </c>
      <c r="B499" s="17"/>
      <c r="C499" s="16" t="s">
        <v>4</v>
      </c>
      <c r="D499" s="51">
        <v>271</v>
      </c>
      <c r="E499" s="51">
        <v>1511</v>
      </c>
      <c r="F499" s="51">
        <v>31018</v>
      </c>
      <c r="G499" s="14">
        <f>(E499/F499)*100</f>
        <v>4.8713650138629179</v>
      </c>
    </row>
    <row r="500" spans="1:7" s="7" customFormat="1" ht="11.25" customHeight="1" x14ac:dyDescent="0.2">
      <c r="A500" s="20" t="s">
        <v>51</v>
      </c>
      <c r="C500" s="20" t="s">
        <v>6</v>
      </c>
      <c r="D500" s="50" t="s">
        <v>72</v>
      </c>
      <c r="E500" s="50" t="s">
        <v>72</v>
      </c>
      <c r="F500" s="50" t="s">
        <v>72</v>
      </c>
      <c r="G500" s="18" t="s">
        <v>72</v>
      </c>
    </row>
    <row r="501" spans="1:7" s="7" customFormat="1" ht="11.25" customHeight="1" x14ac:dyDescent="0.2">
      <c r="A501" s="16" t="s">
        <v>12</v>
      </c>
      <c r="B501" s="17"/>
      <c r="C501" s="16" t="s">
        <v>6</v>
      </c>
      <c r="D501" s="51">
        <v>10</v>
      </c>
      <c r="E501" s="51">
        <v>3211</v>
      </c>
      <c r="F501" s="51">
        <v>50189</v>
      </c>
      <c r="G501" s="14">
        <f>(E501/F501)*100</f>
        <v>6.397816254557771</v>
      </c>
    </row>
    <row r="502" spans="1:7" s="7" customFormat="1" ht="11.25" customHeight="1" x14ac:dyDescent="0.2">
      <c r="A502" s="20" t="s">
        <v>10</v>
      </c>
      <c r="C502" s="20" t="s">
        <v>6</v>
      </c>
      <c r="D502" s="50">
        <v>2</v>
      </c>
      <c r="E502" s="50">
        <v>6259.6</v>
      </c>
      <c r="F502" s="50">
        <v>77857</v>
      </c>
      <c r="G502" s="18">
        <f>(E502/F502)*100</f>
        <v>8.0398679630604839</v>
      </c>
    </row>
    <row r="503" spans="1:7" s="7" customFormat="1" ht="11.25" customHeight="1" x14ac:dyDescent="0.2">
      <c r="A503" s="16" t="s">
        <v>61</v>
      </c>
      <c r="B503" s="17"/>
      <c r="C503" s="17" t="s">
        <v>6</v>
      </c>
      <c r="D503" s="51">
        <v>938</v>
      </c>
      <c r="E503" s="51">
        <v>22347</v>
      </c>
      <c r="F503" s="51">
        <v>272995</v>
      </c>
      <c r="G503" s="14">
        <f>(E503/F503)*100</f>
        <v>8.1858642099672156</v>
      </c>
    </row>
    <row r="504" spans="1:7" s="7" customFormat="1" ht="11.25" customHeight="1" x14ac:dyDescent="0.2">
      <c r="A504" s="20" t="s">
        <v>9</v>
      </c>
      <c r="C504" s="20" t="s">
        <v>8</v>
      </c>
      <c r="D504" s="50">
        <v>37</v>
      </c>
      <c r="E504" s="50">
        <v>390.9</v>
      </c>
      <c r="F504" s="50">
        <v>4373</v>
      </c>
      <c r="G504" s="18">
        <f>(E504/F504)*100</f>
        <v>8.9389435170363587</v>
      </c>
    </row>
    <row r="505" spans="1:7" s="7" customFormat="1" ht="11.25" customHeight="1" x14ac:dyDescent="0.2">
      <c r="A505" s="16" t="s">
        <v>7</v>
      </c>
      <c r="B505" s="17"/>
      <c r="C505" s="16" t="s">
        <v>6</v>
      </c>
      <c r="D505" s="51">
        <v>1</v>
      </c>
      <c r="E505" s="51">
        <v>25.2</v>
      </c>
      <c r="F505" s="51">
        <v>225</v>
      </c>
      <c r="G505" s="14">
        <f>(E505/F505)*100</f>
        <v>11.200000000000001</v>
      </c>
    </row>
    <row r="506" spans="1:7" ht="11.25" customHeight="1" thickBot="1" x14ac:dyDescent="0.25">
      <c r="A506" s="11" t="s">
        <v>5</v>
      </c>
      <c r="B506" s="12"/>
      <c r="C506" s="11" t="s">
        <v>4</v>
      </c>
      <c r="D506" s="57">
        <v>5</v>
      </c>
      <c r="E506" s="57">
        <v>933</v>
      </c>
      <c r="F506" s="57">
        <v>15303</v>
      </c>
      <c r="G506" s="13">
        <f>(E506/F506)*100</f>
        <v>6.0968437561262494</v>
      </c>
    </row>
    <row r="507" spans="1:7" s="7" customFormat="1" ht="11.25" customHeight="1" thickBot="1" x14ac:dyDescent="0.25">
      <c r="A507" s="11" t="s">
        <v>3</v>
      </c>
      <c r="B507" s="12"/>
      <c r="C507" s="11" t="s">
        <v>2</v>
      </c>
      <c r="D507" s="10">
        <f>SUM(D470,D475:D506,D473)</f>
        <v>9629</v>
      </c>
      <c r="E507" s="10">
        <f>SUM(E470,E475:E506,E473)</f>
        <v>587625.50000000023</v>
      </c>
      <c r="F507" s="10">
        <f>SUM(F470,F475:F506,F473)</f>
        <v>10010410</v>
      </c>
      <c r="G507" s="13">
        <f>(E507/F507)*100</f>
        <v>5.8701441799087171</v>
      </c>
    </row>
    <row r="508" spans="1:7" ht="7.5" customHeight="1" x14ac:dyDescent="0.2">
      <c r="D508" s="8"/>
      <c r="E508" s="8"/>
    </row>
    <row r="509" spans="1:7" ht="11.25" customHeight="1" x14ac:dyDescent="0.2">
      <c r="A509" s="63" t="s">
        <v>71</v>
      </c>
      <c r="B509" s="7"/>
      <c r="C509" s="63"/>
      <c r="D509" s="5"/>
      <c r="E509" s="62"/>
      <c r="F509" s="5"/>
      <c r="G509" s="4"/>
    </row>
    <row r="510" spans="1:7" ht="7.5" customHeight="1" x14ac:dyDescent="0.2">
      <c r="D510" s="8"/>
      <c r="E510" s="8"/>
    </row>
    <row r="511" spans="1:7" ht="11.25" customHeight="1" x14ac:dyDescent="0.2">
      <c r="A511" s="7" t="s">
        <v>1</v>
      </c>
      <c r="B511" s="6" t="s">
        <v>0</v>
      </c>
      <c r="C511" s="6"/>
      <c r="D511" s="5"/>
      <c r="E511" s="5"/>
      <c r="F511" s="5"/>
      <c r="G511" s="4"/>
    </row>
    <row r="515" spans="1:7" ht="26.25" customHeight="1" x14ac:dyDescent="0.2">
      <c r="A515" s="44" t="s">
        <v>44</v>
      </c>
      <c r="B515" s="43" t="s">
        <v>74</v>
      </c>
      <c r="C515" s="42"/>
      <c r="D515" s="42"/>
      <c r="E515" s="42"/>
      <c r="F515" s="42"/>
      <c r="G515" s="42"/>
    </row>
    <row r="516" spans="1:7" ht="7.5" customHeight="1" thickBot="1" x14ac:dyDescent="0.25">
      <c r="A516" s="40"/>
      <c r="B516" s="40"/>
      <c r="C516" s="40"/>
      <c r="D516" s="39"/>
      <c r="E516" s="38"/>
      <c r="F516" s="38"/>
      <c r="G516" s="37"/>
    </row>
    <row r="517" spans="1:7" s="41" customFormat="1" ht="26.25" thickBot="1" x14ac:dyDescent="0.25">
      <c r="A517" s="35" t="s">
        <v>42</v>
      </c>
      <c r="B517" s="36"/>
      <c r="C517" s="35" t="s">
        <v>41</v>
      </c>
      <c r="D517" s="34" t="s">
        <v>40</v>
      </c>
      <c r="E517" s="34" t="s">
        <v>39</v>
      </c>
      <c r="F517" s="33" t="s">
        <v>38</v>
      </c>
      <c r="G517" s="32" t="s">
        <v>37</v>
      </c>
    </row>
    <row r="518" spans="1:7" s="41" customFormat="1" ht="27.75" thickBot="1" x14ac:dyDescent="0.25">
      <c r="A518" s="31"/>
      <c r="B518" s="31"/>
      <c r="C518" s="31"/>
      <c r="D518" s="30"/>
      <c r="E518" s="29" t="s">
        <v>36</v>
      </c>
      <c r="F518" s="29" t="s">
        <v>35</v>
      </c>
      <c r="G518" s="28" t="s">
        <v>34</v>
      </c>
    </row>
    <row r="519" spans="1:7" s="7" customFormat="1" ht="11.25" customHeight="1" x14ac:dyDescent="0.2">
      <c r="A519" s="27" t="s">
        <v>33</v>
      </c>
      <c r="B519" s="59"/>
      <c r="C519" s="20" t="s">
        <v>32</v>
      </c>
      <c r="D519" s="50">
        <v>8034</v>
      </c>
      <c r="E519" s="50">
        <v>470986.9</v>
      </c>
      <c r="F519" s="50">
        <v>8598954</v>
      </c>
      <c r="G519" s="18">
        <f>(E519/F519)*100</f>
        <v>5.477258047897454</v>
      </c>
    </row>
    <row r="520" spans="1:7" s="7" customFormat="1" ht="11.25" customHeight="1" x14ac:dyDescent="0.2">
      <c r="A520" s="24" t="s">
        <v>31</v>
      </c>
      <c r="B520" s="17"/>
      <c r="C520" s="17"/>
      <c r="D520" s="23">
        <f>D555-D519</f>
        <v>1383</v>
      </c>
      <c r="E520" s="23">
        <f>E555-E519</f>
        <v>73867.900000000023</v>
      </c>
      <c r="F520" s="23">
        <f>F555-F519</f>
        <v>1095220</v>
      </c>
      <c r="G520" s="14">
        <f>(E520/F520)*100</f>
        <v>6.7445718668395411</v>
      </c>
    </row>
    <row r="521" spans="1:7" s="7" customFormat="1" ht="7.5" customHeight="1" x14ac:dyDescent="0.2">
      <c r="A521" s="22"/>
      <c r="B521" s="22"/>
      <c r="C521" s="22"/>
      <c r="D521" s="5"/>
      <c r="E521" s="5"/>
      <c r="F521" s="5"/>
      <c r="G521" s="21"/>
    </row>
    <row r="522" spans="1:7" s="7" customFormat="1" ht="11.25" x14ac:dyDescent="0.2">
      <c r="A522" s="24" t="s">
        <v>73</v>
      </c>
      <c r="B522" s="17"/>
      <c r="C522" s="17"/>
      <c r="D522" s="23">
        <v>219</v>
      </c>
      <c r="E522" s="23">
        <v>3876.9</v>
      </c>
      <c r="F522" s="23">
        <v>62899</v>
      </c>
      <c r="G522" s="14">
        <f>(E522/F522)*100</f>
        <v>6.1636909966772135</v>
      </c>
    </row>
    <row r="523" spans="1:7" s="7" customFormat="1" ht="7.5" customHeight="1" x14ac:dyDescent="0.2">
      <c r="A523" s="22"/>
      <c r="B523" s="22"/>
      <c r="C523" s="22"/>
      <c r="D523" s="5"/>
      <c r="E523" s="5"/>
      <c r="F523" s="5"/>
      <c r="G523" s="21"/>
    </row>
    <row r="524" spans="1:7" s="7" customFormat="1" ht="11.25" customHeight="1" x14ac:dyDescent="0.2">
      <c r="A524" s="16" t="s">
        <v>30</v>
      </c>
      <c r="B524" s="17"/>
      <c r="C524" s="16" t="s">
        <v>6</v>
      </c>
      <c r="D524" s="51" t="s">
        <v>72</v>
      </c>
      <c r="E524" s="51" t="s">
        <v>72</v>
      </c>
      <c r="F524" s="51" t="s">
        <v>72</v>
      </c>
      <c r="G524" s="14" t="s">
        <v>72</v>
      </c>
    </row>
    <row r="525" spans="1:7" s="7" customFormat="1" ht="11.25" customHeight="1" x14ac:dyDescent="0.2">
      <c r="A525" s="20" t="s">
        <v>29</v>
      </c>
      <c r="C525" s="20" t="s">
        <v>6</v>
      </c>
      <c r="D525" s="50">
        <v>1</v>
      </c>
      <c r="E525" s="50">
        <v>2492</v>
      </c>
      <c r="F525" s="50">
        <v>39131</v>
      </c>
      <c r="G525" s="18">
        <f>(E525/F525)*100</f>
        <v>6.3683524571311754</v>
      </c>
    </row>
    <row r="526" spans="1:7" s="7" customFormat="1" ht="11.25" customHeight="1" x14ac:dyDescent="0.2">
      <c r="A526" s="16" t="s">
        <v>54</v>
      </c>
      <c r="B526" s="17"/>
      <c r="C526" s="16" t="s">
        <v>4</v>
      </c>
      <c r="D526" s="51">
        <v>23</v>
      </c>
      <c r="E526" s="51">
        <v>18.2</v>
      </c>
      <c r="F526" s="51">
        <v>223</v>
      </c>
      <c r="G526" s="14">
        <f>(E526/F526)*100</f>
        <v>8.1614349775784749</v>
      </c>
    </row>
    <row r="527" spans="1:7" s="7" customFormat="1" ht="11.25" customHeight="1" x14ac:dyDescent="0.2">
      <c r="A527" s="20" t="s">
        <v>28</v>
      </c>
      <c r="C527" s="20" t="s">
        <v>6</v>
      </c>
      <c r="D527" s="50">
        <v>1</v>
      </c>
      <c r="E527" s="50">
        <v>2404</v>
      </c>
      <c r="F527" s="50">
        <v>46647</v>
      </c>
      <c r="G527" s="18">
        <f>(E527/F527)*100</f>
        <v>5.1536004459022022</v>
      </c>
    </row>
    <row r="528" spans="1:7" s="7" customFormat="1" ht="11.25" customHeight="1" x14ac:dyDescent="0.2">
      <c r="A528" s="16" t="s">
        <v>27</v>
      </c>
      <c r="B528" s="17"/>
      <c r="C528" s="16" t="s">
        <v>4</v>
      </c>
      <c r="D528" s="51">
        <v>2</v>
      </c>
      <c r="E528" s="51">
        <v>2254.4</v>
      </c>
      <c r="F528" s="51">
        <v>36808</v>
      </c>
      <c r="G528" s="14">
        <f>(E528/F528)*100</f>
        <v>6.1247554879374047</v>
      </c>
    </row>
    <row r="529" spans="1:7" s="7" customFormat="1" ht="11.25" customHeight="1" x14ac:dyDescent="0.2">
      <c r="A529" s="20" t="s">
        <v>26</v>
      </c>
      <c r="C529" s="20" t="s">
        <v>4</v>
      </c>
      <c r="D529" s="50">
        <v>20</v>
      </c>
      <c r="E529" s="50">
        <v>511</v>
      </c>
      <c r="F529" s="50">
        <v>4612</v>
      </c>
      <c r="G529" s="18">
        <f>(E529/F529)*100</f>
        <v>11.079791847354727</v>
      </c>
    </row>
    <row r="530" spans="1:7" s="7" customFormat="1" ht="11.25" customHeight="1" x14ac:dyDescent="0.2">
      <c r="A530" s="16" t="s">
        <v>59</v>
      </c>
      <c r="B530" s="17"/>
      <c r="C530" s="16" t="s">
        <v>6</v>
      </c>
      <c r="D530" s="51" t="s">
        <v>72</v>
      </c>
      <c r="E530" s="51" t="s">
        <v>72</v>
      </c>
      <c r="F530" s="51" t="s">
        <v>72</v>
      </c>
      <c r="G530" s="14" t="s">
        <v>72</v>
      </c>
    </row>
    <row r="531" spans="1:7" s="7" customFormat="1" ht="11.25" customHeight="1" x14ac:dyDescent="0.2">
      <c r="A531" s="20" t="s">
        <v>65</v>
      </c>
      <c r="C531" s="60" t="s">
        <v>6</v>
      </c>
      <c r="D531" s="50" t="s">
        <v>72</v>
      </c>
      <c r="E531" s="50" t="s">
        <v>72</v>
      </c>
      <c r="F531" s="50" t="s">
        <v>72</v>
      </c>
      <c r="G531" s="18" t="s">
        <v>72</v>
      </c>
    </row>
    <row r="532" spans="1:7" s="7" customFormat="1" ht="11.25" customHeight="1" x14ac:dyDescent="0.2">
      <c r="A532" s="16" t="s">
        <v>58</v>
      </c>
      <c r="B532" s="17"/>
      <c r="C532" s="16" t="s">
        <v>6</v>
      </c>
      <c r="D532" s="51" t="s">
        <v>72</v>
      </c>
      <c r="E532" s="51" t="s">
        <v>72</v>
      </c>
      <c r="F532" s="51" t="s">
        <v>72</v>
      </c>
      <c r="G532" s="14" t="s">
        <v>72</v>
      </c>
    </row>
    <row r="533" spans="1:7" s="7" customFormat="1" ht="11.25" customHeight="1" x14ac:dyDescent="0.2">
      <c r="A533" s="20" t="s">
        <v>25</v>
      </c>
      <c r="C533" s="20" t="s">
        <v>4</v>
      </c>
      <c r="D533" s="50" t="s">
        <v>72</v>
      </c>
      <c r="E533" s="50" t="s">
        <v>72</v>
      </c>
      <c r="F533" s="50" t="s">
        <v>72</v>
      </c>
      <c r="G533" s="18" t="s">
        <v>72</v>
      </c>
    </row>
    <row r="534" spans="1:7" s="7" customFormat="1" ht="11.25" customHeight="1" x14ac:dyDescent="0.2">
      <c r="A534" s="16" t="s">
        <v>24</v>
      </c>
      <c r="B534" s="17"/>
      <c r="C534" s="16" t="s">
        <v>4</v>
      </c>
      <c r="D534" s="51">
        <v>1</v>
      </c>
      <c r="E534" s="51">
        <v>1378</v>
      </c>
      <c r="F534" s="51">
        <v>20243</v>
      </c>
      <c r="G534" s="14">
        <f>(E534/F534)*100</f>
        <v>6.8072914093760799</v>
      </c>
    </row>
    <row r="535" spans="1:7" s="7" customFormat="1" ht="11.25" customHeight="1" x14ac:dyDescent="0.2">
      <c r="A535" s="20" t="s">
        <v>22</v>
      </c>
      <c r="C535" s="20" t="s">
        <v>6</v>
      </c>
      <c r="D535" s="50">
        <v>1</v>
      </c>
      <c r="E535" s="50">
        <v>2092</v>
      </c>
      <c r="F535" s="50">
        <v>38079</v>
      </c>
      <c r="G535" s="18">
        <f>(E535/F535)*100</f>
        <v>5.4938417500459575</v>
      </c>
    </row>
    <row r="536" spans="1:7" s="7" customFormat="1" ht="11.25" customHeight="1" x14ac:dyDescent="0.2">
      <c r="A536" s="17" t="s">
        <v>21</v>
      </c>
      <c r="B536" s="17"/>
      <c r="C536" s="17" t="s">
        <v>6</v>
      </c>
      <c r="D536" s="51">
        <v>1</v>
      </c>
      <c r="E536" s="51">
        <v>89</v>
      </c>
      <c r="F536" s="51">
        <v>1217</v>
      </c>
      <c r="G536" s="14">
        <f>(E536/F536)*100</f>
        <v>7.3130649137222683</v>
      </c>
    </row>
    <row r="537" spans="1:7" s="7" customFormat="1" ht="11.25" customHeight="1" x14ac:dyDescent="0.2">
      <c r="A537" s="20" t="s">
        <v>53</v>
      </c>
      <c r="C537" s="20" t="s">
        <v>6</v>
      </c>
      <c r="D537" s="50" t="s">
        <v>72</v>
      </c>
      <c r="E537" s="50" t="s">
        <v>72</v>
      </c>
      <c r="F537" s="50" t="s">
        <v>72</v>
      </c>
      <c r="G537" s="18" t="s">
        <v>72</v>
      </c>
    </row>
    <row r="538" spans="1:7" s="7" customFormat="1" ht="11.25" customHeight="1" x14ac:dyDescent="0.2">
      <c r="A538" s="16" t="s">
        <v>20</v>
      </c>
      <c r="B538" s="17"/>
      <c r="C538" s="16" t="s">
        <v>6</v>
      </c>
      <c r="D538" s="51">
        <v>11</v>
      </c>
      <c r="E538" s="51">
        <v>10132.299999999999</v>
      </c>
      <c r="F538" s="51">
        <v>143129</v>
      </c>
      <c r="G538" s="14">
        <f>(E538/F538)*100</f>
        <v>7.0791383996255117</v>
      </c>
    </row>
    <row r="539" spans="1:7" s="7" customFormat="1" ht="11.25" customHeight="1" x14ac:dyDescent="0.2">
      <c r="A539" s="20" t="s">
        <v>19</v>
      </c>
      <c r="C539" s="20" t="s">
        <v>6</v>
      </c>
      <c r="D539" s="50" t="s">
        <v>72</v>
      </c>
      <c r="E539" s="50" t="s">
        <v>72</v>
      </c>
      <c r="F539" s="50" t="s">
        <v>72</v>
      </c>
      <c r="G539" s="18" t="s">
        <v>72</v>
      </c>
    </row>
    <row r="540" spans="1:7" s="7" customFormat="1" ht="11.25" customHeight="1" x14ac:dyDescent="0.2">
      <c r="A540" s="16" t="s">
        <v>18</v>
      </c>
      <c r="B540" s="17"/>
      <c r="C540" s="16" t="s">
        <v>4</v>
      </c>
      <c r="D540" s="51">
        <v>9</v>
      </c>
      <c r="E540" s="51">
        <v>3986.7</v>
      </c>
      <c r="F540" s="51">
        <v>59392</v>
      </c>
      <c r="G540" s="14">
        <f>(E540/F540)*100</f>
        <v>6.712520204741379</v>
      </c>
    </row>
    <row r="541" spans="1:7" s="7" customFormat="1" ht="11.25" customHeight="1" x14ac:dyDescent="0.2">
      <c r="A541" s="20" t="s">
        <v>16</v>
      </c>
      <c r="C541" s="20" t="s">
        <v>4</v>
      </c>
      <c r="D541" s="50">
        <v>47</v>
      </c>
      <c r="E541" s="50">
        <v>440</v>
      </c>
      <c r="F541" s="50">
        <v>7524</v>
      </c>
      <c r="G541" s="18">
        <f>(E541/F541)*100</f>
        <v>5.8479532163742682</v>
      </c>
    </row>
    <row r="542" spans="1:7" s="7" customFormat="1" ht="11.25" customHeight="1" x14ac:dyDescent="0.2">
      <c r="A542" s="16" t="s">
        <v>64</v>
      </c>
      <c r="B542" s="17"/>
      <c r="C542" s="61" t="s">
        <v>6</v>
      </c>
      <c r="D542" s="51">
        <v>1</v>
      </c>
      <c r="E542" s="51">
        <v>2660</v>
      </c>
      <c r="F542" s="51">
        <v>43534</v>
      </c>
      <c r="G542" s="14">
        <f>(E542/F542)*100</f>
        <v>6.1101667662057242</v>
      </c>
    </row>
    <row r="543" spans="1:7" s="7" customFormat="1" ht="11.25" customHeight="1" x14ac:dyDescent="0.2">
      <c r="A543" s="20" t="s">
        <v>15</v>
      </c>
      <c r="C543" s="60" t="s">
        <v>6</v>
      </c>
      <c r="D543" s="50" t="s">
        <v>72</v>
      </c>
      <c r="E543" s="50" t="s">
        <v>72</v>
      </c>
      <c r="F543" s="50" t="s">
        <v>72</v>
      </c>
      <c r="G543" s="18" t="s">
        <v>72</v>
      </c>
    </row>
    <row r="544" spans="1:7" s="7" customFormat="1" ht="11.25" customHeight="1" x14ac:dyDescent="0.2">
      <c r="A544" s="16" t="s">
        <v>52</v>
      </c>
      <c r="B544" s="17"/>
      <c r="C544" s="16" t="s">
        <v>6</v>
      </c>
      <c r="D544" s="51" t="s">
        <v>72</v>
      </c>
      <c r="E544" s="51" t="s">
        <v>72</v>
      </c>
      <c r="F544" s="51" t="s">
        <v>72</v>
      </c>
      <c r="G544" s="14" t="s">
        <v>72</v>
      </c>
    </row>
    <row r="545" spans="1:7" s="7" customFormat="1" ht="11.25" customHeight="1" x14ac:dyDescent="0.2">
      <c r="A545" s="20" t="s">
        <v>57</v>
      </c>
      <c r="C545" s="20" t="s">
        <v>6</v>
      </c>
      <c r="D545" s="50">
        <v>5</v>
      </c>
      <c r="E545" s="50">
        <v>2183</v>
      </c>
      <c r="F545" s="50">
        <v>25794</v>
      </c>
      <c r="G545" s="18">
        <f>(E545/F545)*100</f>
        <v>8.4632084981003324</v>
      </c>
    </row>
    <row r="546" spans="1:7" s="7" customFormat="1" ht="11.25" customHeight="1" x14ac:dyDescent="0.2">
      <c r="A546" s="16" t="s">
        <v>14</v>
      </c>
      <c r="B546" s="17"/>
      <c r="C546" s="16" t="s">
        <v>6</v>
      </c>
      <c r="D546" s="51">
        <v>1</v>
      </c>
      <c r="E546" s="51">
        <v>7663</v>
      </c>
      <c r="F546" s="51">
        <v>137512</v>
      </c>
      <c r="G546" s="14">
        <f>(E546/F546)*100</f>
        <v>5.5726045726918381</v>
      </c>
    </row>
    <row r="547" spans="1:7" s="7" customFormat="1" ht="11.25" customHeight="1" x14ac:dyDescent="0.2">
      <c r="A547" s="20" t="s">
        <v>13</v>
      </c>
      <c r="C547" s="20" t="s">
        <v>4</v>
      </c>
      <c r="D547" s="50">
        <v>271</v>
      </c>
      <c r="E547" s="50">
        <v>1474</v>
      </c>
      <c r="F547" s="50">
        <v>32079</v>
      </c>
      <c r="G547" s="18">
        <f>(E547/F547)*100</f>
        <v>4.5949063250101316</v>
      </c>
    </row>
    <row r="548" spans="1:7" s="7" customFormat="1" ht="11.25" customHeight="1" x14ac:dyDescent="0.2">
      <c r="A548" s="16" t="s">
        <v>51</v>
      </c>
      <c r="B548" s="17"/>
      <c r="C548" s="16" t="s">
        <v>6</v>
      </c>
      <c r="D548" s="51" t="s">
        <v>72</v>
      </c>
      <c r="E548" s="51" t="s">
        <v>72</v>
      </c>
      <c r="F548" s="51" t="s">
        <v>72</v>
      </c>
      <c r="G548" s="14" t="s">
        <v>72</v>
      </c>
    </row>
    <row r="549" spans="1:7" s="7" customFormat="1" ht="11.25" customHeight="1" x14ac:dyDescent="0.2">
      <c r="A549" s="20" t="s">
        <v>12</v>
      </c>
      <c r="C549" s="20" t="s">
        <v>6</v>
      </c>
      <c r="D549" s="50">
        <v>9</v>
      </c>
      <c r="E549" s="50">
        <v>3049</v>
      </c>
      <c r="F549" s="50">
        <v>47955</v>
      </c>
      <c r="G549" s="18">
        <f>(E549/F549)*100</f>
        <v>6.3580439995829421</v>
      </c>
    </row>
    <row r="550" spans="1:7" s="7" customFormat="1" ht="11.25" customHeight="1" x14ac:dyDescent="0.2">
      <c r="A550" s="16" t="s">
        <v>10</v>
      </c>
      <c r="B550" s="17"/>
      <c r="C550" s="16" t="s">
        <v>6</v>
      </c>
      <c r="D550" s="51">
        <v>2</v>
      </c>
      <c r="E550" s="51">
        <v>6107.8</v>
      </c>
      <c r="F550" s="51">
        <v>75926</v>
      </c>
      <c r="G550" s="14">
        <f>(E550/F550)*100</f>
        <v>8.0444116639886207</v>
      </c>
    </row>
    <row r="551" spans="1:7" s="7" customFormat="1" ht="11.25" customHeight="1" x14ac:dyDescent="0.2">
      <c r="A551" s="20" t="s">
        <v>61</v>
      </c>
      <c r="C551" s="7" t="s">
        <v>6</v>
      </c>
      <c r="D551" s="50">
        <v>715</v>
      </c>
      <c r="E551" s="50">
        <v>19798</v>
      </c>
      <c r="F551" s="50">
        <v>253449</v>
      </c>
      <c r="G551" s="18">
        <f>(E551/F551)*100</f>
        <v>7.8114334639315999</v>
      </c>
    </row>
    <row r="552" spans="1:7" s="7" customFormat="1" ht="11.25" customHeight="1" x14ac:dyDescent="0.2">
      <c r="A552" s="16" t="s">
        <v>9</v>
      </c>
      <c r="B552" s="17"/>
      <c r="C552" s="16" t="s">
        <v>8</v>
      </c>
      <c r="D552" s="51">
        <v>37</v>
      </c>
      <c r="E552" s="51">
        <v>418.6</v>
      </c>
      <c r="F552" s="51">
        <v>4582</v>
      </c>
      <c r="G552" s="14">
        <f>(E552/F552)*100</f>
        <v>9.1357485814055011</v>
      </c>
    </row>
    <row r="553" spans="1:7" s="7" customFormat="1" ht="11.25" customHeight="1" x14ac:dyDescent="0.2">
      <c r="A553" s="20" t="s">
        <v>7</v>
      </c>
      <c r="C553" s="20" t="s">
        <v>6</v>
      </c>
      <c r="D553" s="50">
        <v>1</v>
      </c>
      <c r="E553" s="50">
        <v>28</v>
      </c>
      <c r="F553" s="50">
        <v>322</v>
      </c>
      <c r="G553" s="18">
        <f>(E553/F553)*100</f>
        <v>8.695652173913043</v>
      </c>
    </row>
    <row r="554" spans="1:7" ht="11.25" customHeight="1" thickBot="1" x14ac:dyDescent="0.25">
      <c r="A554" s="48" t="s">
        <v>5</v>
      </c>
      <c r="B554" s="49"/>
      <c r="C554" s="48" t="s">
        <v>4</v>
      </c>
      <c r="D554" s="47">
        <v>5</v>
      </c>
      <c r="E554" s="47">
        <v>812</v>
      </c>
      <c r="F554" s="47">
        <v>14163</v>
      </c>
      <c r="G554" s="46">
        <f>(E554/F554)*100</f>
        <v>5.7332486055214291</v>
      </c>
    </row>
    <row r="555" spans="1:7" s="7" customFormat="1" ht="11.25" customHeight="1" thickBot="1" x14ac:dyDescent="0.25">
      <c r="A555" s="11" t="s">
        <v>3</v>
      </c>
      <c r="B555" s="12"/>
      <c r="C555" s="11" t="s">
        <v>2</v>
      </c>
      <c r="D555" s="10">
        <f>SUM(D519,D524:D554,D522)</f>
        <v>9417</v>
      </c>
      <c r="E555" s="10">
        <f>SUM(E519,E524:E554,E522)</f>
        <v>544854.80000000005</v>
      </c>
      <c r="F555" s="10">
        <f>SUM(F519,F524:F554,F522)</f>
        <v>9694174</v>
      </c>
      <c r="G555" s="13">
        <f>(E555/F555)*100</f>
        <v>5.6204355316915091</v>
      </c>
    </row>
    <row r="556" spans="1:7" ht="7.5" customHeight="1" x14ac:dyDescent="0.2">
      <c r="D556" s="8"/>
      <c r="E556" s="8"/>
    </row>
    <row r="557" spans="1:7" ht="11.25" customHeight="1" x14ac:dyDescent="0.2">
      <c r="A557" s="63" t="s">
        <v>71</v>
      </c>
      <c r="B557" s="7"/>
      <c r="C557" s="63"/>
      <c r="D557" s="5"/>
      <c r="E557" s="62"/>
      <c r="F557" s="5"/>
      <c r="G557" s="4"/>
    </row>
    <row r="558" spans="1:7" ht="7.5" customHeight="1" x14ac:dyDescent="0.2">
      <c r="D558" s="8"/>
      <c r="E558" s="8"/>
    </row>
    <row r="559" spans="1:7" ht="11.25" customHeight="1" x14ac:dyDescent="0.2">
      <c r="A559" s="7" t="s">
        <v>1</v>
      </c>
      <c r="B559" s="6" t="s">
        <v>0</v>
      </c>
      <c r="C559" s="6"/>
      <c r="D559" s="5"/>
      <c r="E559" s="5"/>
      <c r="F559" s="5"/>
      <c r="G559" s="4"/>
    </row>
    <row r="563" spans="1:7" ht="26.25" customHeight="1" x14ac:dyDescent="0.2">
      <c r="A563" s="44" t="s">
        <v>44</v>
      </c>
      <c r="B563" s="43" t="s">
        <v>70</v>
      </c>
      <c r="C563" s="42"/>
      <c r="D563" s="42"/>
      <c r="E563" s="42"/>
      <c r="F563" s="42"/>
      <c r="G563" s="42"/>
    </row>
    <row r="564" spans="1:7" ht="7.5" customHeight="1" thickBot="1" x14ac:dyDescent="0.25">
      <c r="A564" s="40"/>
      <c r="B564" s="40"/>
      <c r="C564" s="40"/>
      <c r="D564" s="39"/>
      <c r="E564" s="38"/>
      <c r="F564" s="38"/>
      <c r="G564" s="37"/>
    </row>
    <row r="565" spans="1:7" s="41" customFormat="1" ht="26.25" thickBot="1" x14ac:dyDescent="0.25">
      <c r="A565" s="35" t="s">
        <v>42</v>
      </c>
      <c r="B565" s="36"/>
      <c r="C565" s="35" t="s">
        <v>41</v>
      </c>
      <c r="D565" s="34" t="s">
        <v>40</v>
      </c>
      <c r="E565" s="34" t="s">
        <v>39</v>
      </c>
      <c r="F565" s="33" t="s">
        <v>38</v>
      </c>
      <c r="G565" s="32" t="s">
        <v>37</v>
      </c>
    </row>
    <row r="566" spans="1:7" s="41" customFormat="1" ht="27.75" thickBot="1" x14ac:dyDescent="0.25">
      <c r="A566" s="31"/>
      <c r="B566" s="31"/>
      <c r="C566" s="31"/>
      <c r="D566" s="30"/>
      <c r="E566" s="29" t="s">
        <v>36</v>
      </c>
      <c r="F566" s="29" t="s">
        <v>35</v>
      </c>
      <c r="G566" s="28" t="s">
        <v>34</v>
      </c>
    </row>
    <row r="567" spans="1:7" s="7" customFormat="1" ht="11.25" customHeight="1" x14ac:dyDescent="0.2">
      <c r="A567" s="27" t="s">
        <v>33</v>
      </c>
      <c r="B567" s="59"/>
      <c r="C567" s="20" t="s">
        <v>32</v>
      </c>
      <c r="D567" s="50">
        <v>8085</v>
      </c>
      <c r="E567" s="50">
        <v>409591.9</v>
      </c>
      <c r="F567" s="50">
        <v>8316798</v>
      </c>
      <c r="G567" s="18">
        <f>(E567/F567)*100</f>
        <v>4.9248749338387201</v>
      </c>
    </row>
    <row r="568" spans="1:7" s="7" customFormat="1" ht="11.25" customHeight="1" x14ac:dyDescent="0.2">
      <c r="A568" s="24" t="s">
        <v>31</v>
      </c>
      <c r="B568" s="17"/>
      <c r="C568" s="17"/>
      <c r="D568" s="23">
        <f>D601-D567</f>
        <v>1293</v>
      </c>
      <c r="E568" s="23">
        <f>E601-E567</f>
        <v>66278.200000000012</v>
      </c>
      <c r="F568" s="23">
        <f>F601-F567</f>
        <v>1016194</v>
      </c>
      <c r="G568" s="14">
        <f>(E568/F568)*100</f>
        <v>6.5221995012763321</v>
      </c>
    </row>
    <row r="569" spans="1:7" s="7" customFormat="1" ht="7.5" customHeight="1" x14ac:dyDescent="0.2">
      <c r="A569" s="22"/>
      <c r="B569" s="22"/>
      <c r="C569" s="22"/>
      <c r="D569" s="5"/>
      <c r="E569" s="5"/>
      <c r="F569" s="5"/>
      <c r="G569" s="21"/>
    </row>
    <row r="570" spans="1:7" s="7" customFormat="1" ht="11.25" customHeight="1" x14ac:dyDescent="0.2">
      <c r="A570" s="16" t="s">
        <v>30</v>
      </c>
      <c r="B570" s="17"/>
      <c r="C570" s="16" t="s">
        <v>6</v>
      </c>
      <c r="D570" s="51">
        <v>3</v>
      </c>
      <c r="E570" s="51">
        <v>110.7</v>
      </c>
      <c r="F570" s="51">
        <v>1452</v>
      </c>
      <c r="G570" s="14">
        <f>(E570/F570)*100</f>
        <v>7.6239669421487601</v>
      </c>
    </row>
    <row r="571" spans="1:7" s="7" customFormat="1" ht="11.25" customHeight="1" x14ac:dyDescent="0.2">
      <c r="A571" s="20" t="s">
        <v>29</v>
      </c>
      <c r="C571" s="20" t="s">
        <v>6</v>
      </c>
      <c r="D571" s="50">
        <v>1</v>
      </c>
      <c r="E571" s="50">
        <v>2381</v>
      </c>
      <c r="F571" s="50">
        <v>36678</v>
      </c>
      <c r="G571" s="18">
        <f>(E571/F571)*100</f>
        <v>6.4916298598614972</v>
      </c>
    </row>
    <row r="572" spans="1:7" s="7" customFormat="1" ht="11.25" customHeight="1" x14ac:dyDescent="0.2">
      <c r="A572" s="16" t="s">
        <v>54</v>
      </c>
      <c r="B572" s="17"/>
      <c r="C572" s="16" t="s">
        <v>4</v>
      </c>
      <c r="D572" s="51">
        <v>22</v>
      </c>
      <c r="E572" s="51">
        <v>14.4</v>
      </c>
      <c r="F572" s="51">
        <v>176</v>
      </c>
      <c r="G572" s="14">
        <f>(E572/F572)*100</f>
        <v>8.1818181818181817</v>
      </c>
    </row>
    <row r="573" spans="1:7" s="7" customFormat="1" ht="11.25" customHeight="1" x14ac:dyDescent="0.2">
      <c r="A573" s="20" t="s">
        <v>28</v>
      </c>
      <c r="C573" s="20" t="s">
        <v>6</v>
      </c>
      <c r="D573" s="50">
        <v>1</v>
      </c>
      <c r="E573" s="50">
        <v>2289</v>
      </c>
      <c r="F573" s="50">
        <v>44007</v>
      </c>
      <c r="G573" s="18">
        <f>(E573/F573)*100</f>
        <v>5.201445224623356</v>
      </c>
    </row>
    <row r="574" spans="1:7" s="7" customFormat="1" ht="11.25" customHeight="1" x14ac:dyDescent="0.2">
      <c r="A574" s="16" t="s">
        <v>27</v>
      </c>
      <c r="B574" s="17"/>
      <c r="C574" s="16" t="s">
        <v>4</v>
      </c>
      <c r="D574" s="51">
        <v>2</v>
      </c>
      <c r="E574" s="51">
        <v>2258</v>
      </c>
      <c r="F574" s="51">
        <v>36859</v>
      </c>
      <c r="G574" s="14">
        <f>(E574/F574)*100</f>
        <v>6.1260479123144957</v>
      </c>
    </row>
    <row r="575" spans="1:7" s="7" customFormat="1" ht="11.25" customHeight="1" x14ac:dyDescent="0.2">
      <c r="A575" s="20" t="s">
        <v>26</v>
      </c>
      <c r="C575" s="20" t="s">
        <v>4</v>
      </c>
      <c r="D575" s="50">
        <v>21</v>
      </c>
      <c r="E575" s="50">
        <v>466.1</v>
      </c>
      <c r="F575" s="50">
        <v>4405</v>
      </c>
      <c r="G575" s="18">
        <f>(E575/F575)*100</f>
        <v>10.581157775255393</v>
      </c>
    </row>
    <row r="576" spans="1:7" s="7" customFormat="1" ht="11.25" customHeight="1" x14ac:dyDescent="0.2">
      <c r="A576" s="16" t="s">
        <v>59</v>
      </c>
      <c r="B576" s="17"/>
      <c r="C576" s="16" t="s">
        <v>6</v>
      </c>
      <c r="D576" s="51">
        <v>2</v>
      </c>
      <c r="E576" s="51">
        <v>171</v>
      </c>
      <c r="F576" s="51">
        <v>1591</v>
      </c>
      <c r="G576" s="14">
        <f>(E576/F576)*100</f>
        <v>10.747957259585167</v>
      </c>
    </row>
    <row r="577" spans="1:7" s="7" customFormat="1" ht="11.25" customHeight="1" x14ac:dyDescent="0.2">
      <c r="A577" s="20" t="s">
        <v>65</v>
      </c>
      <c r="C577" s="60" t="s">
        <v>6</v>
      </c>
      <c r="D577" s="50">
        <v>2</v>
      </c>
      <c r="E577" s="50">
        <v>23</v>
      </c>
      <c r="F577" s="50">
        <v>507</v>
      </c>
      <c r="G577" s="18">
        <f>(E577/F577)*100</f>
        <v>4.5364891518737673</v>
      </c>
    </row>
    <row r="578" spans="1:7" s="7" customFormat="1" ht="11.25" customHeight="1" x14ac:dyDescent="0.2">
      <c r="A578" s="16" t="s">
        <v>58</v>
      </c>
      <c r="B578" s="17"/>
      <c r="C578" s="16" t="s">
        <v>6</v>
      </c>
      <c r="D578" s="51">
        <v>20</v>
      </c>
      <c r="E578" s="51">
        <v>93</v>
      </c>
      <c r="F578" s="51">
        <v>1739</v>
      </c>
      <c r="G578" s="14">
        <f>(E578/F578)*100</f>
        <v>5.3479010925819432</v>
      </c>
    </row>
    <row r="579" spans="1:7" s="7" customFormat="1" ht="11.25" customHeight="1" x14ac:dyDescent="0.2">
      <c r="A579" s="20" t="s">
        <v>25</v>
      </c>
      <c r="C579" s="20" t="s">
        <v>4</v>
      </c>
      <c r="D579" s="50">
        <v>169</v>
      </c>
      <c r="E579" s="50">
        <v>1335</v>
      </c>
      <c r="F579" s="50">
        <v>20117</v>
      </c>
      <c r="G579" s="18">
        <f>(E579/F579)*100</f>
        <v>6.6361783566138088</v>
      </c>
    </row>
    <row r="580" spans="1:7" s="7" customFormat="1" ht="11.25" customHeight="1" x14ac:dyDescent="0.2">
      <c r="A580" s="16" t="s">
        <v>24</v>
      </c>
      <c r="B580" s="17"/>
      <c r="C580" s="16" t="s">
        <v>4</v>
      </c>
      <c r="D580" s="51">
        <v>1</v>
      </c>
      <c r="E580" s="51">
        <v>1508</v>
      </c>
      <c r="F580" s="51">
        <v>22115</v>
      </c>
      <c r="G580" s="14">
        <f>(E580/F580)*100</f>
        <v>6.8189011982817096</v>
      </c>
    </row>
    <row r="581" spans="1:7" s="7" customFormat="1" ht="11.25" customHeight="1" x14ac:dyDescent="0.2">
      <c r="A581" s="20" t="s">
        <v>22</v>
      </c>
      <c r="C581" s="20" t="s">
        <v>6</v>
      </c>
      <c r="D581" s="50">
        <v>1</v>
      </c>
      <c r="E581" s="50">
        <v>2406</v>
      </c>
      <c r="F581" s="50">
        <v>37369</v>
      </c>
      <c r="G581" s="18">
        <f>(E581/F581)*100</f>
        <v>6.4384917980143967</v>
      </c>
    </row>
    <row r="582" spans="1:7" s="7" customFormat="1" ht="11.25" customHeight="1" x14ac:dyDescent="0.2">
      <c r="A582" s="17" t="s">
        <v>21</v>
      </c>
      <c r="B582" s="17"/>
      <c r="C582" s="17" t="s">
        <v>6</v>
      </c>
      <c r="D582" s="51">
        <v>1</v>
      </c>
      <c r="E582" s="51">
        <v>87</v>
      </c>
      <c r="F582" s="51">
        <v>1178</v>
      </c>
      <c r="G582" s="14">
        <f>(E582/F582)*100</f>
        <v>7.3853989813242791</v>
      </c>
    </row>
    <row r="583" spans="1:7" s="7" customFormat="1" ht="11.25" customHeight="1" x14ac:dyDescent="0.2">
      <c r="A583" s="20" t="s">
        <v>53</v>
      </c>
      <c r="C583" s="20" t="s">
        <v>6</v>
      </c>
      <c r="D583" s="50">
        <v>3</v>
      </c>
      <c r="E583" s="50">
        <v>49</v>
      </c>
      <c r="F583" s="50">
        <v>892</v>
      </c>
      <c r="G583" s="18">
        <f>(E583/F583)*100</f>
        <v>5.493273542600897</v>
      </c>
    </row>
    <row r="584" spans="1:7" s="7" customFormat="1" ht="11.25" customHeight="1" x14ac:dyDescent="0.2">
      <c r="A584" s="16" t="s">
        <v>20</v>
      </c>
      <c r="B584" s="17"/>
      <c r="C584" s="16" t="s">
        <v>6</v>
      </c>
      <c r="D584" s="51">
        <v>10</v>
      </c>
      <c r="E584" s="51">
        <v>7588</v>
      </c>
      <c r="F584" s="51">
        <v>111005</v>
      </c>
      <c r="G584" s="14">
        <f>(E584/F584)*100</f>
        <v>6.8357281203549389</v>
      </c>
    </row>
    <row r="585" spans="1:7" s="7" customFormat="1" ht="11.25" customHeight="1" x14ac:dyDescent="0.2">
      <c r="A585" s="20" t="s">
        <v>19</v>
      </c>
      <c r="C585" s="20" t="s">
        <v>6</v>
      </c>
      <c r="D585" s="50">
        <v>3</v>
      </c>
      <c r="E585" s="50">
        <v>12</v>
      </c>
      <c r="F585" s="50">
        <v>164</v>
      </c>
      <c r="G585" s="18">
        <f>(E585/F585)*100</f>
        <v>7.3170731707317067</v>
      </c>
    </row>
    <row r="586" spans="1:7" s="7" customFormat="1" ht="11.25" customHeight="1" x14ac:dyDescent="0.2">
      <c r="A586" s="16" t="s">
        <v>18</v>
      </c>
      <c r="B586" s="17"/>
      <c r="C586" s="16" t="s">
        <v>4</v>
      </c>
      <c r="D586" s="51">
        <v>9</v>
      </c>
      <c r="E586" s="51">
        <v>3905</v>
      </c>
      <c r="F586" s="51">
        <v>60344</v>
      </c>
      <c r="G586" s="14">
        <f>(E586/F586)*100</f>
        <v>6.4712316054620178</v>
      </c>
    </row>
    <row r="587" spans="1:7" s="7" customFormat="1" ht="11.25" customHeight="1" x14ac:dyDescent="0.2">
      <c r="A587" s="20" t="s">
        <v>16</v>
      </c>
      <c r="C587" s="20" t="s">
        <v>4</v>
      </c>
      <c r="D587" s="50">
        <v>43</v>
      </c>
      <c r="E587" s="50">
        <v>333</v>
      </c>
      <c r="F587" s="50">
        <v>5283</v>
      </c>
      <c r="G587" s="18">
        <f>(E587/F587)*100</f>
        <v>6.3032367972742751</v>
      </c>
    </row>
    <row r="588" spans="1:7" s="7" customFormat="1" ht="11.25" customHeight="1" x14ac:dyDescent="0.2">
      <c r="A588" s="16" t="s">
        <v>64</v>
      </c>
      <c r="B588" s="17"/>
      <c r="C588" s="61" t="s">
        <v>6</v>
      </c>
      <c r="D588" s="51">
        <v>1</v>
      </c>
      <c r="E588" s="51">
        <v>2610</v>
      </c>
      <c r="F588" s="51">
        <v>43990</v>
      </c>
      <c r="G588" s="14">
        <f>(E588/F588)*100</f>
        <v>5.9331666287792677</v>
      </c>
    </row>
    <row r="589" spans="1:7" s="7" customFormat="1" ht="11.25" customHeight="1" x14ac:dyDescent="0.2">
      <c r="A589" s="20" t="s">
        <v>15</v>
      </c>
      <c r="C589" s="60" t="s">
        <v>6</v>
      </c>
      <c r="D589" s="50">
        <v>1</v>
      </c>
      <c r="E589" s="50">
        <v>1685.2</v>
      </c>
      <c r="F589" s="50">
        <v>35366</v>
      </c>
      <c r="G589" s="18">
        <f>(E589/F589)*100</f>
        <v>4.7650285585025172</v>
      </c>
    </row>
    <row r="590" spans="1:7" s="7" customFormat="1" ht="11.25" customHeight="1" x14ac:dyDescent="0.2">
      <c r="A590" s="16" t="s">
        <v>52</v>
      </c>
      <c r="B590" s="17"/>
      <c r="C590" s="16" t="s">
        <v>6</v>
      </c>
      <c r="D590" s="51">
        <v>2</v>
      </c>
      <c r="E590" s="51">
        <v>4</v>
      </c>
      <c r="F590" s="51">
        <v>45</v>
      </c>
      <c r="G590" s="14">
        <f>(E590/F590)*100</f>
        <v>8.8888888888888893</v>
      </c>
    </row>
    <row r="591" spans="1:7" s="7" customFormat="1" ht="11.25" customHeight="1" x14ac:dyDescent="0.2">
      <c r="A591" s="20" t="s">
        <v>57</v>
      </c>
      <c r="C591" s="20" t="s">
        <v>6</v>
      </c>
      <c r="D591" s="50">
        <v>5</v>
      </c>
      <c r="E591" s="50">
        <v>1862</v>
      </c>
      <c r="F591" s="50">
        <v>21392</v>
      </c>
      <c r="G591" s="18">
        <f>(E591/F591)*100</f>
        <v>8.7041884816753932</v>
      </c>
    </row>
    <row r="592" spans="1:7" s="7" customFormat="1" ht="11.25" customHeight="1" x14ac:dyDescent="0.2">
      <c r="A592" s="16" t="s">
        <v>14</v>
      </c>
      <c r="B592" s="17"/>
      <c r="C592" s="16" t="s">
        <v>6</v>
      </c>
      <c r="D592" s="51">
        <v>1</v>
      </c>
      <c r="E592" s="51">
        <v>6846</v>
      </c>
      <c r="F592" s="51">
        <v>136032</v>
      </c>
      <c r="G592" s="14">
        <f>(E592/F592)*100</f>
        <v>5.0326393789696544</v>
      </c>
    </row>
    <row r="593" spans="1:7" s="7" customFormat="1" ht="11.25" customHeight="1" x14ac:dyDescent="0.2">
      <c r="A593" s="20" t="s">
        <v>13</v>
      </c>
      <c r="C593" s="20" t="s">
        <v>4</v>
      </c>
      <c r="D593" s="50">
        <v>270</v>
      </c>
      <c r="E593" s="50">
        <v>1270</v>
      </c>
      <c r="F593" s="50">
        <v>26428</v>
      </c>
      <c r="G593" s="18">
        <f>(E593/F593)*100</f>
        <v>4.805509308309369</v>
      </c>
    </row>
    <row r="594" spans="1:7" s="7" customFormat="1" ht="11.25" customHeight="1" x14ac:dyDescent="0.2">
      <c r="A594" s="16" t="s">
        <v>51</v>
      </c>
      <c r="B594" s="17"/>
      <c r="C594" s="16" t="s">
        <v>6</v>
      </c>
      <c r="D594" s="51">
        <v>1</v>
      </c>
      <c r="E594" s="51">
        <v>43</v>
      </c>
      <c r="F594" s="51">
        <v>843</v>
      </c>
      <c r="G594" s="14">
        <f>(E594/F594)*100</f>
        <v>5.1008303677342823</v>
      </c>
    </row>
    <row r="595" spans="1:7" s="7" customFormat="1" ht="11.25" customHeight="1" x14ac:dyDescent="0.2">
      <c r="A595" s="20" t="s">
        <v>12</v>
      </c>
      <c r="C595" s="20" t="s">
        <v>6</v>
      </c>
      <c r="D595" s="50">
        <v>8</v>
      </c>
      <c r="E595" s="50">
        <v>2836</v>
      </c>
      <c r="F595" s="50">
        <v>45829</v>
      </c>
      <c r="G595" s="18">
        <f>(E595/F595)*100</f>
        <v>6.1882214318444646</v>
      </c>
    </row>
    <row r="596" spans="1:7" s="7" customFormat="1" ht="11.25" customHeight="1" x14ac:dyDescent="0.2">
      <c r="A596" s="16" t="s">
        <v>10</v>
      </c>
      <c r="B596" s="17"/>
      <c r="C596" s="16" t="s">
        <v>6</v>
      </c>
      <c r="D596" s="51">
        <v>2</v>
      </c>
      <c r="E596" s="51">
        <v>6275.9</v>
      </c>
      <c r="F596" s="51">
        <v>78675</v>
      </c>
      <c r="G596" s="14">
        <f>(E596/F596)*100</f>
        <v>7.976993962503971</v>
      </c>
    </row>
    <row r="597" spans="1:7" s="7" customFormat="1" ht="11.25" customHeight="1" x14ac:dyDescent="0.2">
      <c r="A597" s="20" t="s">
        <v>61</v>
      </c>
      <c r="C597" s="7" t="s">
        <v>6</v>
      </c>
      <c r="D597" s="50">
        <v>647</v>
      </c>
      <c r="E597" s="50">
        <v>16775.599999999999</v>
      </c>
      <c r="F597" s="50">
        <v>226431</v>
      </c>
      <c r="G597" s="18">
        <f>(E597/F597)*100</f>
        <v>7.408702871956578</v>
      </c>
    </row>
    <row r="598" spans="1:7" s="7" customFormat="1" ht="11.25" customHeight="1" x14ac:dyDescent="0.2">
      <c r="A598" s="16" t="s">
        <v>9</v>
      </c>
      <c r="B598" s="17"/>
      <c r="C598" s="16" t="s">
        <v>8</v>
      </c>
      <c r="D598" s="51">
        <v>35</v>
      </c>
      <c r="E598" s="51">
        <v>391.7</v>
      </c>
      <c r="F598" s="51">
        <v>4157</v>
      </c>
      <c r="G598" s="14">
        <f>(E598/F598)*100</f>
        <v>9.4226605725282653</v>
      </c>
    </row>
    <row r="599" spans="1:7" s="7" customFormat="1" ht="11.25" customHeight="1" x14ac:dyDescent="0.2">
      <c r="A599" s="20" t="s">
        <v>7</v>
      </c>
      <c r="C599" s="20" t="s">
        <v>6</v>
      </c>
      <c r="D599" s="50">
        <v>1</v>
      </c>
      <c r="E599" s="50">
        <v>24.6</v>
      </c>
      <c r="F599" s="50">
        <v>279</v>
      </c>
      <c r="G599" s="18">
        <f>(E599/F599)*100</f>
        <v>8.8172043010752699</v>
      </c>
    </row>
    <row r="600" spans="1:7" ht="11.25" customHeight="1" thickBot="1" x14ac:dyDescent="0.25">
      <c r="A600" s="48" t="s">
        <v>5</v>
      </c>
      <c r="B600" s="49"/>
      <c r="C600" s="48" t="s">
        <v>4</v>
      </c>
      <c r="D600" s="47">
        <v>5</v>
      </c>
      <c r="E600" s="47">
        <v>625</v>
      </c>
      <c r="F600" s="47">
        <v>10846</v>
      </c>
      <c r="G600" s="46">
        <f>(E600/F600)*100</f>
        <v>5.7624930850082983</v>
      </c>
    </row>
    <row r="601" spans="1:7" s="7" customFormat="1" ht="11.25" customHeight="1" thickBot="1" x14ac:dyDescent="0.25">
      <c r="A601" s="11" t="s">
        <v>3</v>
      </c>
      <c r="B601" s="12"/>
      <c r="C601" s="11" t="s">
        <v>2</v>
      </c>
      <c r="D601" s="10">
        <f>SUM(D567,D570:D600)</f>
        <v>9378</v>
      </c>
      <c r="E601" s="10">
        <f>SUM(E567,E570:E600)</f>
        <v>475870.10000000003</v>
      </c>
      <c r="F601" s="10">
        <f>SUM(F567,F570:F600)</f>
        <v>9332992</v>
      </c>
      <c r="G601" s="13">
        <f>(E601/F601)*100</f>
        <v>5.0987946844913186</v>
      </c>
    </row>
    <row r="602" spans="1:7" ht="7.5" customHeight="1" x14ac:dyDescent="0.2">
      <c r="D602" s="8"/>
      <c r="E602" s="8"/>
    </row>
    <row r="603" spans="1:7" ht="11.25" customHeight="1" x14ac:dyDescent="0.2">
      <c r="A603" s="7" t="s">
        <v>1</v>
      </c>
      <c r="B603" s="6" t="s">
        <v>0</v>
      </c>
      <c r="C603" s="6"/>
      <c r="D603" s="5"/>
      <c r="E603" s="5"/>
      <c r="F603" s="5"/>
      <c r="G603" s="4"/>
    </row>
    <row r="607" spans="1:7" ht="26.25" customHeight="1" x14ac:dyDescent="0.2">
      <c r="A607" s="44" t="s">
        <v>44</v>
      </c>
      <c r="B607" s="43" t="s">
        <v>69</v>
      </c>
      <c r="C607" s="42"/>
      <c r="D607" s="42"/>
      <c r="E607" s="42"/>
      <c r="F607" s="42"/>
      <c r="G607" s="42"/>
    </row>
    <row r="608" spans="1:7" s="41" customFormat="1" ht="7.5" customHeight="1" thickBot="1" x14ac:dyDescent="0.25">
      <c r="A608" s="40"/>
      <c r="B608" s="40"/>
      <c r="C608" s="40"/>
      <c r="D608" s="39"/>
      <c r="E608" s="38"/>
      <c r="F608" s="38"/>
      <c r="G608" s="37"/>
    </row>
    <row r="609" spans="1:7" s="41" customFormat="1" ht="26.25" thickBot="1" x14ac:dyDescent="0.25">
      <c r="A609" s="35" t="s">
        <v>42</v>
      </c>
      <c r="B609" s="36"/>
      <c r="C609" s="35" t="s">
        <v>41</v>
      </c>
      <c r="D609" s="34" t="s">
        <v>40</v>
      </c>
      <c r="E609" s="34" t="s">
        <v>39</v>
      </c>
      <c r="F609" s="33" t="s">
        <v>38</v>
      </c>
      <c r="G609" s="32" t="s">
        <v>37</v>
      </c>
    </row>
    <row r="610" spans="1:7" s="7" customFormat="1" ht="27.75" thickBot="1" x14ac:dyDescent="0.25">
      <c r="A610" s="31"/>
      <c r="B610" s="31"/>
      <c r="C610" s="31"/>
      <c r="D610" s="30"/>
      <c r="E610" s="29" t="s">
        <v>36</v>
      </c>
      <c r="F610" s="29" t="s">
        <v>35</v>
      </c>
      <c r="G610" s="28" t="s">
        <v>34</v>
      </c>
    </row>
    <row r="611" spans="1:7" s="7" customFormat="1" ht="11.25" customHeight="1" x14ac:dyDescent="0.2">
      <c r="A611" s="27" t="s">
        <v>33</v>
      </c>
      <c r="B611" s="59"/>
      <c r="C611" s="20" t="s">
        <v>32</v>
      </c>
      <c r="D611" s="50">
        <v>8146</v>
      </c>
      <c r="E611" s="50">
        <v>371907.7</v>
      </c>
      <c r="F611" s="50">
        <v>7836400</v>
      </c>
      <c r="G611" s="18">
        <f>(E611/F611)*100</f>
        <v>4.7458999030166913</v>
      </c>
    </row>
    <row r="612" spans="1:7" s="7" customFormat="1" ht="11.25" x14ac:dyDescent="0.2">
      <c r="A612" s="24" t="s">
        <v>31</v>
      </c>
      <c r="B612" s="17"/>
      <c r="C612" s="17"/>
      <c r="D612" s="23">
        <f>D644-D611</f>
        <v>1285</v>
      </c>
      <c r="E612" s="23">
        <f>E644-E611</f>
        <v>62580</v>
      </c>
      <c r="F612" s="23">
        <f>F644-F611</f>
        <v>971811</v>
      </c>
      <c r="G612" s="14">
        <f>(E612/F612)*100</f>
        <v>6.4395237345533234</v>
      </c>
    </row>
    <row r="613" spans="1:7" s="7" customFormat="1" ht="7.5" customHeight="1" x14ac:dyDescent="0.2">
      <c r="A613" s="22"/>
      <c r="B613" s="22"/>
      <c r="C613" s="22"/>
      <c r="D613" s="5"/>
      <c r="E613" s="5"/>
      <c r="F613" s="5"/>
      <c r="G613" s="21"/>
    </row>
    <row r="614" spans="1:7" s="7" customFormat="1" ht="11.25" customHeight="1" x14ac:dyDescent="0.2">
      <c r="A614" s="16" t="s">
        <v>30</v>
      </c>
      <c r="B614" s="17"/>
      <c r="C614" s="16" t="s">
        <v>6</v>
      </c>
      <c r="D614" s="51">
        <v>3</v>
      </c>
      <c r="E614" s="51">
        <v>87</v>
      </c>
      <c r="F614" s="51">
        <v>1254</v>
      </c>
      <c r="G614" s="14">
        <f>(E614/F614)*100</f>
        <v>6.937799043062201</v>
      </c>
    </row>
    <row r="615" spans="1:7" s="7" customFormat="1" ht="11.25" customHeight="1" x14ac:dyDescent="0.2">
      <c r="A615" s="20" t="s">
        <v>29</v>
      </c>
      <c r="C615" s="20" t="s">
        <v>6</v>
      </c>
      <c r="D615" s="50">
        <v>1</v>
      </c>
      <c r="E615" s="50">
        <v>2263</v>
      </c>
      <c r="F615" s="50">
        <v>36207</v>
      </c>
      <c r="G615" s="18">
        <f>(E615/F615)*100</f>
        <v>6.2501726185544229</v>
      </c>
    </row>
    <row r="616" spans="1:7" s="7" customFormat="1" ht="11.25" customHeight="1" x14ac:dyDescent="0.2">
      <c r="A616" s="16" t="s">
        <v>54</v>
      </c>
      <c r="B616" s="17"/>
      <c r="C616" s="16" t="s">
        <v>4</v>
      </c>
      <c r="D616" s="51">
        <v>19</v>
      </c>
      <c r="E616" s="51">
        <v>14.2</v>
      </c>
      <c r="F616" s="51">
        <v>181</v>
      </c>
      <c r="G616" s="14">
        <f>(E616/F616)*100</f>
        <v>7.8453038674033149</v>
      </c>
    </row>
    <row r="617" spans="1:7" s="7" customFormat="1" ht="11.25" customHeight="1" x14ac:dyDescent="0.2">
      <c r="A617" s="20" t="s">
        <v>28</v>
      </c>
      <c r="C617" s="20" t="s">
        <v>6</v>
      </c>
      <c r="D617" s="50">
        <v>1</v>
      </c>
      <c r="E617" s="50">
        <v>2217</v>
      </c>
      <c r="F617" s="50">
        <v>42218</v>
      </c>
      <c r="G617" s="18">
        <f>(E617/F617)*100</f>
        <v>5.2513146051447253</v>
      </c>
    </row>
    <row r="618" spans="1:7" s="7" customFormat="1" ht="11.25" customHeight="1" x14ac:dyDescent="0.2">
      <c r="A618" s="16" t="s">
        <v>27</v>
      </c>
      <c r="B618" s="17"/>
      <c r="C618" s="16" t="s">
        <v>4</v>
      </c>
      <c r="D618" s="51">
        <v>2</v>
      </c>
      <c r="E618" s="51">
        <v>2350</v>
      </c>
      <c r="F618" s="51">
        <v>37168</v>
      </c>
      <c r="G618" s="14">
        <f>(E618/F618)*100</f>
        <v>6.3226431338786053</v>
      </c>
    </row>
    <row r="619" spans="1:7" s="7" customFormat="1" ht="11.25" customHeight="1" x14ac:dyDescent="0.2">
      <c r="A619" s="20" t="s">
        <v>26</v>
      </c>
      <c r="C619" s="20" t="s">
        <v>4</v>
      </c>
      <c r="D619" s="50">
        <v>21</v>
      </c>
      <c r="E619" s="50">
        <v>470.7</v>
      </c>
      <c r="F619" s="50">
        <v>4444</v>
      </c>
      <c r="G619" s="18">
        <f>(E619/F619)*100</f>
        <v>10.591809180918091</v>
      </c>
    </row>
    <row r="620" spans="1:7" s="7" customFormat="1" ht="11.25" customHeight="1" x14ac:dyDescent="0.2">
      <c r="A620" s="16" t="s">
        <v>59</v>
      </c>
      <c r="B620" s="17"/>
      <c r="C620" s="16" t="s">
        <v>6</v>
      </c>
      <c r="D620" s="51">
        <v>6</v>
      </c>
      <c r="E620" s="51">
        <v>152</v>
      </c>
      <c r="F620" s="51">
        <v>1813</v>
      </c>
      <c r="G620" s="14">
        <f>(E620/F620)*100</f>
        <v>8.3838940981798125</v>
      </c>
    </row>
    <row r="621" spans="1:7" s="7" customFormat="1" ht="11.25" customHeight="1" x14ac:dyDescent="0.2">
      <c r="A621" s="20" t="s">
        <v>65</v>
      </c>
      <c r="C621" s="60" t="s">
        <v>6</v>
      </c>
      <c r="D621" s="50">
        <v>2</v>
      </c>
      <c r="E621" s="50">
        <v>10</v>
      </c>
      <c r="F621" s="50">
        <v>124</v>
      </c>
      <c r="G621" s="18">
        <f>(E621/F621)*100</f>
        <v>8.064516129032258</v>
      </c>
    </row>
    <row r="622" spans="1:7" s="7" customFormat="1" ht="11.25" customHeight="1" x14ac:dyDescent="0.2">
      <c r="A622" s="16" t="s">
        <v>58</v>
      </c>
      <c r="B622" s="17"/>
      <c r="C622" s="16" t="s">
        <v>6</v>
      </c>
      <c r="D622" s="51">
        <v>15</v>
      </c>
      <c r="E622" s="51">
        <v>85</v>
      </c>
      <c r="F622" s="51">
        <v>1703</v>
      </c>
      <c r="G622" s="14">
        <f>(E622/F622)*100</f>
        <v>4.9911920140927775</v>
      </c>
    </row>
    <row r="623" spans="1:7" s="7" customFormat="1" ht="11.25" customHeight="1" x14ac:dyDescent="0.2">
      <c r="A623" s="20" t="s">
        <v>25</v>
      </c>
      <c r="C623" s="20" t="s">
        <v>4</v>
      </c>
      <c r="D623" s="50">
        <v>166</v>
      </c>
      <c r="E623" s="50">
        <v>1478</v>
      </c>
      <c r="F623" s="50">
        <v>22647</v>
      </c>
      <c r="G623" s="18">
        <f>(E623/F623)*100</f>
        <v>6.5262507175343307</v>
      </c>
    </row>
    <row r="624" spans="1:7" s="7" customFormat="1" ht="11.25" customHeight="1" x14ac:dyDescent="0.2">
      <c r="A624" s="16" t="s">
        <v>24</v>
      </c>
      <c r="B624" s="17"/>
      <c r="C624" s="16" t="s">
        <v>4</v>
      </c>
      <c r="D624" s="51">
        <v>1</v>
      </c>
      <c r="E624" s="51">
        <v>1542</v>
      </c>
      <c r="F624" s="51">
        <v>22607</v>
      </c>
      <c r="G624" s="14">
        <f>(E624/F624)*100</f>
        <v>6.8208961825983101</v>
      </c>
    </row>
    <row r="625" spans="1:7" s="7" customFormat="1" ht="11.25" customHeight="1" x14ac:dyDescent="0.2">
      <c r="A625" s="20" t="s">
        <v>22</v>
      </c>
      <c r="C625" s="20" t="s">
        <v>6</v>
      </c>
      <c r="D625" s="50">
        <v>1</v>
      </c>
      <c r="E625" s="50">
        <v>2361</v>
      </c>
      <c r="F625" s="50">
        <v>37697</v>
      </c>
      <c r="G625" s="18">
        <f>(E625/F625)*100</f>
        <v>6.2630978592460949</v>
      </c>
    </row>
    <row r="626" spans="1:7" s="7" customFormat="1" ht="11.25" customHeight="1" x14ac:dyDescent="0.2">
      <c r="A626" s="17" t="s">
        <v>21</v>
      </c>
      <c r="B626" s="17"/>
      <c r="C626" s="17" t="s">
        <v>6</v>
      </c>
      <c r="D626" s="51">
        <v>1</v>
      </c>
      <c r="E626" s="51">
        <v>78</v>
      </c>
      <c r="F626" s="51">
        <v>980</v>
      </c>
      <c r="G626" s="14">
        <f>(E626/F626)*100</f>
        <v>7.9591836734693873</v>
      </c>
    </row>
    <row r="627" spans="1:7" s="7" customFormat="1" ht="11.25" customHeight="1" x14ac:dyDescent="0.2">
      <c r="A627" s="20" t="s">
        <v>53</v>
      </c>
      <c r="C627" s="20" t="s">
        <v>6</v>
      </c>
      <c r="D627" s="50">
        <v>3</v>
      </c>
      <c r="E627" s="50">
        <v>55</v>
      </c>
      <c r="F627" s="50">
        <v>1292</v>
      </c>
      <c r="G627" s="18">
        <f>(E627/F627)*100</f>
        <v>4.2569659442724461</v>
      </c>
    </row>
    <row r="628" spans="1:7" s="7" customFormat="1" ht="11.25" customHeight="1" x14ac:dyDescent="0.2">
      <c r="A628" s="16" t="s">
        <v>20</v>
      </c>
      <c r="B628" s="17"/>
      <c r="C628" s="16" t="s">
        <v>6</v>
      </c>
      <c r="D628" s="51">
        <v>9</v>
      </c>
      <c r="E628" s="51">
        <v>7188.1</v>
      </c>
      <c r="F628" s="51">
        <v>111299</v>
      </c>
      <c r="G628" s="14">
        <f>(E628/F628)*100</f>
        <v>6.4583688981931546</v>
      </c>
    </row>
    <row r="629" spans="1:7" s="7" customFormat="1" ht="11.25" customHeight="1" x14ac:dyDescent="0.2">
      <c r="A629" s="20" t="s">
        <v>19</v>
      </c>
      <c r="C629" s="20" t="s">
        <v>6</v>
      </c>
      <c r="D629" s="50">
        <v>3</v>
      </c>
      <c r="E629" s="50">
        <v>13</v>
      </c>
      <c r="F629" s="50">
        <v>158</v>
      </c>
      <c r="G629" s="18">
        <f>(E629/F629)*100</f>
        <v>8.2278481012658222</v>
      </c>
    </row>
    <row r="630" spans="1:7" s="7" customFormat="1" ht="11.25" customHeight="1" x14ac:dyDescent="0.2">
      <c r="A630" s="16" t="s">
        <v>18</v>
      </c>
      <c r="B630" s="17"/>
      <c r="C630" s="16" t="s">
        <v>4</v>
      </c>
      <c r="D630" s="51">
        <v>9</v>
      </c>
      <c r="E630" s="51">
        <v>3783</v>
      </c>
      <c r="F630" s="51">
        <v>55112</v>
      </c>
      <c r="G630" s="14">
        <f>(E630/F630)*100</f>
        <v>6.8642038031644645</v>
      </c>
    </row>
    <row r="631" spans="1:7" s="7" customFormat="1" ht="11.25" customHeight="1" x14ac:dyDescent="0.2">
      <c r="A631" s="20" t="s">
        <v>16</v>
      </c>
      <c r="C631" s="20" t="s">
        <v>4</v>
      </c>
      <c r="D631" s="50">
        <v>64</v>
      </c>
      <c r="E631" s="50">
        <v>361</v>
      </c>
      <c r="F631" s="50">
        <v>5921</v>
      </c>
      <c r="G631" s="18">
        <f>(E631/F631)*100</f>
        <v>6.0969430839385241</v>
      </c>
    </row>
    <row r="632" spans="1:7" s="7" customFormat="1" ht="11.25" customHeight="1" x14ac:dyDescent="0.2">
      <c r="A632" s="16" t="s">
        <v>64</v>
      </c>
      <c r="B632" s="17"/>
      <c r="C632" s="61" t="s">
        <v>6</v>
      </c>
      <c r="D632" s="51">
        <v>1</v>
      </c>
      <c r="E632" s="51">
        <v>2564</v>
      </c>
      <c r="F632" s="51">
        <v>45086</v>
      </c>
      <c r="G632" s="14">
        <f>(E632/F632)*100</f>
        <v>5.6869094619172254</v>
      </c>
    </row>
    <row r="633" spans="1:7" s="7" customFormat="1" ht="11.25" customHeight="1" x14ac:dyDescent="0.2">
      <c r="A633" s="20" t="s">
        <v>52</v>
      </c>
      <c r="C633" s="20" t="s">
        <v>6</v>
      </c>
      <c r="D633" s="50">
        <v>2</v>
      </c>
      <c r="E633" s="50">
        <v>3</v>
      </c>
      <c r="F633" s="50">
        <v>41</v>
      </c>
      <c r="G633" s="18">
        <f>(E633/F633)*100</f>
        <v>7.3170731707317067</v>
      </c>
    </row>
    <row r="634" spans="1:7" s="7" customFormat="1" ht="11.25" customHeight="1" x14ac:dyDescent="0.2">
      <c r="A634" s="16" t="s">
        <v>57</v>
      </c>
      <c r="B634" s="17"/>
      <c r="C634" s="16" t="s">
        <v>6</v>
      </c>
      <c r="D634" s="51">
        <v>5</v>
      </c>
      <c r="E634" s="51">
        <v>1789</v>
      </c>
      <c r="F634" s="51">
        <v>20720</v>
      </c>
      <c r="G634" s="14">
        <f>(E634/F634)*100</f>
        <v>8.634169884169884</v>
      </c>
    </row>
    <row r="635" spans="1:7" s="7" customFormat="1" ht="11.25" customHeight="1" x14ac:dyDescent="0.2">
      <c r="A635" s="20" t="s">
        <v>14</v>
      </c>
      <c r="C635" s="20" t="s">
        <v>6</v>
      </c>
      <c r="D635" s="50">
        <v>1</v>
      </c>
      <c r="E635" s="50">
        <v>6048</v>
      </c>
      <c r="F635" s="50">
        <v>133872</v>
      </c>
      <c r="G635" s="18">
        <f>(E635/F635)*100</f>
        <v>4.5177482968806029</v>
      </c>
    </row>
    <row r="636" spans="1:7" s="7" customFormat="1" ht="11.25" customHeight="1" x14ac:dyDescent="0.2">
      <c r="A636" s="16" t="s">
        <v>13</v>
      </c>
      <c r="B636" s="17"/>
      <c r="C636" s="16" t="s">
        <v>4</v>
      </c>
      <c r="D636" s="51">
        <v>261</v>
      </c>
      <c r="E636" s="51">
        <v>1434</v>
      </c>
      <c r="F636" s="51">
        <v>30248</v>
      </c>
      <c r="G636" s="14">
        <f>(E636/F636)*100</f>
        <v>4.7408093097064272</v>
      </c>
    </row>
    <row r="637" spans="1:7" s="7" customFormat="1" ht="11.25" customHeight="1" x14ac:dyDescent="0.2">
      <c r="A637" s="20" t="s">
        <v>51</v>
      </c>
      <c r="C637" s="20" t="s">
        <v>6</v>
      </c>
      <c r="D637" s="50">
        <v>1</v>
      </c>
      <c r="E637" s="50">
        <v>41</v>
      </c>
      <c r="F637" s="50">
        <v>810</v>
      </c>
      <c r="G637" s="18">
        <f>(E637/F637)*100</f>
        <v>5.0617283950617287</v>
      </c>
    </row>
    <row r="638" spans="1:7" s="7" customFormat="1" ht="11.25" customHeight="1" x14ac:dyDescent="0.2">
      <c r="A638" s="16" t="s">
        <v>12</v>
      </c>
      <c r="B638" s="17"/>
      <c r="C638" s="16" t="s">
        <v>6</v>
      </c>
      <c r="D638" s="51">
        <v>9</v>
      </c>
      <c r="E638" s="51">
        <v>2570</v>
      </c>
      <c r="F638" s="51">
        <v>42669</v>
      </c>
      <c r="G638" s="14">
        <f>(E638/F638)*100</f>
        <v>6.0231081112751648</v>
      </c>
    </row>
    <row r="639" spans="1:7" s="7" customFormat="1" ht="11.25" customHeight="1" x14ac:dyDescent="0.2">
      <c r="A639" s="20" t="s">
        <v>10</v>
      </c>
      <c r="C639" s="20" t="s">
        <v>6</v>
      </c>
      <c r="D639" s="50">
        <v>2</v>
      </c>
      <c r="E639" s="50">
        <v>6253.9</v>
      </c>
      <c r="F639" s="50">
        <v>77992</v>
      </c>
      <c r="G639" s="18">
        <f>(E639/F639)*100</f>
        <v>8.0186429377372033</v>
      </c>
    </row>
    <row r="640" spans="1:7" s="7" customFormat="1" ht="11.25" customHeight="1" x14ac:dyDescent="0.2">
      <c r="A640" s="16" t="s">
        <v>61</v>
      </c>
      <c r="B640" s="17"/>
      <c r="C640" s="17" t="s">
        <v>6</v>
      </c>
      <c r="D640" s="51">
        <v>632</v>
      </c>
      <c r="E640" s="51">
        <v>16349</v>
      </c>
      <c r="F640" s="51">
        <v>222975</v>
      </c>
      <c r="G640" s="14">
        <f>(E640/F640)*100</f>
        <v>7.3322121314048667</v>
      </c>
    </row>
    <row r="641" spans="1:7" s="7" customFormat="1" ht="11.25" customHeight="1" x14ac:dyDescent="0.2">
      <c r="A641" s="20" t="s">
        <v>9</v>
      </c>
      <c r="C641" s="20" t="s">
        <v>8</v>
      </c>
      <c r="D641" s="50">
        <v>38</v>
      </c>
      <c r="E641" s="50">
        <v>420.1</v>
      </c>
      <c r="F641" s="50">
        <v>4603</v>
      </c>
      <c r="G641" s="18">
        <f>(E641/F641)*100</f>
        <v>9.1266565283510772</v>
      </c>
    </row>
    <row r="642" spans="1:7" s="7" customFormat="1" ht="11.25" customHeight="1" x14ac:dyDescent="0.2">
      <c r="A642" s="16" t="s">
        <v>7</v>
      </c>
      <c r="B642" s="17"/>
      <c r="C642" s="16" t="s">
        <v>6</v>
      </c>
      <c r="D642" s="51">
        <v>1</v>
      </c>
      <c r="E642" s="51">
        <v>29</v>
      </c>
      <c r="F642" s="51">
        <v>340</v>
      </c>
      <c r="G642" s="14">
        <f>(E642/F642)*100</f>
        <v>8.5294117647058822</v>
      </c>
    </row>
    <row r="643" spans="1:7" ht="11.25" customHeight="1" thickBot="1" x14ac:dyDescent="0.25">
      <c r="A643" s="11" t="s">
        <v>5</v>
      </c>
      <c r="B643" s="12"/>
      <c r="C643" s="11" t="s">
        <v>4</v>
      </c>
      <c r="D643" s="57">
        <v>5</v>
      </c>
      <c r="E643" s="57">
        <v>571</v>
      </c>
      <c r="F643" s="57">
        <v>9630</v>
      </c>
      <c r="G643" s="13">
        <f>(E643/F643)*100</f>
        <v>5.92938733125649</v>
      </c>
    </row>
    <row r="644" spans="1:7" s="7" customFormat="1" ht="11.25" customHeight="1" thickBot="1" x14ac:dyDescent="0.25">
      <c r="A644" s="11" t="s">
        <v>3</v>
      </c>
      <c r="B644" s="12"/>
      <c r="C644" s="11" t="s">
        <v>2</v>
      </c>
      <c r="D644" s="10">
        <f>SUM(D611,D614:D643)</f>
        <v>9431</v>
      </c>
      <c r="E644" s="10">
        <f>SUM(E611,E614:E643)</f>
        <v>434487.7</v>
      </c>
      <c r="F644" s="10">
        <f>SUM(F611,F614:F643)</f>
        <v>8808211</v>
      </c>
      <c r="G644" s="13">
        <f>(E644/F644)*100</f>
        <v>4.9327576280813439</v>
      </c>
    </row>
    <row r="645" spans="1:7" ht="7.5" customHeight="1" x14ac:dyDescent="0.2">
      <c r="D645" s="8"/>
      <c r="E645" s="8"/>
    </row>
    <row r="646" spans="1:7" ht="11.25" customHeight="1" x14ac:dyDescent="0.2">
      <c r="A646" s="7" t="s">
        <v>1</v>
      </c>
      <c r="B646" s="6" t="s">
        <v>0</v>
      </c>
      <c r="C646" s="6"/>
      <c r="D646" s="5"/>
      <c r="E646" s="5"/>
      <c r="F646" s="5"/>
      <c r="G646" s="4"/>
    </row>
    <row r="650" spans="1:7" ht="26.25" customHeight="1" x14ac:dyDescent="0.2">
      <c r="A650" s="44" t="s">
        <v>44</v>
      </c>
      <c r="B650" s="43" t="s">
        <v>68</v>
      </c>
      <c r="C650" s="42"/>
      <c r="D650" s="42"/>
      <c r="E650" s="42"/>
      <c r="F650" s="42"/>
      <c r="G650" s="42"/>
    </row>
    <row r="651" spans="1:7" s="41" customFormat="1" ht="7.5" customHeight="1" thickBot="1" x14ac:dyDescent="0.25">
      <c r="A651" s="40"/>
      <c r="B651" s="40"/>
      <c r="C651" s="40"/>
      <c r="D651" s="39"/>
      <c r="E651" s="38"/>
      <c r="F651" s="38"/>
      <c r="G651" s="37"/>
    </row>
    <row r="652" spans="1:7" s="41" customFormat="1" ht="26.25" thickBot="1" x14ac:dyDescent="0.25">
      <c r="A652" s="35" t="s">
        <v>42</v>
      </c>
      <c r="B652" s="36"/>
      <c r="C652" s="35" t="s">
        <v>41</v>
      </c>
      <c r="D652" s="34" t="s">
        <v>40</v>
      </c>
      <c r="E652" s="34" t="s">
        <v>39</v>
      </c>
      <c r="F652" s="33" t="s">
        <v>38</v>
      </c>
      <c r="G652" s="32" t="s">
        <v>37</v>
      </c>
    </row>
    <row r="653" spans="1:7" s="7" customFormat="1" ht="27.75" thickBot="1" x14ac:dyDescent="0.25">
      <c r="A653" s="31"/>
      <c r="B653" s="31"/>
      <c r="C653" s="31"/>
      <c r="D653" s="30"/>
      <c r="E653" s="29" t="s">
        <v>36</v>
      </c>
      <c r="F653" s="29" t="s">
        <v>35</v>
      </c>
      <c r="G653" s="28" t="s">
        <v>34</v>
      </c>
    </row>
    <row r="654" spans="1:7" s="7" customFormat="1" ht="11.25" customHeight="1" x14ac:dyDescent="0.2">
      <c r="A654" s="27" t="s">
        <v>33</v>
      </c>
      <c r="B654" s="59"/>
      <c r="C654" s="20" t="s">
        <v>32</v>
      </c>
      <c r="D654" s="50">
        <v>8225</v>
      </c>
      <c r="E654" s="50">
        <v>350835.9</v>
      </c>
      <c r="F654" s="50">
        <v>7598164</v>
      </c>
      <c r="G654" s="18">
        <f>(E654/F654)*100</f>
        <v>4.6173773032537859</v>
      </c>
    </row>
    <row r="655" spans="1:7" s="7" customFormat="1" ht="11.25" x14ac:dyDescent="0.2">
      <c r="A655" s="24" t="s">
        <v>31</v>
      </c>
      <c r="B655" s="17"/>
      <c r="C655" s="17"/>
      <c r="D655" s="23">
        <f>D687-D654</f>
        <v>1255</v>
      </c>
      <c r="E655" s="23">
        <f>E687-E654</f>
        <v>62784.099999999977</v>
      </c>
      <c r="F655" s="23">
        <f>F687-F654</f>
        <v>995635</v>
      </c>
      <c r="G655" s="14">
        <f>(E655/F655)*100</f>
        <v>6.3059354080561629</v>
      </c>
    </row>
    <row r="656" spans="1:7" s="7" customFormat="1" ht="7.5" customHeight="1" x14ac:dyDescent="0.2">
      <c r="A656" s="22"/>
      <c r="B656" s="22"/>
      <c r="C656" s="22"/>
      <c r="D656" s="5"/>
      <c r="E656" s="5"/>
      <c r="F656" s="5"/>
      <c r="G656" s="21"/>
    </row>
    <row r="657" spans="1:7" s="7" customFormat="1" ht="11.25" customHeight="1" x14ac:dyDescent="0.2">
      <c r="A657" s="16" t="s">
        <v>30</v>
      </c>
      <c r="B657" s="17"/>
      <c r="C657" s="16" t="s">
        <v>6</v>
      </c>
      <c r="D657" s="51">
        <v>3</v>
      </c>
      <c r="E657" s="51">
        <v>97</v>
      </c>
      <c r="F657" s="51">
        <v>1221</v>
      </c>
      <c r="G657" s="14">
        <f>(E657/F657)*100</f>
        <v>7.944307944307945</v>
      </c>
    </row>
    <row r="658" spans="1:7" s="7" customFormat="1" ht="11.25" customHeight="1" x14ac:dyDescent="0.2">
      <c r="A658" s="20" t="s">
        <v>29</v>
      </c>
      <c r="C658" s="20" t="s">
        <v>6</v>
      </c>
      <c r="D658" s="50">
        <v>1</v>
      </c>
      <c r="E658" s="50">
        <v>2503</v>
      </c>
      <c r="F658" s="50">
        <v>41519</v>
      </c>
      <c r="G658" s="18">
        <f>(E658/F658)*100</f>
        <v>6.0285652351935264</v>
      </c>
    </row>
    <row r="659" spans="1:7" s="7" customFormat="1" ht="11.25" customHeight="1" x14ac:dyDescent="0.2">
      <c r="A659" s="16" t="s">
        <v>54</v>
      </c>
      <c r="B659" s="17"/>
      <c r="C659" s="16" t="s">
        <v>4</v>
      </c>
      <c r="D659" s="51">
        <v>12</v>
      </c>
      <c r="E659" s="51">
        <v>9</v>
      </c>
      <c r="F659" s="51">
        <v>116</v>
      </c>
      <c r="G659" s="14">
        <f>(E659/F659)*100</f>
        <v>7.7586206896551726</v>
      </c>
    </row>
    <row r="660" spans="1:7" s="7" customFormat="1" ht="11.25" customHeight="1" x14ac:dyDescent="0.2">
      <c r="A660" s="20" t="s">
        <v>28</v>
      </c>
      <c r="C660" s="20" t="s">
        <v>6</v>
      </c>
      <c r="D660" s="50">
        <v>1</v>
      </c>
      <c r="E660" s="50">
        <v>1870</v>
      </c>
      <c r="F660" s="50">
        <v>37070</v>
      </c>
      <c r="G660" s="18">
        <f>(E660/F660)*100</f>
        <v>5.0445103857566762</v>
      </c>
    </row>
    <row r="661" spans="1:7" s="7" customFormat="1" ht="11.25" customHeight="1" x14ac:dyDescent="0.2">
      <c r="A661" s="16" t="s">
        <v>27</v>
      </c>
      <c r="B661" s="17"/>
      <c r="C661" s="16" t="s">
        <v>4</v>
      </c>
      <c r="D661" s="51">
        <v>2</v>
      </c>
      <c r="E661" s="51">
        <v>2227</v>
      </c>
      <c r="F661" s="51">
        <v>37042</v>
      </c>
      <c r="G661" s="14">
        <f>(E661/F661)*100</f>
        <v>6.0120943793531669</v>
      </c>
    </row>
    <row r="662" spans="1:7" s="7" customFormat="1" ht="11.25" customHeight="1" x14ac:dyDescent="0.2">
      <c r="A662" s="20" t="s">
        <v>26</v>
      </c>
      <c r="C662" s="20" t="s">
        <v>4</v>
      </c>
      <c r="D662" s="50">
        <v>21</v>
      </c>
      <c r="E662" s="50">
        <v>474.9</v>
      </c>
      <c r="F662" s="50">
        <v>4450</v>
      </c>
      <c r="G662" s="18">
        <f>(E662/F662)*100</f>
        <v>10.671910112359551</v>
      </c>
    </row>
    <row r="663" spans="1:7" s="7" customFormat="1" ht="11.25" customHeight="1" x14ac:dyDescent="0.2">
      <c r="A663" s="16" t="s">
        <v>59</v>
      </c>
      <c r="B663" s="17"/>
      <c r="C663" s="16" t="s">
        <v>6</v>
      </c>
      <c r="D663" s="51">
        <v>2</v>
      </c>
      <c r="E663" s="51">
        <v>148</v>
      </c>
      <c r="F663" s="51">
        <v>1474</v>
      </c>
      <c r="G663" s="14">
        <f>(E663/F663)*100</f>
        <v>10.040705563093622</v>
      </c>
    </row>
    <row r="664" spans="1:7" s="7" customFormat="1" ht="11.25" customHeight="1" x14ac:dyDescent="0.2">
      <c r="A664" s="20" t="s">
        <v>65</v>
      </c>
      <c r="C664" s="60" t="s">
        <v>6</v>
      </c>
      <c r="D664" s="50">
        <v>2</v>
      </c>
      <c r="E664" s="50">
        <v>46</v>
      </c>
      <c r="F664" s="50">
        <v>396</v>
      </c>
      <c r="G664" s="18">
        <f>(E664/F664)*100</f>
        <v>11.616161616161616</v>
      </c>
    </row>
    <row r="665" spans="1:7" s="7" customFormat="1" ht="11.25" customHeight="1" x14ac:dyDescent="0.2">
      <c r="A665" s="16" t="s">
        <v>58</v>
      </c>
      <c r="B665" s="17"/>
      <c r="C665" s="16" t="s">
        <v>6</v>
      </c>
      <c r="D665" s="51">
        <v>15</v>
      </c>
      <c r="E665" s="51">
        <v>84</v>
      </c>
      <c r="F665" s="51">
        <v>1700</v>
      </c>
      <c r="G665" s="14">
        <f>(E665/F665)*100</f>
        <v>4.9411764705882346</v>
      </c>
    </row>
    <row r="666" spans="1:7" s="7" customFormat="1" ht="11.25" customHeight="1" x14ac:dyDescent="0.2">
      <c r="A666" s="20" t="s">
        <v>25</v>
      </c>
      <c r="C666" s="20" t="s">
        <v>4</v>
      </c>
      <c r="D666" s="50">
        <v>163</v>
      </c>
      <c r="E666" s="50">
        <v>1630</v>
      </c>
      <c r="F666" s="50">
        <v>25297</v>
      </c>
      <c r="G666" s="18">
        <f>(E666/F666)*100</f>
        <v>6.4434517927026924</v>
      </c>
    </row>
    <row r="667" spans="1:7" s="7" customFormat="1" ht="11.25" customHeight="1" x14ac:dyDescent="0.2">
      <c r="A667" s="16" t="s">
        <v>24</v>
      </c>
      <c r="B667" s="17"/>
      <c r="C667" s="16" t="s">
        <v>4</v>
      </c>
      <c r="D667" s="51">
        <v>1</v>
      </c>
      <c r="E667" s="51">
        <v>1520</v>
      </c>
      <c r="F667" s="51">
        <v>22996</v>
      </c>
      <c r="G667" s="14">
        <f>(E667/F667)*100</f>
        <v>6.6098451904679072</v>
      </c>
    </row>
    <row r="668" spans="1:7" s="7" customFormat="1" ht="11.25" customHeight="1" x14ac:dyDescent="0.2">
      <c r="A668" s="20" t="s">
        <v>22</v>
      </c>
      <c r="C668" s="20" t="s">
        <v>6</v>
      </c>
      <c r="D668" s="50">
        <v>1</v>
      </c>
      <c r="E668" s="50">
        <v>2354</v>
      </c>
      <c r="F668" s="50">
        <v>37500</v>
      </c>
      <c r="G668" s="18">
        <f>(E668/F668)*100</f>
        <v>6.277333333333333</v>
      </c>
    </row>
    <row r="669" spans="1:7" s="7" customFormat="1" ht="11.25" customHeight="1" x14ac:dyDescent="0.2">
      <c r="A669" s="17" t="s">
        <v>21</v>
      </c>
      <c r="B669" s="17"/>
      <c r="C669" s="17" t="s">
        <v>6</v>
      </c>
      <c r="D669" s="51">
        <v>1</v>
      </c>
      <c r="E669" s="51">
        <v>87</v>
      </c>
      <c r="F669" s="51">
        <v>1165</v>
      </c>
      <c r="G669" s="14">
        <f>(E669/F669)*100</f>
        <v>7.4678111587982832</v>
      </c>
    </row>
    <row r="670" spans="1:7" s="7" customFormat="1" ht="11.25" customHeight="1" x14ac:dyDescent="0.2">
      <c r="A670" s="20" t="s">
        <v>53</v>
      </c>
      <c r="C670" s="20" t="s">
        <v>6</v>
      </c>
      <c r="D670" s="50">
        <v>3</v>
      </c>
      <c r="E670" s="50">
        <v>40</v>
      </c>
      <c r="F670" s="50">
        <v>1023</v>
      </c>
      <c r="G670" s="18">
        <f>(E670/F670)*100</f>
        <v>3.9100684261974585</v>
      </c>
    </row>
    <row r="671" spans="1:7" s="7" customFormat="1" ht="11.25" customHeight="1" x14ac:dyDescent="0.2">
      <c r="A671" s="16" t="s">
        <v>20</v>
      </c>
      <c r="B671" s="17"/>
      <c r="C671" s="16" t="s">
        <v>6</v>
      </c>
      <c r="D671" s="51">
        <v>10</v>
      </c>
      <c r="E671" s="51">
        <v>8353.6</v>
      </c>
      <c r="F671" s="51">
        <v>133297</v>
      </c>
      <c r="G671" s="14">
        <f>(E671/F671)*100</f>
        <v>6.2669077323570672</v>
      </c>
    </row>
    <row r="672" spans="1:7" s="7" customFormat="1" ht="11.25" customHeight="1" x14ac:dyDescent="0.2">
      <c r="A672" s="20" t="s">
        <v>19</v>
      </c>
      <c r="C672" s="20" t="s">
        <v>6</v>
      </c>
      <c r="D672" s="50">
        <v>3</v>
      </c>
      <c r="E672" s="50">
        <v>11</v>
      </c>
      <c r="F672" s="50">
        <v>146</v>
      </c>
      <c r="G672" s="18">
        <f>(E672/F672)*100</f>
        <v>7.5342465753424657</v>
      </c>
    </row>
    <row r="673" spans="1:7" s="7" customFormat="1" ht="11.25" customHeight="1" x14ac:dyDescent="0.2">
      <c r="A673" s="16" t="s">
        <v>18</v>
      </c>
      <c r="B673" s="17"/>
      <c r="C673" s="16" t="s">
        <v>4</v>
      </c>
      <c r="D673" s="51">
        <v>10</v>
      </c>
      <c r="E673" s="51">
        <v>3687</v>
      </c>
      <c r="F673" s="51">
        <v>52718</v>
      </c>
      <c r="G673" s="14">
        <f>(E673/F673)*100</f>
        <v>6.9938161538753363</v>
      </c>
    </row>
    <row r="674" spans="1:7" s="7" customFormat="1" ht="11.25" customHeight="1" x14ac:dyDescent="0.2">
      <c r="A674" s="20" t="s">
        <v>16</v>
      </c>
      <c r="C674" s="20" t="s">
        <v>4</v>
      </c>
      <c r="D674" s="50">
        <v>63</v>
      </c>
      <c r="E674" s="50">
        <v>395</v>
      </c>
      <c r="F674" s="50">
        <v>6419</v>
      </c>
      <c r="G674" s="18">
        <f>(E674/F674)*100</f>
        <v>6.1536064807602431</v>
      </c>
    </row>
    <row r="675" spans="1:7" s="7" customFormat="1" ht="11.25" customHeight="1" x14ac:dyDescent="0.2">
      <c r="A675" s="16" t="s">
        <v>64</v>
      </c>
      <c r="B675" s="17"/>
      <c r="C675" s="61" t="s">
        <v>6</v>
      </c>
      <c r="D675" s="51">
        <v>1</v>
      </c>
      <c r="E675" s="51">
        <v>2662</v>
      </c>
      <c r="F675" s="51">
        <v>48513</v>
      </c>
      <c r="G675" s="14">
        <f>(E675/F675)*100</f>
        <v>5.4871890008863602</v>
      </c>
    </row>
    <row r="676" spans="1:7" s="7" customFormat="1" ht="11.25" customHeight="1" x14ac:dyDescent="0.2">
      <c r="A676" s="20" t="s">
        <v>52</v>
      </c>
      <c r="C676" s="20" t="s">
        <v>6</v>
      </c>
      <c r="D676" s="50">
        <v>2</v>
      </c>
      <c r="E676" s="50">
        <v>4</v>
      </c>
      <c r="F676" s="50">
        <v>53</v>
      </c>
      <c r="G676" s="18">
        <f>(E676/F676)*100</f>
        <v>7.5471698113207548</v>
      </c>
    </row>
    <row r="677" spans="1:7" s="7" customFormat="1" ht="11.25" customHeight="1" x14ac:dyDescent="0.2">
      <c r="A677" s="16" t="s">
        <v>57</v>
      </c>
      <c r="B677" s="17"/>
      <c r="C677" s="16" t="s">
        <v>6</v>
      </c>
      <c r="D677" s="51">
        <v>5</v>
      </c>
      <c r="E677" s="51">
        <v>1562</v>
      </c>
      <c r="F677" s="51">
        <v>18323</v>
      </c>
      <c r="G677" s="14">
        <f>(E677/F677)*100</f>
        <v>8.5248048900289248</v>
      </c>
    </row>
    <row r="678" spans="1:7" s="7" customFormat="1" ht="11.25" customHeight="1" x14ac:dyDescent="0.2">
      <c r="A678" s="20" t="s">
        <v>14</v>
      </c>
      <c r="C678" s="20" t="s">
        <v>6</v>
      </c>
      <c r="D678" s="50">
        <v>1</v>
      </c>
      <c r="E678" s="50">
        <v>5691</v>
      </c>
      <c r="F678" s="50">
        <v>133065</v>
      </c>
      <c r="G678" s="18">
        <f>(E678/F678)*100</f>
        <v>4.2768571750648183</v>
      </c>
    </row>
    <row r="679" spans="1:7" s="7" customFormat="1" ht="11.25" customHeight="1" x14ac:dyDescent="0.2">
      <c r="A679" s="16" t="s">
        <v>13</v>
      </c>
      <c r="B679" s="17"/>
      <c r="C679" s="16" t="s">
        <v>4</v>
      </c>
      <c r="D679" s="51">
        <v>259</v>
      </c>
      <c r="E679" s="51">
        <v>1180</v>
      </c>
      <c r="F679" s="51">
        <v>27633</v>
      </c>
      <c r="G679" s="14">
        <f>(E679/F679)*100</f>
        <v>4.2702565772807874</v>
      </c>
    </row>
    <row r="680" spans="1:7" s="7" customFormat="1" ht="11.25" customHeight="1" x14ac:dyDescent="0.2">
      <c r="A680" s="20" t="s">
        <v>51</v>
      </c>
      <c r="C680" s="20" t="s">
        <v>6</v>
      </c>
      <c r="D680" s="50">
        <v>1</v>
      </c>
      <c r="E680" s="50">
        <v>40</v>
      </c>
      <c r="F680" s="50">
        <v>770</v>
      </c>
      <c r="G680" s="18">
        <f>(E680/F680)*100</f>
        <v>5.1948051948051948</v>
      </c>
    </row>
    <row r="681" spans="1:7" s="7" customFormat="1" ht="11.25" customHeight="1" x14ac:dyDescent="0.2">
      <c r="A681" s="16" t="s">
        <v>12</v>
      </c>
      <c r="B681" s="17"/>
      <c r="C681" s="16" t="s">
        <v>6</v>
      </c>
      <c r="D681" s="51">
        <v>10</v>
      </c>
      <c r="E681" s="51">
        <v>2428</v>
      </c>
      <c r="F681" s="51">
        <v>42291</v>
      </c>
      <c r="G681" s="14">
        <f>(E681/F681)*100</f>
        <v>5.7411742451112531</v>
      </c>
    </row>
    <row r="682" spans="1:7" s="7" customFormat="1" ht="11.25" customHeight="1" x14ac:dyDescent="0.2">
      <c r="A682" s="20" t="s">
        <v>10</v>
      </c>
      <c r="C682" s="20" t="s">
        <v>6</v>
      </c>
      <c r="D682" s="50">
        <v>2</v>
      </c>
      <c r="E682" s="50">
        <v>6381.6</v>
      </c>
      <c r="F682" s="50">
        <v>78451</v>
      </c>
      <c r="G682" s="18">
        <f>(E682/F682)*100</f>
        <v>8.1345043402888439</v>
      </c>
    </row>
    <row r="683" spans="1:7" s="7" customFormat="1" ht="11.25" customHeight="1" x14ac:dyDescent="0.2">
      <c r="A683" s="16" t="s">
        <v>61</v>
      </c>
      <c r="B683" s="17"/>
      <c r="C683" s="17" t="s">
        <v>6</v>
      </c>
      <c r="D683" s="51">
        <v>619</v>
      </c>
      <c r="E683" s="51">
        <v>16153</v>
      </c>
      <c r="F683" s="51">
        <v>224008</v>
      </c>
      <c r="G683" s="14">
        <f>(E683/F683)*100</f>
        <v>7.2109031820292131</v>
      </c>
    </row>
    <row r="684" spans="1:7" s="7" customFormat="1" ht="11.25" customHeight="1" x14ac:dyDescent="0.2">
      <c r="A684" s="20" t="s">
        <v>9</v>
      </c>
      <c r="C684" s="20" t="s">
        <v>8</v>
      </c>
      <c r="D684" s="50">
        <v>35</v>
      </c>
      <c r="E684" s="50">
        <v>423</v>
      </c>
      <c r="F684" s="50">
        <v>4564</v>
      </c>
      <c r="G684" s="18">
        <f>(E684/F684)*100</f>
        <v>9.2681858019281336</v>
      </c>
    </row>
    <row r="685" spans="1:7" s="7" customFormat="1" ht="11.25" customHeight="1" x14ac:dyDescent="0.2">
      <c r="A685" s="16" t="s">
        <v>7</v>
      </c>
      <c r="B685" s="17"/>
      <c r="C685" s="16" t="s">
        <v>6</v>
      </c>
      <c r="D685" s="51">
        <v>1</v>
      </c>
      <c r="E685" s="51">
        <v>41</v>
      </c>
      <c r="F685" s="51">
        <v>390</v>
      </c>
      <c r="G685" s="14">
        <f>(E685/F685)*100</f>
        <v>10.512820512820513</v>
      </c>
    </row>
    <row r="686" spans="1:7" ht="11.25" customHeight="1" thickBot="1" x14ac:dyDescent="0.25">
      <c r="A686" s="11" t="s">
        <v>5</v>
      </c>
      <c r="B686" s="12"/>
      <c r="C686" s="11" t="s">
        <v>4</v>
      </c>
      <c r="D686" s="57">
        <v>5</v>
      </c>
      <c r="E686" s="57">
        <v>682</v>
      </c>
      <c r="F686" s="57">
        <v>12025</v>
      </c>
      <c r="G686" s="13">
        <f>(E686/F686)*100</f>
        <v>5.6715176715176714</v>
      </c>
    </row>
    <row r="687" spans="1:7" s="7" customFormat="1" ht="11.25" customHeight="1" thickBot="1" x14ac:dyDescent="0.25">
      <c r="A687" s="11" t="s">
        <v>3</v>
      </c>
      <c r="B687" s="12"/>
      <c r="C687" s="11" t="s">
        <v>2</v>
      </c>
      <c r="D687" s="10">
        <f>SUM(D654,D657:D686)</f>
        <v>9480</v>
      </c>
      <c r="E687" s="10">
        <f>SUM(E654,E657:E686)</f>
        <v>413620</v>
      </c>
      <c r="F687" s="10">
        <f>SUM(F654,F657:F686)</f>
        <v>8593799</v>
      </c>
      <c r="G687" s="13">
        <f>(E687/F687)*100</f>
        <v>4.8130052843916875</v>
      </c>
    </row>
    <row r="688" spans="1:7" ht="7.5" customHeight="1" x14ac:dyDescent="0.2">
      <c r="D688" s="8"/>
      <c r="E688" s="8"/>
    </row>
    <row r="689" spans="1:7" ht="11.25" customHeight="1" x14ac:dyDescent="0.2">
      <c r="A689" s="7" t="s">
        <v>1</v>
      </c>
      <c r="B689" s="6" t="s">
        <v>0</v>
      </c>
      <c r="C689" s="6"/>
      <c r="D689" s="5"/>
      <c r="E689" s="5"/>
      <c r="F689" s="5"/>
      <c r="G689" s="4"/>
    </row>
    <row r="693" spans="1:7" ht="26.25" customHeight="1" x14ac:dyDescent="0.2">
      <c r="A693" s="44" t="s">
        <v>44</v>
      </c>
      <c r="B693" s="43" t="s">
        <v>67</v>
      </c>
      <c r="C693" s="42"/>
      <c r="D693" s="42"/>
      <c r="E693" s="42"/>
      <c r="F693" s="42"/>
      <c r="G693" s="42"/>
    </row>
    <row r="694" spans="1:7" s="41" customFormat="1" ht="7.5" customHeight="1" thickBot="1" x14ac:dyDescent="0.25">
      <c r="A694" s="40"/>
      <c r="B694" s="40"/>
      <c r="C694" s="40"/>
      <c r="D694" s="39"/>
      <c r="E694" s="38"/>
      <c r="F694" s="38"/>
      <c r="G694" s="37"/>
    </row>
    <row r="695" spans="1:7" s="41" customFormat="1" ht="26.25" thickBot="1" x14ac:dyDescent="0.25">
      <c r="A695" s="35" t="s">
        <v>42</v>
      </c>
      <c r="B695" s="36"/>
      <c r="C695" s="35" t="s">
        <v>41</v>
      </c>
      <c r="D695" s="34" t="s">
        <v>40</v>
      </c>
      <c r="E695" s="34" t="s">
        <v>39</v>
      </c>
      <c r="F695" s="33" t="s">
        <v>38</v>
      </c>
      <c r="G695" s="32" t="s">
        <v>37</v>
      </c>
    </row>
    <row r="696" spans="1:7" s="7" customFormat="1" ht="27.75" thickBot="1" x14ac:dyDescent="0.25">
      <c r="A696" s="31"/>
      <c r="B696" s="31"/>
      <c r="C696" s="31"/>
      <c r="D696" s="30"/>
      <c r="E696" s="29" t="s">
        <v>36</v>
      </c>
      <c r="F696" s="29" t="s">
        <v>35</v>
      </c>
      <c r="G696" s="28" t="s">
        <v>34</v>
      </c>
    </row>
    <row r="697" spans="1:7" s="7" customFormat="1" ht="11.25" customHeight="1" x14ac:dyDescent="0.2">
      <c r="A697" s="27" t="s">
        <v>33</v>
      </c>
      <c r="B697" s="59"/>
      <c r="C697" s="20" t="s">
        <v>32</v>
      </c>
      <c r="D697" s="50">
        <v>8288</v>
      </c>
      <c r="E697" s="50">
        <v>358224</v>
      </c>
      <c r="F697" s="50">
        <v>8126007</v>
      </c>
      <c r="G697" s="18">
        <f>(E697/F697)*100</f>
        <v>4.4083644033287195</v>
      </c>
    </row>
    <row r="698" spans="1:7" s="7" customFormat="1" ht="11.25" x14ac:dyDescent="0.2">
      <c r="A698" s="24" t="s">
        <v>31</v>
      </c>
      <c r="B698" s="17"/>
      <c r="C698" s="17"/>
      <c r="D698" s="23">
        <f>D730-D697</f>
        <v>1139</v>
      </c>
      <c r="E698" s="23">
        <f>E730-E697</f>
        <v>58816.899999999965</v>
      </c>
      <c r="F698" s="23">
        <f>F730-F697</f>
        <v>960138</v>
      </c>
      <c r="G698" s="14">
        <f>(E698/F698)*100</f>
        <v>6.1258798214423305</v>
      </c>
    </row>
    <row r="699" spans="1:7" s="7" customFormat="1" ht="7.5" customHeight="1" x14ac:dyDescent="0.2">
      <c r="A699" s="22"/>
      <c r="B699" s="22"/>
      <c r="C699" s="22"/>
      <c r="D699" s="5"/>
      <c r="E699" s="5"/>
      <c r="F699" s="5"/>
      <c r="G699" s="21"/>
    </row>
    <row r="700" spans="1:7" s="7" customFormat="1" ht="11.25" customHeight="1" x14ac:dyDescent="0.2">
      <c r="A700" s="16" t="s">
        <v>30</v>
      </c>
      <c r="B700" s="17"/>
      <c r="C700" s="16" t="s">
        <v>6</v>
      </c>
      <c r="D700" s="51">
        <v>1</v>
      </c>
      <c r="E700" s="51">
        <v>99</v>
      </c>
      <c r="F700" s="51">
        <v>1387</v>
      </c>
      <c r="G700" s="14">
        <f>(E700/F700)*100</f>
        <v>7.1377072819033884</v>
      </c>
    </row>
    <row r="701" spans="1:7" s="7" customFormat="1" ht="11.25" customHeight="1" x14ac:dyDescent="0.2">
      <c r="A701" s="20" t="s">
        <v>29</v>
      </c>
      <c r="C701" s="20" t="s">
        <v>6</v>
      </c>
      <c r="D701" s="50">
        <v>1</v>
      </c>
      <c r="E701" s="50">
        <v>2570</v>
      </c>
      <c r="F701" s="50">
        <v>47368</v>
      </c>
      <c r="G701" s="18">
        <f>(E701/F701)*100</f>
        <v>5.425603783144739</v>
      </c>
    </row>
    <row r="702" spans="1:7" s="7" customFormat="1" ht="11.25" customHeight="1" x14ac:dyDescent="0.2">
      <c r="A702" s="16" t="s">
        <v>54</v>
      </c>
      <c r="B702" s="17"/>
      <c r="C702" s="16" t="s">
        <v>4</v>
      </c>
      <c r="D702" s="51">
        <v>8</v>
      </c>
      <c r="E702" s="51">
        <v>5.7</v>
      </c>
      <c r="F702" s="51">
        <v>66</v>
      </c>
      <c r="G702" s="14">
        <f>(E702/F702)*100</f>
        <v>8.6363636363636367</v>
      </c>
    </row>
    <row r="703" spans="1:7" s="7" customFormat="1" ht="11.25" customHeight="1" x14ac:dyDescent="0.2">
      <c r="A703" s="20" t="s">
        <v>28</v>
      </c>
      <c r="C703" s="20" t="s">
        <v>6</v>
      </c>
      <c r="D703" s="50">
        <v>1</v>
      </c>
      <c r="E703" s="50">
        <v>1995</v>
      </c>
      <c r="F703" s="50">
        <v>44309</v>
      </c>
      <c r="G703" s="18">
        <f>(E703/F703)*100</f>
        <v>4.5024712812295471</v>
      </c>
    </row>
    <row r="704" spans="1:7" s="7" customFormat="1" ht="11.25" customHeight="1" x14ac:dyDescent="0.2">
      <c r="A704" s="16" t="s">
        <v>27</v>
      </c>
      <c r="B704" s="17"/>
      <c r="C704" s="16" t="s">
        <v>4</v>
      </c>
      <c r="D704" s="51">
        <v>2</v>
      </c>
      <c r="E704" s="51">
        <v>2149</v>
      </c>
      <c r="F704" s="51">
        <v>39924</v>
      </c>
      <c r="G704" s="14">
        <f>(E704/F704)*100</f>
        <v>5.3827271816451256</v>
      </c>
    </row>
    <row r="705" spans="1:7" s="7" customFormat="1" ht="11.25" customHeight="1" x14ac:dyDescent="0.2">
      <c r="A705" s="20" t="s">
        <v>26</v>
      </c>
      <c r="C705" s="20" t="s">
        <v>4</v>
      </c>
      <c r="D705" s="50">
        <v>20</v>
      </c>
      <c r="E705" s="50">
        <v>457.5</v>
      </c>
      <c r="F705" s="50">
        <v>4560</v>
      </c>
      <c r="G705" s="18">
        <f>(E705/F705)*100</f>
        <v>10.032894736842106</v>
      </c>
    </row>
    <row r="706" spans="1:7" s="7" customFormat="1" ht="11.25" customHeight="1" x14ac:dyDescent="0.2">
      <c r="A706" s="16" t="s">
        <v>59</v>
      </c>
      <c r="B706" s="17"/>
      <c r="C706" s="16" t="s">
        <v>6</v>
      </c>
      <c r="D706" s="51">
        <v>2</v>
      </c>
      <c r="E706" s="51">
        <v>146</v>
      </c>
      <c r="F706" s="51">
        <v>1323</v>
      </c>
      <c r="G706" s="14">
        <f>(E706/F706)*100</f>
        <v>11.035525321239607</v>
      </c>
    </row>
    <row r="707" spans="1:7" s="7" customFormat="1" ht="11.25" customHeight="1" x14ac:dyDescent="0.2">
      <c r="A707" s="20" t="s">
        <v>65</v>
      </c>
      <c r="C707" s="60" t="s">
        <v>6</v>
      </c>
      <c r="D707" s="50">
        <v>2</v>
      </c>
      <c r="E707" s="50">
        <v>48</v>
      </c>
      <c r="F707" s="50">
        <v>459</v>
      </c>
      <c r="G707" s="18">
        <f>(E707/F707)*100</f>
        <v>10.457516339869281</v>
      </c>
    </row>
    <row r="708" spans="1:7" s="7" customFormat="1" ht="11.25" customHeight="1" x14ac:dyDescent="0.2">
      <c r="A708" s="16" t="s">
        <v>58</v>
      </c>
      <c r="B708" s="17"/>
      <c r="C708" s="16" t="s">
        <v>6</v>
      </c>
      <c r="D708" s="51">
        <v>13</v>
      </c>
      <c r="E708" s="51">
        <v>83</v>
      </c>
      <c r="F708" s="51">
        <v>1690</v>
      </c>
      <c r="G708" s="14">
        <f>(E708/F708)*100</f>
        <v>4.9112426035502956</v>
      </c>
    </row>
    <row r="709" spans="1:7" s="7" customFormat="1" ht="11.25" customHeight="1" x14ac:dyDescent="0.2">
      <c r="A709" s="20" t="s">
        <v>25</v>
      </c>
      <c r="C709" s="20" t="s">
        <v>4</v>
      </c>
      <c r="D709" s="50">
        <v>161</v>
      </c>
      <c r="E709" s="50">
        <v>1363</v>
      </c>
      <c r="F709" s="50">
        <v>23066</v>
      </c>
      <c r="G709" s="18">
        <f>(E709/F709)*100</f>
        <v>5.9091303216855975</v>
      </c>
    </row>
    <row r="710" spans="1:7" s="7" customFormat="1" ht="11.25" customHeight="1" x14ac:dyDescent="0.2">
      <c r="A710" s="16" t="s">
        <v>24</v>
      </c>
      <c r="B710" s="17"/>
      <c r="C710" s="16" t="s">
        <v>4</v>
      </c>
      <c r="D710" s="51">
        <v>1</v>
      </c>
      <c r="E710" s="51">
        <v>1465</v>
      </c>
      <c r="F710" s="51">
        <v>23658</v>
      </c>
      <c r="G710" s="14">
        <f>(E710/F710)*100</f>
        <v>6.1924084876151833</v>
      </c>
    </row>
    <row r="711" spans="1:7" s="7" customFormat="1" ht="11.25" customHeight="1" x14ac:dyDescent="0.2">
      <c r="A711" s="20" t="s">
        <v>22</v>
      </c>
      <c r="C711" s="20" t="s">
        <v>6</v>
      </c>
      <c r="D711" s="50">
        <v>1</v>
      </c>
      <c r="E711" s="50">
        <v>2493</v>
      </c>
      <c r="F711" s="50">
        <v>38752</v>
      </c>
      <c r="G711" s="18">
        <f>(E711/F711)*100</f>
        <v>6.4332163501238648</v>
      </c>
    </row>
    <row r="712" spans="1:7" s="7" customFormat="1" ht="11.25" customHeight="1" x14ac:dyDescent="0.2">
      <c r="A712" s="17" t="s">
        <v>21</v>
      </c>
      <c r="B712" s="17"/>
      <c r="C712" s="17" t="s">
        <v>6</v>
      </c>
      <c r="D712" s="51">
        <v>1</v>
      </c>
      <c r="E712" s="51">
        <v>88</v>
      </c>
      <c r="F712" s="51">
        <v>1220</v>
      </c>
      <c r="G712" s="14">
        <f>(E712/F712)*100</f>
        <v>7.2131147540983616</v>
      </c>
    </row>
    <row r="713" spans="1:7" s="7" customFormat="1" ht="11.25" customHeight="1" x14ac:dyDescent="0.2">
      <c r="A713" s="20" t="s">
        <v>53</v>
      </c>
      <c r="C713" s="20" t="s">
        <v>6</v>
      </c>
      <c r="D713" s="50">
        <v>3</v>
      </c>
      <c r="E713" s="50">
        <v>31</v>
      </c>
      <c r="F713" s="50">
        <v>946</v>
      </c>
      <c r="G713" s="18">
        <f>(E713/F713)*100</f>
        <v>3.2769556025369981</v>
      </c>
    </row>
    <row r="714" spans="1:7" s="7" customFormat="1" ht="11.25" customHeight="1" x14ac:dyDescent="0.2">
      <c r="A714" s="16" t="s">
        <v>20</v>
      </c>
      <c r="B714" s="17"/>
      <c r="C714" s="16" t="s">
        <v>6</v>
      </c>
      <c r="D714" s="51">
        <v>8</v>
      </c>
      <c r="E714" s="51">
        <v>6022.8</v>
      </c>
      <c r="F714" s="51">
        <v>97690</v>
      </c>
      <c r="G714" s="14">
        <f>(E714/F714)*100</f>
        <v>6.1652165011771931</v>
      </c>
    </row>
    <row r="715" spans="1:7" s="7" customFormat="1" ht="11.25" customHeight="1" x14ac:dyDescent="0.2">
      <c r="A715" s="20" t="s">
        <v>19</v>
      </c>
      <c r="C715" s="20" t="s">
        <v>6</v>
      </c>
      <c r="D715" s="50">
        <v>3</v>
      </c>
      <c r="E715" s="50">
        <v>12</v>
      </c>
      <c r="F715" s="50">
        <v>172</v>
      </c>
      <c r="G715" s="18">
        <f>(E715/F715)*100</f>
        <v>6.9767441860465116</v>
      </c>
    </row>
    <row r="716" spans="1:7" s="7" customFormat="1" ht="11.25" customHeight="1" x14ac:dyDescent="0.2">
      <c r="A716" s="16" t="s">
        <v>18</v>
      </c>
      <c r="B716" s="17"/>
      <c r="C716" s="16" t="s">
        <v>4</v>
      </c>
      <c r="D716" s="51">
        <v>8</v>
      </c>
      <c r="E716" s="51">
        <v>3902</v>
      </c>
      <c r="F716" s="51">
        <v>58631</v>
      </c>
      <c r="G716" s="14">
        <f>(E716/F716)*100</f>
        <v>6.6551824120345895</v>
      </c>
    </row>
    <row r="717" spans="1:7" s="7" customFormat="1" ht="11.25" customHeight="1" x14ac:dyDescent="0.2">
      <c r="A717" s="20" t="s">
        <v>16</v>
      </c>
      <c r="C717" s="20" t="s">
        <v>4</v>
      </c>
      <c r="D717" s="50">
        <v>66</v>
      </c>
      <c r="E717" s="50">
        <v>427</v>
      </c>
      <c r="F717" s="50">
        <v>7083</v>
      </c>
      <c r="G717" s="18">
        <f>(E717/F717)*100</f>
        <v>6.0285189891289006</v>
      </c>
    </row>
    <row r="718" spans="1:7" s="7" customFormat="1" ht="11.25" customHeight="1" x14ac:dyDescent="0.2">
      <c r="A718" s="16" t="s">
        <v>64</v>
      </c>
      <c r="B718" s="17"/>
      <c r="C718" s="61" t="s">
        <v>6</v>
      </c>
      <c r="D718" s="51">
        <v>1</v>
      </c>
      <c r="E718" s="51">
        <v>565</v>
      </c>
      <c r="F718" s="51">
        <v>11198</v>
      </c>
      <c r="G718" s="14">
        <f>(E718/F718)*100</f>
        <v>5.0455438471155567</v>
      </c>
    </row>
    <row r="719" spans="1:7" s="7" customFormat="1" ht="11.25" customHeight="1" x14ac:dyDescent="0.2">
      <c r="A719" s="20" t="s">
        <v>52</v>
      </c>
      <c r="C719" s="20" t="s">
        <v>6</v>
      </c>
      <c r="D719" s="50">
        <v>2</v>
      </c>
      <c r="E719" s="50">
        <v>4</v>
      </c>
      <c r="F719" s="50">
        <v>57</v>
      </c>
      <c r="G719" s="18">
        <f>(E719/F719)*100</f>
        <v>7.0175438596491224</v>
      </c>
    </row>
    <row r="720" spans="1:7" s="7" customFormat="1" ht="11.25" customHeight="1" x14ac:dyDescent="0.2">
      <c r="A720" s="16" t="s">
        <v>57</v>
      </c>
      <c r="B720" s="17"/>
      <c r="C720" s="16" t="s">
        <v>6</v>
      </c>
      <c r="D720" s="51">
        <v>4</v>
      </c>
      <c r="E720" s="51">
        <v>1683</v>
      </c>
      <c r="F720" s="51">
        <v>18181</v>
      </c>
      <c r="G720" s="14">
        <f>(E720/F720)*100</f>
        <v>9.2569165612452551</v>
      </c>
    </row>
    <row r="721" spans="1:7" s="7" customFormat="1" ht="11.25" customHeight="1" x14ac:dyDescent="0.2">
      <c r="A721" s="20" t="s">
        <v>14</v>
      </c>
      <c r="C721" s="20" t="s">
        <v>6</v>
      </c>
      <c r="D721" s="50">
        <v>1</v>
      </c>
      <c r="E721" s="50">
        <v>5718</v>
      </c>
      <c r="F721" s="50">
        <v>133521</v>
      </c>
      <c r="G721" s="18">
        <f>(E721/F721)*100</f>
        <v>4.2824724200687534</v>
      </c>
    </row>
    <row r="722" spans="1:7" s="7" customFormat="1" ht="11.25" customHeight="1" x14ac:dyDescent="0.2">
      <c r="A722" s="16" t="s">
        <v>13</v>
      </c>
      <c r="B722" s="17"/>
      <c r="C722" s="16" t="s">
        <v>4</v>
      </c>
      <c r="D722" s="51">
        <v>257</v>
      </c>
      <c r="E722" s="51">
        <v>1272</v>
      </c>
      <c r="F722" s="51">
        <v>32150</v>
      </c>
      <c r="G722" s="14">
        <f>(E722/F722)*100</f>
        <v>3.9564541213063764</v>
      </c>
    </row>
    <row r="723" spans="1:7" s="7" customFormat="1" ht="11.25" customHeight="1" x14ac:dyDescent="0.2">
      <c r="A723" s="20" t="s">
        <v>51</v>
      </c>
      <c r="C723" s="20" t="s">
        <v>6</v>
      </c>
      <c r="D723" s="50">
        <v>1</v>
      </c>
      <c r="E723" s="50">
        <v>37</v>
      </c>
      <c r="F723" s="50">
        <v>823</v>
      </c>
      <c r="G723" s="18">
        <f>(E723/F723)*100</f>
        <v>4.4957472660996354</v>
      </c>
    </row>
    <row r="724" spans="1:7" s="7" customFormat="1" ht="11.25" customHeight="1" x14ac:dyDescent="0.2">
      <c r="A724" s="16" t="s">
        <v>12</v>
      </c>
      <c r="B724" s="17"/>
      <c r="C724" s="16" t="s">
        <v>6</v>
      </c>
      <c r="D724" s="51">
        <v>10</v>
      </c>
      <c r="E724" s="51">
        <v>2508</v>
      </c>
      <c r="F724" s="51">
        <v>49539</v>
      </c>
      <c r="G724" s="14">
        <f>(E724/F724)*100</f>
        <v>5.0626778901471567</v>
      </c>
    </row>
    <row r="725" spans="1:7" s="7" customFormat="1" ht="11.25" customHeight="1" x14ac:dyDescent="0.2">
      <c r="A725" s="20" t="s">
        <v>10</v>
      </c>
      <c r="C725" s="20" t="s">
        <v>6</v>
      </c>
      <c r="D725" s="50">
        <v>2</v>
      </c>
      <c r="E725" s="50">
        <v>6376.3</v>
      </c>
      <c r="F725" s="50">
        <v>79823</v>
      </c>
      <c r="G725" s="18">
        <f>(E725/F725)*100</f>
        <v>7.9880485574333218</v>
      </c>
    </row>
    <row r="726" spans="1:7" s="7" customFormat="1" ht="11.25" customHeight="1" x14ac:dyDescent="0.2">
      <c r="A726" s="16" t="s">
        <v>61</v>
      </c>
      <c r="B726" s="17"/>
      <c r="C726" s="17" t="s">
        <v>6</v>
      </c>
      <c r="D726" s="51">
        <v>518</v>
      </c>
      <c r="E726" s="51">
        <v>16360</v>
      </c>
      <c r="F726" s="51">
        <v>228802</v>
      </c>
      <c r="G726" s="14">
        <f>(E726/F726)*100</f>
        <v>7.1502871478396166</v>
      </c>
    </row>
    <row r="727" spans="1:7" s="7" customFormat="1" ht="11.25" customHeight="1" x14ac:dyDescent="0.2">
      <c r="A727" s="20" t="s">
        <v>9</v>
      </c>
      <c r="C727" s="20" t="s">
        <v>8</v>
      </c>
      <c r="D727" s="50">
        <v>35</v>
      </c>
      <c r="E727" s="50">
        <v>369.6</v>
      </c>
      <c r="F727" s="50">
        <v>3891</v>
      </c>
      <c r="G727" s="18">
        <f>(E727/F727)*100</f>
        <v>9.4988434849653061</v>
      </c>
    </row>
    <row r="728" spans="1:7" s="7" customFormat="1" ht="11.25" customHeight="1" x14ac:dyDescent="0.2">
      <c r="A728" s="16" t="s">
        <v>7</v>
      </c>
      <c r="B728" s="17"/>
      <c r="C728" s="16" t="s">
        <v>6</v>
      </c>
      <c r="D728" s="51">
        <v>1</v>
      </c>
      <c r="E728" s="51">
        <v>41</v>
      </c>
      <c r="F728" s="51">
        <v>424</v>
      </c>
      <c r="G728" s="14">
        <f>(E728/F728)*100</f>
        <v>9.6698113207547181</v>
      </c>
    </row>
    <row r="729" spans="1:7" ht="11.25" customHeight="1" thickBot="1" x14ac:dyDescent="0.25">
      <c r="A729" s="11" t="s">
        <v>5</v>
      </c>
      <c r="B729" s="12"/>
      <c r="C729" s="11" t="s">
        <v>4</v>
      </c>
      <c r="D729" s="57">
        <v>5</v>
      </c>
      <c r="E729" s="57">
        <v>526</v>
      </c>
      <c r="F729" s="57">
        <v>9425</v>
      </c>
      <c r="G729" s="13">
        <f>(E729/F729)*100</f>
        <v>5.5809018567639255</v>
      </c>
    </row>
    <row r="730" spans="1:7" s="7" customFormat="1" ht="11.25" customHeight="1" thickBot="1" x14ac:dyDescent="0.25">
      <c r="A730" s="11" t="s">
        <v>3</v>
      </c>
      <c r="B730" s="12"/>
      <c r="C730" s="11" t="s">
        <v>2</v>
      </c>
      <c r="D730" s="10">
        <f>SUM(D697,D700:D729)</f>
        <v>9427</v>
      </c>
      <c r="E730" s="10">
        <f>SUM(E697,E700:E729)</f>
        <v>417040.89999999997</v>
      </c>
      <c r="F730" s="10">
        <f>SUM(F697,F700:F729)</f>
        <v>9086145</v>
      </c>
      <c r="G730" s="13">
        <f>(E730/F730)*100</f>
        <v>4.5898552136246993</v>
      </c>
    </row>
    <row r="731" spans="1:7" ht="7.5" customHeight="1" x14ac:dyDescent="0.2">
      <c r="D731" s="8"/>
      <c r="E731" s="8"/>
    </row>
    <row r="732" spans="1:7" ht="11.25" customHeight="1" x14ac:dyDescent="0.2">
      <c r="A732" s="7" t="s">
        <v>1</v>
      </c>
      <c r="B732" s="6" t="s">
        <v>0</v>
      </c>
      <c r="C732" s="6"/>
      <c r="D732" s="5"/>
      <c r="E732" s="5"/>
      <c r="F732" s="5"/>
      <c r="G732" s="4"/>
    </row>
    <row r="736" spans="1:7" ht="26.25" customHeight="1" x14ac:dyDescent="0.2">
      <c r="A736" s="44" t="s">
        <v>44</v>
      </c>
      <c r="B736" s="43" t="s">
        <v>66</v>
      </c>
      <c r="C736" s="42"/>
      <c r="D736" s="42"/>
      <c r="E736" s="42"/>
      <c r="F736" s="42"/>
      <c r="G736" s="42"/>
    </row>
    <row r="737" spans="1:7" s="41" customFormat="1" ht="7.5" customHeight="1" thickBot="1" x14ac:dyDescent="0.25">
      <c r="A737" s="40"/>
      <c r="B737" s="40"/>
      <c r="C737" s="40"/>
      <c r="D737" s="39"/>
      <c r="E737" s="38"/>
      <c r="F737" s="38"/>
      <c r="G737" s="37"/>
    </row>
    <row r="738" spans="1:7" s="41" customFormat="1" ht="26.25" thickBot="1" x14ac:dyDescent="0.25">
      <c r="A738" s="35" t="s">
        <v>42</v>
      </c>
      <c r="B738" s="36"/>
      <c r="C738" s="35" t="s">
        <v>41</v>
      </c>
      <c r="D738" s="34" t="s">
        <v>40</v>
      </c>
      <c r="E738" s="34" t="s">
        <v>39</v>
      </c>
      <c r="F738" s="33" t="s">
        <v>38</v>
      </c>
      <c r="G738" s="32" t="s">
        <v>37</v>
      </c>
    </row>
    <row r="739" spans="1:7" s="7" customFormat="1" ht="27.75" thickBot="1" x14ac:dyDescent="0.25">
      <c r="A739" s="31"/>
      <c r="B739" s="31"/>
      <c r="C739" s="31"/>
      <c r="D739" s="30"/>
      <c r="E739" s="29" t="s">
        <v>36</v>
      </c>
      <c r="F739" s="29" t="s">
        <v>35</v>
      </c>
      <c r="G739" s="28" t="s">
        <v>34</v>
      </c>
    </row>
    <row r="740" spans="1:7" s="7" customFormat="1" ht="11.25" customHeight="1" x14ac:dyDescent="0.2">
      <c r="A740" s="27" t="s">
        <v>33</v>
      </c>
      <c r="B740" s="59"/>
      <c r="C740" s="20" t="s">
        <v>32</v>
      </c>
      <c r="D740" s="50">
        <v>8284</v>
      </c>
      <c r="E740" s="50">
        <v>339326</v>
      </c>
      <c r="F740" s="50">
        <v>7818723</v>
      </c>
      <c r="G740" s="18">
        <f>(E740/F740)*100</f>
        <v>4.3399158660563879</v>
      </c>
    </row>
    <row r="741" spans="1:7" s="7" customFormat="1" ht="11.25" x14ac:dyDescent="0.2">
      <c r="A741" s="24" t="s">
        <v>31</v>
      </c>
      <c r="B741" s="17"/>
      <c r="C741" s="17"/>
      <c r="D741" s="23">
        <f>D772-D740</f>
        <v>1177</v>
      </c>
      <c r="E741" s="23">
        <f>E772-E740</f>
        <v>57008</v>
      </c>
      <c r="F741" s="23">
        <f>F772-F740</f>
        <v>940608</v>
      </c>
      <c r="G741" s="14">
        <f>(E741/F741)*100</f>
        <v>6.0607606994624756</v>
      </c>
    </row>
    <row r="742" spans="1:7" s="7" customFormat="1" ht="7.5" customHeight="1" x14ac:dyDescent="0.2">
      <c r="A742" s="22"/>
      <c r="B742" s="22"/>
      <c r="C742" s="22"/>
      <c r="D742" s="5"/>
      <c r="E742" s="5"/>
      <c r="F742" s="5"/>
      <c r="G742" s="21"/>
    </row>
    <row r="743" spans="1:7" s="7" customFormat="1" ht="11.25" customHeight="1" x14ac:dyDescent="0.2">
      <c r="A743" s="16" t="s">
        <v>30</v>
      </c>
      <c r="B743" s="17"/>
      <c r="C743" s="16" t="s">
        <v>6</v>
      </c>
      <c r="D743" s="51">
        <v>1</v>
      </c>
      <c r="E743" s="51">
        <v>97</v>
      </c>
      <c r="F743" s="51">
        <v>1345</v>
      </c>
      <c r="G743" s="14">
        <f>(E743/F743)*100</f>
        <v>7.2118959107806688</v>
      </c>
    </row>
    <row r="744" spans="1:7" s="7" customFormat="1" ht="11.25" customHeight="1" x14ac:dyDescent="0.2">
      <c r="A744" s="20" t="s">
        <v>29</v>
      </c>
      <c r="C744" s="20" t="s">
        <v>6</v>
      </c>
      <c r="D744" s="50">
        <v>1</v>
      </c>
      <c r="E744" s="50">
        <v>2247</v>
      </c>
      <c r="F744" s="50">
        <v>44518</v>
      </c>
      <c r="G744" s="18">
        <f>(E744/F744)*100</f>
        <v>5.0473965586953593</v>
      </c>
    </row>
    <row r="745" spans="1:7" s="7" customFormat="1" ht="11.25" customHeight="1" x14ac:dyDescent="0.2">
      <c r="A745" s="16" t="s">
        <v>54</v>
      </c>
      <c r="B745" s="17"/>
      <c r="C745" s="16" t="s">
        <v>4</v>
      </c>
      <c r="D745" s="51">
        <v>3</v>
      </c>
      <c r="E745" s="51">
        <v>1</v>
      </c>
      <c r="F745" s="51">
        <v>7</v>
      </c>
      <c r="G745" s="14">
        <f>(E745/F745)*100</f>
        <v>14.285714285714285</v>
      </c>
    </row>
    <row r="746" spans="1:7" s="7" customFormat="1" ht="11.25" customHeight="1" x14ac:dyDescent="0.2">
      <c r="A746" s="20" t="s">
        <v>28</v>
      </c>
      <c r="C746" s="20" t="s">
        <v>6</v>
      </c>
      <c r="D746" s="50">
        <v>1</v>
      </c>
      <c r="E746" s="50">
        <v>1978</v>
      </c>
      <c r="F746" s="50">
        <v>46825</v>
      </c>
      <c r="G746" s="18">
        <f>(E746/F746)*100</f>
        <v>4.2242391884676991</v>
      </c>
    </row>
    <row r="747" spans="1:7" s="7" customFormat="1" ht="11.25" customHeight="1" x14ac:dyDescent="0.2">
      <c r="A747" s="16" t="s">
        <v>27</v>
      </c>
      <c r="B747" s="17"/>
      <c r="C747" s="16" t="s">
        <v>4</v>
      </c>
      <c r="D747" s="51">
        <v>2</v>
      </c>
      <c r="E747" s="51">
        <v>1533</v>
      </c>
      <c r="F747" s="51">
        <v>28137</v>
      </c>
      <c r="G747" s="14">
        <f>(E747/F747)*100</f>
        <v>5.4483420407292895</v>
      </c>
    </row>
    <row r="748" spans="1:7" s="7" customFormat="1" ht="11.25" customHeight="1" x14ac:dyDescent="0.2">
      <c r="A748" s="20" t="s">
        <v>59</v>
      </c>
      <c r="C748" s="20" t="s">
        <v>6</v>
      </c>
      <c r="D748" s="50">
        <v>2</v>
      </c>
      <c r="E748" s="50">
        <v>129</v>
      </c>
      <c r="F748" s="50">
        <v>765</v>
      </c>
      <c r="G748" s="18">
        <f>(E748/F748)*100</f>
        <v>16.862745098039216</v>
      </c>
    </row>
    <row r="749" spans="1:7" s="7" customFormat="1" ht="11.25" customHeight="1" x14ac:dyDescent="0.2">
      <c r="A749" s="16" t="s">
        <v>65</v>
      </c>
      <c r="B749" s="17"/>
      <c r="C749" s="61" t="s">
        <v>6</v>
      </c>
      <c r="D749" s="51">
        <v>1</v>
      </c>
      <c r="E749" s="51">
        <v>47</v>
      </c>
      <c r="F749" s="51">
        <v>451</v>
      </c>
      <c r="G749" s="14">
        <f>(E749/F749)*100</f>
        <v>10.421286031042129</v>
      </c>
    </row>
    <row r="750" spans="1:7" s="7" customFormat="1" ht="11.25" customHeight="1" x14ac:dyDescent="0.2">
      <c r="A750" s="20" t="s">
        <v>58</v>
      </c>
      <c r="C750" s="20" t="s">
        <v>6</v>
      </c>
      <c r="D750" s="50">
        <v>13</v>
      </c>
      <c r="E750" s="50">
        <v>115</v>
      </c>
      <c r="F750" s="50">
        <v>2097</v>
      </c>
      <c r="G750" s="18">
        <f>(E750/F750)*100</f>
        <v>5.4840247973295186</v>
      </c>
    </row>
    <row r="751" spans="1:7" s="7" customFormat="1" ht="11.25" customHeight="1" x14ac:dyDescent="0.2">
      <c r="A751" s="16" t="s">
        <v>25</v>
      </c>
      <c r="B751" s="17"/>
      <c r="C751" s="16" t="s">
        <v>4</v>
      </c>
      <c r="D751" s="51">
        <v>162</v>
      </c>
      <c r="E751" s="51">
        <v>1349</v>
      </c>
      <c r="F751" s="51">
        <v>23320</v>
      </c>
      <c r="G751" s="14">
        <f>(E751/F751)*100</f>
        <v>5.784734133790737</v>
      </c>
    </row>
    <row r="752" spans="1:7" s="7" customFormat="1" ht="11.25" customHeight="1" x14ac:dyDescent="0.2">
      <c r="A752" s="20" t="s">
        <v>24</v>
      </c>
      <c r="C752" s="20" t="s">
        <v>4</v>
      </c>
      <c r="D752" s="50">
        <v>1</v>
      </c>
      <c r="E752" s="50">
        <v>1446</v>
      </c>
      <c r="F752" s="50">
        <v>23889</v>
      </c>
      <c r="G752" s="18">
        <f>(E752/F752)*100</f>
        <v>6.052995102348361</v>
      </c>
    </row>
    <row r="753" spans="1:7" s="7" customFormat="1" ht="11.25" customHeight="1" x14ac:dyDescent="0.2">
      <c r="A753" s="16" t="s">
        <v>22</v>
      </c>
      <c r="B753" s="17"/>
      <c r="C753" s="16" t="s">
        <v>6</v>
      </c>
      <c r="D753" s="51">
        <v>1</v>
      </c>
      <c r="E753" s="51">
        <v>2206</v>
      </c>
      <c r="F753" s="51">
        <v>39085</v>
      </c>
      <c r="G753" s="14">
        <f>(E753/F753)*100</f>
        <v>5.6441089932199056</v>
      </c>
    </row>
    <row r="754" spans="1:7" s="7" customFormat="1" ht="11.25" customHeight="1" x14ac:dyDescent="0.2">
      <c r="A754" s="7" t="s">
        <v>21</v>
      </c>
      <c r="C754" s="7" t="s">
        <v>6</v>
      </c>
      <c r="D754" s="50">
        <v>1</v>
      </c>
      <c r="E754" s="50">
        <v>75</v>
      </c>
      <c r="F754" s="50">
        <v>901</v>
      </c>
      <c r="G754" s="18">
        <f>(E754/F754)*100</f>
        <v>8.3240843507214208</v>
      </c>
    </row>
    <row r="755" spans="1:7" s="7" customFormat="1" ht="11.25" customHeight="1" x14ac:dyDescent="0.2">
      <c r="A755" s="16" t="s">
        <v>53</v>
      </c>
      <c r="B755" s="17"/>
      <c r="C755" s="16" t="s">
        <v>6</v>
      </c>
      <c r="D755" s="51">
        <v>3</v>
      </c>
      <c r="E755" s="51">
        <v>44</v>
      </c>
      <c r="F755" s="51">
        <v>1131</v>
      </c>
      <c r="G755" s="14">
        <f>(E755/F755)*100</f>
        <v>3.8903625110521665</v>
      </c>
    </row>
    <row r="756" spans="1:7" s="7" customFormat="1" ht="11.25" customHeight="1" x14ac:dyDescent="0.2">
      <c r="A756" s="20" t="s">
        <v>20</v>
      </c>
      <c r="C756" s="20" t="s">
        <v>6</v>
      </c>
      <c r="D756" s="50">
        <v>9</v>
      </c>
      <c r="E756" s="50">
        <v>5608</v>
      </c>
      <c r="F756" s="50">
        <v>95143</v>
      </c>
      <c r="G756" s="18">
        <f>(E756/F756)*100</f>
        <v>5.8942854440158499</v>
      </c>
    </row>
    <row r="757" spans="1:7" s="7" customFormat="1" ht="11.25" customHeight="1" x14ac:dyDescent="0.2">
      <c r="A757" s="16" t="s">
        <v>19</v>
      </c>
      <c r="B757" s="17"/>
      <c r="C757" s="16" t="s">
        <v>6</v>
      </c>
      <c r="D757" s="51">
        <v>3</v>
      </c>
      <c r="E757" s="51">
        <v>19</v>
      </c>
      <c r="F757" s="51">
        <v>288</v>
      </c>
      <c r="G757" s="14">
        <f>(E757/F757)*100</f>
        <v>6.5972222222222223</v>
      </c>
    </row>
    <row r="758" spans="1:7" s="7" customFormat="1" ht="11.25" customHeight="1" x14ac:dyDescent="0.2">
      <c r="A758" s="20" t="s">
        <v>18</v>
      </c>
      <c r="C758" s="20" t="s">
        <v>4</v>
      </c>
      <c r="D758" s="50">
        <v>7</v>
      </c>
      <c r="E758" s="50">
        <v>3951</v>
      </c>
      <c r="F758" s="50">
        <v>53810</v>
      </c>
      <c r="G758" s="18">
        <f>(E758/F758)*100</f>
        <v>7.3425013937929755</v>
      </c>
    </row>
    <row r="759" spans="1:7" s="7" customFormat="1" ht="11.25" customHeight="1" x14ac:dyDescent="0.2">
      <c r="A759" s="16" t="s">
        <v>16</v>
      </c>
      <c r="B759" s="17"/>
      <c r="C759" s="16" t="s">
        <v>4</v>
      </c>
      <c r="D759" s="51">
        <v>59</v>
      </c>
      <c r="E759" s="51">
        <v>404</v>
      </c>
      <c r="F759" s="51">
        <v>6922</v>
      </c>
      <c r="G759" s="14">
        <f>(E759/F759)*100</f>
        <v>5.8364634498699797</v>
      </c>
    </row>
    <row r="760" spans="1:7" s="7" customFormat="1" ht="11.25" customHeight="1" x14ac:dyDescent="0.2">
      <c r="A760" s="20" t="s">
        <v>64</v>
      </c>
      <c r="C760" s="60" t="s">
        <v>6</v>
      </c>
      <c r="D760" s="50">
        <v>1</v>
      </c>
      <c r="E760" s="50">
        <v>823</v>
      </c>
      <c r="F760" s="50">
        <v>16542</v>
      </c>
      <c r="G760" s="18">
        <f>(E760/F760)*100</f>
        <v>4.9752146052472499</v>
      </c>
    </row>
    <row r="761" spans="1:7" s="7" customFormat="1" ht="11.25" customHeight="1" x14ac:dyDescent="0.2">
      <c r="A761" s="16" t="s">
        <v>52</v>
      </c>
      <c r="B761" s="17"/>
      <c r="C761" s="16" t="s">
        <v>6</v>
      </c>
      <c r="D761" s="51">
        <v>2</v>
      </c>
      <c r="E761" s="51">
        <v>4</v>
      </c>
      <c r="F761" s="51">
        <v>49</v>
      </c>
      <c r="G761" s="14">
        <f>(E761/F761)*100</f>
        <v>8.1632653061224492</v>
      </c>
    </row>
    <row r="762" spans="1:7" s="7" customFormat="1" ht="11.25" customHeight="1" x14ac:dyDescent="0.2">
      <c r="A762" s="20" t="s">
        <v>57</v>
      </c>
      <c r="C762" s="20" t="s">
        <v>6</v>
      </c>
      <c r="D762" s="50">
        <v>4</v>
      </c>
      <c r="E762" s="50">
        <v>1676</v>
      </c>
      <c r="F762" s="50">
        <v>18611</v>
      </c>
      <c r="G762" s="18">
        <f>(E762/F762)*100</f>
        <v>9.0054268980710344</v>
      </c>
    </row>
    <row r="763" spans="1:7" s="7" customFormat="1" ht="11.25" customHeight="1" x14ac:dyDescent="0.2">
      <c r="A763" s="16" t="s">
        <v>14</v>
      </c>
      <c r="B763" s="17"/>
      <c r="C763" s="16" t="s">
        <v>6</v>
      </c>
      <c r="D763" s="51">
        <v>1</v>
      </c>
      <c r="E763" s="51">
        <v>5877</v>
      </c>
      <c r="F763" s="51">
        <v>138182</v>
      </c>
      <c r="G763" s="14">
        <f>(E763/F763)*100</f>
        <v>4.2530865090966987</v>
      </c>
    </row>
    <row r="764" spans="1:7" s="7" customFormat="1" ht="11.25" customHeight="1" x14ac:dyDescent="0.2">
      <c r="A764" s="20" t="s">
        <v>13</v>
      </c>
      <c r="C764" s="20" t="s">
        <v>4</v>
      </c>
      <c r="D764" s="50">
        <v>257</v>
      </c>
      <c r="E764" s="50">
        <v>1165</v>
      </c>
      <c r="F764" s="50">
        <v>29499</v>
      </c>
      <c r="G764" s="18">
        <f>(E764/F764)*100</f>
        <v>3.9492864164886945</v>
      </c>
    </row>
    <row r="765" spans="1:7" s="7" customFormat="1" ht="11.25" customHeight="1" x14ac:dyDescent="0.2">
      <c r="A765" s="16" t="s">
        <v>51</v>
      </c>
      <c r="B765" s="17"/>
      <c r="C765" s="16" t="s">
        <v>6</v>
      </c>
      <c r="D765" s="51">
        <v>1</v>
      </c>
      <c r="E765" s="51">
        <v>29</v>
      </c>
      <c r="F765" s="51">
        <v>616</v>
      </c>
      <c r="G765" s="14">
        <f>(E765/F765)*100</f>
        <v>4.7077922077922079</v>
      </c>
    </row>
    <row r="766" spans="1:7" s="7" customFormat="1" ht="11.25" customHeight="1" x14ac:dyDescent="0.2">
      <c r="A766" s="20" t="s">
        <v>12</v>
      </c>
      <c r="C766" s="20" t="s">
        <v>6</v>
      </c>
      <c r="D766" s="50">
        <v>10</v>
      </c>
      <c r="E766" s="50">
        <v>2717</v>
      </c>
      <c r="F766" s="50">
        <v>51739</v>
      </c>
      <c r="G766" s="18">
        <f>(E766/F766)*100</f>
        <v>5.2513577765322097</v>
      </c>
    </row>
    <row r="767" spans="1:7" s="7" customFormat="1" ht="11.25" customHeight="1" x14ac:dyDescent="0.2">
      <c r="A767" s="16" t="s">
        <v>10</v>
      </c>
      <c r="B767" s="17"/>
      <c r="C767" s="16" t="s">
        <v>6</v>
      </c>
      <c r="D767" s="51">
        <v>2</v>
      </c>
      <c r="E767" s="51">
        <v>6195</v>
      </c>
      <c r="F767" s="51">
        <v>72845</v>
      </c>
      <c r="G767" s="14">
        <f>(E767/F767)*100</f>
        <v>8.5043585695655164</v>
      </c>
    </row>
    <row r="768" spans="1:7" s="7" customFormat="1" ht="11.25" customHeight="1" x14ac:dyDescent="0.2">
      <c r="A768" s="20" t="s">
        <v>61</v>
      </c>
      <c r="C768" s="7" t="s">
        <v>6</v>
      </c>
      <c r="D768" s="50">
        <v>589</v>
      </c>
      <c r="E768" s="50">
        <v>16338</v>
      </c>
      <c r="F768" s="50">
        <v>229868</v>
      </c>
      <c r="G768" s="18">
        <f>(E768/F768)*100</f>
        <v>7.107557380757652</v>
      </c>
    </row>
    <row r="769" spans="1:7" s="7" customFormat="1" ht="11.25" customHeight="1" x14ac:dyDescent="0.2">
      <c r="A769" s="16" t="s">
        <v>9</v>
      </c>
      <c r="B769" s="17"/>
      <c r="C769" s="16" t="s">
        <v>8</v>
      </c>
      <c r="D769" s="51">
        <v>35</v>
      </c>
      <c r="E769" s="51">
        <v>421</v>
      </c>
      <c r="F769" s="51">
        <v>5119</v>
      </c>
      <c r="G769" s="14">
        <f>(E769/F769)*100</f>
        <v>8.2242625512795478</v>
      </c>
    </row>
    <row r="770" spans="1:7" s="7" customFormat="1" ht="11.25" customHeight="1" x14ac:dyDescent="0.2">
      <c r="A770" s="20" t="s">
        <v>7</v>
      </c>
      <c r="C770" s="20" t="s">
        <v>6</v>
      </c>
      <c r="D770" s="50">
        <v>1</v>
      </c>
      <c r="E770" s="50">
        <v>28</v>
      </c>
      <c r="F770" s="50">
        <v>299</v>
      </c>
      <c r="G770" s="18">
        <f>(E770/F770)*100</f>
        <v>9.3645484949832767</v>
      </c>
    </row>
    <row r="771" spans="1:7" ht="11.25" customHeight="1" thickBot="1" x14ac:dyDescent="0.25">
      <c r="A771" s="48" t="s">
        <v>5</v>
      </c>
      <c r="B771" s="49"/>
      <c r="C771" s="48" t="s">
        <v>4</v>
      </c>
      <c r="D771" s="47">
        <v>4</v>
      </c>
      <c r="E771" s="47">
        <v>486</v>
      </c>
      <c r="F771" s="47">
        <v>8605</v>
      </c>
      <c r="G771" s="46">
        <f>(E771/F771)*100</f>
        <v>5.6478791400348634</v>
      </c>
    </row>
    <row r="772" spans="1:7" s="7" customFormat="1" ht="11.25" customHeight="1" thickBot="1" x14ac:dyDescent="0.25">
      <c r="A772" s="11" t="s">
        <v>3</v>
      </c>
      <c r="B772" s="12"/>
      <c r="C772" s="11" t="s">
        <v>2</v>
      </c>
      <c r="D772" s="10">
        <f>SUM(D740,D743:D771)</f>
        <v>9461</v>
      </c>
      <c r="E772" s="10">
        <f>SUM(E740,E743:E771)</f>
        <v>396334</v>
      </c>
      <c r="F772" s="10">
        <f>SUM(F740,F743:F771)</f>
        <v>8759331</v>
      </c>
      <c r="G772" s="13">
        <f>(E772/F772)*100</f>
        <v>4.5247062817925254</v>
      </c>
    </row>
    <row r="773" spans="1:7" ht="7.5" customHeight="1" x14ac:dyDescent="0.2">
      <c r="D773" s="8"/>
      <c r="E773" s="8"/>
    </row>
    <row r="774" spans="1:7" ht="11.25" customHeight="1" x14ac:dyDescent="0.2">
      <c r="A774" s="7" t="s">
        <v>1</v>
      </c>
      <c r="B774" s="6" t="s">
        <v>0</v>
      </c>
      <c r="C774" s="6"/>
      <c r="D774" s="5"/>
      <c r="E774" s="5"/>
      <c r="F774" s="5"/>
      <c r="G774" s="4"/>
    </row>
    <row r="778" spans="1:7" ht="26.25" customHeight="1" x14ac:dyDescent="0.2">
      <c r="A778" s="44" t="s">
        <v>44</v>
      </c>
      <c r="B778" s="43" t="s">
        <v>63</v>
      </c>
      <c r="C778" s="42"/>
      <c r="D778" s="42"/>
      <c r="E778" s="42"/>
      <c r="F778" s="42"/>
      <c r="G778" s="42"/>
    </row>
    <row r="779" spans="1:7" s="41" customFormat="1" ht="7.5" customHeight="1" thickBot="1" x14ac:dyDescent="0.25">
      <c r="A779" s="40"/>
      <c r="B779" s="40"/>
      <c r="C779" s="40"/>
      <c r="D779" s="39"/>
      <c r="E779" s="38"/>
      <c r="F779" s="38"/>
      <c r="G779" s="37"/>
    </row>
    <row r="780" spans="1:7" s="41" customFormat="1" ht="26.25" thickBot="1" x14ac:dyDescent="0.25">
      <c r="A780" s="35" t="s">
        <v>42</v>
      </c>
      <c r="B780" s="36"/>
      <c r="C780" s="35" t="s">
        <v>41</v>
      </c>
      <c r="D780" s="34" t="s">
        <v>40</v>
      </c>
      <c r="E780" s="34" t="s">
        <v>39</v>
      </c>
      <c r="F780" s="33" t="s">
        <v>38</v>
      </c>
      <c r="G780" s="32" t="s">
        <v>37</v>
      </c>
    </row>
    <row r="781" spans="1:7" s="7" customFormat="1" ht="27.75" thickBot="1" x14ac:dyDescent="0.25">
      <c r="A781" s="31"/>
      <c r="B781" s="31"/>
      <c r="C781" s="31"/>
      <c r="D781" s="30"/>
      <c r="E781" s="29" t="s">
        <v>36</v>
      </c>
      <c r="F781" s="29" t="s">
        <v>35</v>
      </c>
      <c r="G781" s="28" t="s">
        <v>34</v>
      </c>
    </row>
    <row r="782" spans="1:7" s="7" customFormat="1" ht="11.25" customHeight="1" x14ac:dyDescent="0.2">
      <c r="A782" s="27" t="s">
        <v>33</v>
      </c>
      <c r="B782" s="59"/>
      <c r="C782" s="20" t="s">
        <v>32</v>
      </c>
      <c r="D782" s="50">
        <v>8271</v>
      </c>
      <c r="E782" s="50">
        <v>301458</v>
      </c>
      <c r="F782" s="50">
        <v>7482943</v>
      </c>
      <c r="G782" s="18">
        <f>(E782/F782)*100</f>
        <v>4.0286021155045555</v>
      </c>
    </row>
    <row r="783" spans="1:7" s="7" customFormat="1" ht="11.25" x14ac:dyDescent="0.2">
      <c r="A783" s="24" t="s">
        <v>31</v>
      </c>
      <c r="B783" s="17"/>
      <c r="C783" s="17"/>
      <c r="D783" s="23">
        <f>D812-D782</f>
        <v>893</v>
      </c>
      <c r="E783" s="23">
        <f>E812-E782</f>
        <v>50479</v>
      </c>
      <c r="F783" s="23">
        <f>F812-F782</f>
        <v>872728</v>
      </c>
      <c r="G783" s="14">
        <f>(E783/F783)*100</f>
        <v>5.7840472632939477</v>
      </c>
    </row>
    <row r="784" spans="1:7" s="7" customFormat="1" ht="7.5" customHeight="1" x14ac:dyDescent="0.2">
      <c r="A784" s="22"/>
      <c r="B784" s="22"/>
      <c r="C784" s="22"/>
      <c r="D784" s="5"/>
      <c r="E784" s="5"/>
      <c r="F784" s="5"/>
      <c r="G784" s="21"/>
    </row>
    <row r="785" spans="1:7" s="7" customFormat="1" ht="11.25" customHeight="1" x14ac:dyDescent="0.2">
      <c r="A785" s="16" t="s">
        <v>30</v>
      </c>
      <c r="B785" s="17"/>
      <c r="C785" s="16" t="s">
        <v>6</v>
      </c>
      <c r="D785" s="51">
        <v>1</v>
      </c>
      <c r="E785" s="51">
        <v>69</v>
      </c>
      <c r="F785" s="51">
        <v>1003</v>
      </c>
      <c r="G785" s="14">
        <f>(E785/F785)*100</f>
        <v>6.8793619142572284</v>
      </c>
    </row>
    <row r="786" spans="1:7" s="7" customFormat="1" ht="11.25" customHeight="1" x14ac:dyDescent="0.2">
      <c r="A786" s="20" t="s">
        <v>29</v>
      </c>
      <c r="C786" s="20" t="s">
        <v>6</v>
      </c>
      <c r="D786" s="50">
        <v>1</v>
      </c>
      <c r="E786" s="50">
        <v>2241</v>
      </c>
      <c r="F786" s="50">
        <v>45156</v>
      </c>
      <c r="G786" s="18">
        <f>(E786/F786)*100</f>
        <v>4.9627956417751795</v>
      </c>
    </row>
    <row r="787" spans="1:7" s="7" customFormat="1" ht="11.25" customHeight="1" x14ac:dyDescent="0.2">
      <c r="A787" s="16" t="s">
        <v>54</v>
      </c>
      <c r="B787" s="17"/>
      <c r="C787" s="16" t="s">
        <v>4</v>
      </c>
      <c r="D787" s="51">
        <v>3</v>
      </c>
      <c r="E787" s="51">
        <v>1</v>
      </c>
      <c r="F787" s="51">
        <v>5</v>
      </c>
      <c r="G787" s="52" t="s">
        <v>46</v>
      </c>
    </row>
    <row r="788" spans="1:7" s="7" customFormat="1" ht="11.25" customHeight="1" x14ac:dyDescent="0.2">
      <c r="A788" s="20" t="s">
        <v>28</v>
      </c>
      <c r="C788" s="20" t="s">
        <v>6</v>
      </c>
      <c r="D788" s="50">
        <v>1</v>
      </c>
      <c r="E788" s="50">
        <v>1830</v>
      </c>
      <c r="F788" s="50">
        <v>47233</v>
      </c>
      <c r="G788" s="18">
        <f>(E788/F788)*100</f>
        <v>3.8744098405775627</v>
      </c>
    </row>
    <row r="789" spans="1:7" s="7" customFormat="1" ht="11.25" customHeight="1" x14ac:dyDescent="0.2">
      <c r="A789" s="16" t="s">
        <v>27</v>
      </c>
      <c r="B789" s="17"/>
      <c r="C789" s="16" t="s">
        <v>4</v>
      </c>
      <c r="D789" s="51">
        <v>1</v>
      </c>
      <c r="E789" s="51">
        <v>678</v>
      </c>
      <c r="F789" s="51">
        <v>17193</v>
      </c>
      <c r="G789" s="14">
        <f>(E789/F789)*100</f>
        <v>3.9434653638108532</v>
      </c>
    </row>
    <row r="790" spans="1:7" s="7" customFormat="1" ht="11.25" customHeight="1" x14ac:dyDescent="0.2">
      <c r="A790" s="20" t="s">
        <v>59</v>
      </c>
      <c r="C790" s="20" t="s">
        <v>6</v>
      </c>
      <c r="D790" s="50">
        <v>2</v>
      </c>
      <c r="E790" s="50">
        <v>151</v>
      </c>
      <c r="F790" s="50">
        <v>1250</v>
      </c>
      <c r="G790" s="18">
        <f>(E790/F790)*100</f>
        <v>12.08</v>
      </c>
    </row>
    <row r="791" spans="1:7" s="7" customFormat="1" ht="11.25" customHeight="1" x14ac:dyDescent="0.2">
      <c r="A791" s="16" t="s">
        <v>58</v>
      </c>
      <c r="B791" s="17"/>
      <c r="C791" s="16" t="s">
        <v>6</v>
      </c>
      <c r="D791" s="51">
        <v>13</v>
      </c>
      <c r="E791" s="51">
        <v>107</v>
      </c>
      <c r="F791" s="51">
        <v>3656</v>
      </c>
      <c r="G791" s="14">
        <f>(E791/F791)*100</f>
        <v>2.9266958424507656</v>
      </c>
    </row>
    <row r="792" spans="1:7" s="7" customFormat="1" ht="11.25" customHeight="1" x14ac:dyDescent="0.2">
      <c r="A792" s="20" t="s">
        <v>25</v>
      </c>
      <c r="C792" s="20" t="s">
        <v>4</v>
      </c>
      <c r="D792" s="50">
        <v>157</v>
      </c>
      <c r="E792" s="50">
        <v>1194</v>
      </c>
      <c r="F792" s="50">
        <v>22121</v>
      </c>
      <c r="G792" s="18">
        <f>(E792/F792)*100</f>
        <v>5.397586004249356</v>
      </c>
    </row>
    <row r="793" spans="1:7" s="7" customFormat="1" ht="11.25" customHeight="1" x14ac:dyDescent="0.2">
      <c r="A793" s="16" t="s">
        <v>24</v>
      </c>
      <c r="B793" s="17"/>
      <c r="C793" s="16" t="s">
        <v>4</v>
      </c>
      <c r="D793" s="51">
        <v>1</v>
      </c>
      <c r="E793" s="51">
        <v>1376</v>
      </c>
      <c r="F793" s="51">
        <v>23930</v>
      </c>
      <c r="G793" s="14">
        <f>(E793/F793)*100</f>
        <v>5.7501044713748426</v>
      </c>
    </row>
    <row r="794" spans="1:7" s="7" customFormat="1" ht="11.25" customHeight="1" x14ac:dyDescent="0.2">
      <c r="A794" s="20" t="s">
        <v>22</v>
      </c>
      <c r="C794" s="20" t="s">
        <v>6</v>
      </c>
      <c r="D794" s="50">
        <v>1</v>
      </c>
      <c r="E794" s="50">
        <v>2194</v>
      </c>
      <c r="F794" s="50">
        <v>37850</v>
      </c>
      <c r="G794" s="18">
        <f>(E794/F794)*100</f>
        <v>5.7965653896961689</v>
      </c>
    </row>
    <row r="795" spans="1:7" s="7" customFormat="1" ht="11.25" customHeight="1" x14ac:dyDescent="0.2">
      <c r="A795" s="17" t="s">
        <v>21</v>
      </c>
      <c r="B795" s="17"/>
      <c r="C795" s="17" t="s">
        <v>6</v>
      </c>
      <c r="D795" s="51">
        <v>1</v>
      </c>
      <c r="E795" s="51">
        <v>77</v>
      </c>
      <c r="F795" s="51">
        <v>967</v>
      </c>
      <c r="G795" s="14">
        <f>(E795/F795)*100</f>
        <v>7.9627714581178903</v>
      </c>
    </row>
    <row r="796" spans="1:7" s="7" customFormat="1" ht="11.25" customHeight="1" x14ac:dyDescent="0.2">
      <c r="A796" s="20" t="s">
        <v>53</v>
      </c>
      <c r="C796" s="20" t="s">
        <v>6</v>
      </c>
      <c r="D796" s="50">
        <v>3</v>
      </c>
      <c r="E796" s="50">
        <v>23</v>
      </c>
      <c r="F796" s="50">
        <v>612</v>
      </c>
      <c r="G796" s="18">
        <f>(E796/F796)*100</f>
        <v>3.7581699346405228</v>
      </c>
    </row>
    <row r="797" spans="1:7" s="7" customFormat="1" ht="11.25" customHeight="1" x14ac:dyDescent="0.2">
      <c r="A797" s="16" t="s">
        <v>20</v>
      </c>
      <c r="B797" s="17"/>
      <c r="C797" s="16" t="s">
        <v>6</v>
      </c>
      <c r="D797" s="51">
        <v>9</v>
      </c>
      <c r="E797" s="51">
        <v>8379</v>
      </c>
      <c r="F797" s="51">
        <v>158988</v>
      </c>
      <c r="G797" s="14">
        <f>(E797/F797)*100</f>
        <v>5.270209072382821</v>
      </c>
    </row>
    <row r="798" spans="1:7" s="7" customFormat="1" ht="11.25" customHeight="1" x14ac:dyDescent="0.2">
      <c r="A798" s="20" t="s">
        <v>19</v>
      </c>
      <c r="C798" s="20" t="s">
        <v>6</v>
      </c>
      <c r="D798" s="50">
        <v>3</v>
      </c>
      <c r="E798" s="50">
        <v>5</v>
      </c>
      <c r="F798" s="50">
        <v>81</v>
      </c>
      <c r="G798" s="18">
        <f>(E798/F798)*100</f>
        <v>6.1728395061728394</v>
      </c>
    </row>
    <row r="799" spans="1:7" s="7" customFormat="1" ht="11.25" customHeight="1" x14ac:dyDescent="0.2">
      <c r="A799" s="16" t="s">
        <v>18</v>
      </c>
      <c r="B799" s="17"/>
      <c r="C799" s="16" t="s">
        <v>4</v>
      </c>
      <c r="D799" s="51">
        <v>8</v>
      </c>
      <c r="E799" s="51">
        <v>3497</v>
      </c>
      <c r="F799" s="51">
        <v>51944</v>
      </c>
      <c r="G799" s="14">
        <f>(E799/F799)*100</f>
        <v>6.73225011550901</v>
      </c>
    </row>
    <row r="800" spans="1:7" s="7" customFormat="1" ht="11.25" customHeight="1" x14ac:dyDescent="0.2">
      <c r="A800" s="20" t="s">
        <v>16</v>
      </c>
      <c r="C800" s="20" t="s">
        <v>4</v>
      </c>
      <c r="D800" s="50">
        <v>54</v>
      </c>
      <c r="E800" s="50">
        <v>325</v>
      </c>
      <c r="F800" s="50">
        <v>5474</v>
      </c>
      <c r="G800" s="18">
        <f>(E800/F800)*100</f>
        <v>5.9371574716843263</v>
      </c>
    </row>
    <row r="801" spans="1:7" s="7" customFormat="1" ht="11.25" customHeight="1" x14ac:dyDescent="0.2">
      <c r="A801" s="16" t="s">
        <v>52</v>
      </c>
      <c r="B801" s="17"/>
      <c r="C801" s="16" t="s">
        <v>6</v>
      </c>
      <c r="D801" s="51">
        <v>2</v>
      </c>
      <c r="E801" s="51">
        <v>4</v>
      </c>
      <c r="F801" s="51">
        <v>55</v>
      </c>
      <c r="G801" s="14">
        <f>(E801/F801)*100</f>
        <v>7.2727272727272725</v>
      </c>
    </row>
    <row r="802" spans="1:7" s="7" customFormat="1" ht="11.25" customHeight="1" x14ac:dyDescent="0.2">
      <c r="A802" s="20" t="s">
        <v>57</v>
      </c>
      <c r="C802" s="20" t="s">
        <v>6</v>
      </c>
      <c r="D802" s="50">
        <v>4</v>
      </c>
      <c r="E802" s="50">
        <v>1538</v>
      </c>
      <c r="F802" s="50">
        <v>19766</v>
      </c>
      <c r="G802" s="18">
        <f>(E802/F802)*100</f>
        <v>7.7810381463118485</v>
      </c>
    </row>
    <row r="803" spans="1:7" s="7" customFormat="1" ht="11.25" customHeight="1" x14ac:dyDescent="0.2">
      <c r="A803" s="16" t="s">
        <v>14</v>
      </c>
      <c r="B803" s="17"/>
      <c r="C803" s="16" t="s">
        <v>6</v>
      </c>
      <c r="D803" s="51">
        <v>1</v>
      </c>
      <c r="E803" s="51">
        <v>5674</v>
      </c>
      <c r="F803" s="51">
        <v>135005</v>
      </c>
      <c r="G803" s="14">
        <f>(E803/F803)*100</f>
        <v>4.2028073034332065</v>
      </c>
    </row>
    <row r="804" spans="1:7" s="7" customFormat="1" ht="11.25" customHeight="1" x14ac:dyDescent="0.2">
      <c r="A804" s="20" t="s">
        <v>13</v>
      </c>
      <c r="C804" s="20" t="s">
        <v>4</v>
      </c>
      <c r="D804" s="50">
        <v>256</v>
      </c>
      <c r="E804" s="50">
        <v>1056</v>
      </c>
      <c r="F804" s="50">
        <v>23810</v>
      </c>
      <c r="G804" s="18">
        <f>(E804/F804)*100</f>
        <v>4.4351112977740446</v>
      </c>
    </row>
    <row r="805" spans="1:7" s="7" customFormat="1" ht="11.25" customHeight="1" x14ac:dyDescent="0.2">
      <c r="A805" s="16" t="s">
        <v>51</v>
      </c>
      <c r="B805" s="17"/>
      <c r="C805" s="16" t="s">
        <v>6</v>
      </c>
      <c r="D805" s="51">
        <v>1</v>
      </c>
      <c r="E805" s="51">
        <v>24</v>
      </c>
      <c r="F805" s="51">
        <v>516</v>
      </c>
      <c r="G805" s="14">
        <f>(E805/F805)*100</f>
        <v>4.6511627906976747</v>
      </c>
    </row>
    <row r="806" spans="1:7" s="7" customFormat="1" ht="11.25" customHeight="1" x14ac:dyDescent="0.2">
      <c r="A806" s="20" t="s">
        <v>12</v>
      </c>
      <c r="C806" s="20" t="s">
        <v>6</v>
      </c>
      <c r="D806" s="50">
        <v>8</v>
      </c>
      <c r="E806" s="50">
        <v>2770</v>
      </c>
      <c r="F806" s="50">
        <v>51918</v>
      </c>
      <c r="G806" s="18">
        <f>(E806/F806)*100</f>
        <v>5.3353364921607156</v>
      </c>
    </row>
    <row r="807" spans="1:7" s="7" customFormat="1" ht="11.25" customHeight="1" x14ac:dyDescent="0.2">
      <c r="A807" s="16" t="s">
        <v>10</v>
      </c>
      <c r="B807" s="17"/>
      <c r="C807" s="16" t="s">
        <v>6</v>
      </c>
      <c r="D807" s="51">
        <v>2</v>
      </c>
      <c r="E807" s="51">
        <v>6667</v>
      </c>
      <c r="F807" s="51">
        <v>81720</v>
      </c>
      <c r="G807" s="14">
        <f>(E807/F807)*100</f>
        <v>8.1583455702398435</v>
      </c>
    </row>
    <row r="808" spans="1:7" s="7" customFormat="1" ht="11.25" customHeight="1" x14ac:dyDescent="0.2">
      <c r="A808" s="20" t="s">
        <v>61</v>
      </c>
      <c r="C808" s="7" t="s">
        <v>6</v>
      </c>
      <c r="D808" s="50">
        <v>321</v>
      </c>
      <c r="E808" s="50">
        <v>9750</v>
      </c>
      <c r="F808" s="50">
        <v>129000</v>
      </c>
      <c r="G808" s="18">
        <f>(E808/F808)*100</f>
        <v>7.5581395348837201</v>
      </c>
    </row>
    <row r="809" spans="1:7" s="7" customFormat="1" ht="11.25" customHeight="1" x14ac:dyDescent="0.2">
      <c r="A809" s="16" t="s">
        <v>9</v>
      </c>
      <c r="B809" s="17"/>
      <c r="C809" s="16" t="s">
        <v>8</v>
      </c>
      <c r="D809" s="51">
        <v>32</v>
      </c>
      <c r="E809" s="51">
        <v>350</v>
      </c>
      <c r="F809" s="51">
        <v>4251</v>
      </c>
      <c r="G809" s="14">
        <f>(E809/F809)*100</f>
        <v>8.2333568572100688</v>
      </c>
    </row>
    <row r="810" spans="1:7" s="7" customFormat="1" ht="11.25" customHeight="1" x14ac:dyDescent="0.2">
      <c r="A810" s="20" t="s">
        <v>7</v>
      </c>
      <c r="C810" s="20" t="s">
        <v>6</v>
      </c>
      <c r="D810" s="50">
        <v>1</v>
      </c>
      <c r="E810" s="50">
        <v>36</v>
      </c>
      <c r="F810" s="50">
        <v>320</v>
      </c>
      <c r="G810" s="18">
        <f>(E810/F810)*100</f>
        <v>11.25</v>
      </c>
    </row>
    <row r="811" spans="1:7" ht="11.25" customHeight="1" thickBot="1" x14ac:dyDescent="0.25">
      <c r="A811" s="48" t="s">
        <v>5</v>
      </c>
      <c r="B811" s="49"/>
      <c r="C811" s="48" t="s">
        <v>4</v>
      </c>
      <c r="D811" s="47">
        <v>6</v>
      </c>
      <c r="E811" s="47">
        <v>463</v>
      </c>
      <c r="F811" s="47">
        <v>8904</v>
      </c>
      <c r="G811" s="46">
        <f>(E811/F811)*100</f>
        <v>5.1999101527403413</v>
      </c>
    </row>
    <row r="812" spans="1:7" s="7" customFormat="1" ht="11.25" customHeight="1" thickBot="1" x14ac:dyDescent="0.25">
      <c r="A812" s="11" t="s">
        <v>3</v>
      </c>
      <c r="B812" s="12"/>
      <c r="C812" s="11" t="s">
        <v>2</v>
      </c>
      <c r="D812" s="10">
        <f>SUM(D782,D785:D811)</f>
        <v>9164</v>
      </c>
      <c r="E812" s="10">
        <f>SUM(E782,E785:E811)</f>
        <v>351937</v>
      </c>
      <c r="F812" s="10">
        <f>SUM(F782,F785:F811)</f>
        <v>8355671</v>
      </c>
      <c r="G812" s="13">
        <f>(E812/F812)*100</f>
        <v>4.2119537736706008</v>
      </c>
    </row>
    <row r="813" spans="1:7" ht="7.5" customHeight="1" x14ac:dyDescent="0.2">
      <c r="D813" s="8"/>
      <c r="E813" s="8"/>
    </row>
    <row r="814" spans="1:7" ht="11.25" customHeight="1" x14ac:dyDescent="0.2">
      <c r="A814" s="7" t="s">
        <v>1</v>
      </c>
      <c r="B814" s="6" t="s">
        <v>0</v>
      </c>
      <c r="C814" s="6"/>
      <c r="D814" s="5"/>
      <c r="E814" s="5"/>
      <c r="F814" s="5"/>
      <c r="G814" s="4"/>
    </row>
    <row r="818" spans="1:7" ht="26.25" customHeight="1" x14ac:dyDescent="0.2">
      <c r="A818" s="44" t="s">
        <v>44</v>
      </c>
      <c r="B818" s="43" t="s">
        <v>62</v>
      </c>
      <c r="C818" s="42"/>
      <c r="D818" s="42"/>
      <c r="E818" s="42"/>
      <c r="F818" s="42"/>
      <c r="G818" s="42"/>
    </row>
    <row r="819" spans="1:7" s="41" customFormat="1" ht="7.5" customHeight="1" thickBot="1" x14ac:dyDescent="0.25">
      <c r="A819" s="40"/>
      <c r="B819" s="40"/>
      <c r="C819" s="40"/>
      <c r="D819" s="39"/>
      <c r="E819" s="38"/>
      <c r="F819" s="38"/>
      <c r="G819" s="37"/>
    </row>
    <row r="820" spans="1:7" s="41" customFormat="1" ht="26.25" thickBot="1" x14ac:dyDescent="0.25">
      <c r="A820" s="35" t="s">
        <v>42</v>
      </c>
      <c r="B820" s="36"/>
      <c r="C820" s="35" t="s">
        <v>41</v>
      </c>
      <c r="D820" s="34" t="s">
        <v>40</v>
      </c>
      <c r="E820" s="34" t="s">
        <v>39</v>
      </c>
      <c r="F820" s="33" t="s">
        <v>38</v>
      </c>
      <c r="G820" s="32" t="s">
        <v>37</v>
      </c>
    </row>
    <row r="821" spans="1:7" s="7" customFormat="1" ht="27.75" thickBot="1" x14ac:dyDescent="0.25">
      <c r="A821" s="31"/>
      <c r="B821" s="31"/>
      <c r="C821" s="31"/>
      <c r="D821" s="30"/>
      <c r="E821" s="29" t="s">
        <v>36</v>
      </c>
      <c r="F821" s="29" t="s">
        <v>35</v>
      </c>
      <c r="G821" s="28" t="s">
        <v>34</v>
      </c>
    </row>
    <row r="822" spans="1:7" s="7" customFormat="1" ht="11.25" customHeight="1" x14ac:dyDescent="0.2">
      <c r="A822" s="27" t="s">
        <v>33</v>
      </c>
      <c r="B822" s="59"/>
      <c r="C822" s="20" t="s">
        <v>32</v>
      </c>
      <c r="D822" s="50">
        <v>8283</v>
      </c>
      <c r="E822" s="50">
        <v>284706</v>
      </c>
      <c r="F822" s="50">
        <v>7094794</v>
      </c>
      <c r="G822" s="18">
        <f>(E822/F822)*100</f>
        <v>4.0128860682917642</v>
      </c>
    </row>
    <row r="823" spans="1:7" s="7" customFormat="1" ht="11.25" x14ac:dyDescent="0.2">
      <c r="A823" s="24" t="s">
        <v>31</v>
      </c>
      <c r="B823" s="17"/>
      <c r="C823" s="17"/>
      <c r="D823" s="23">
        <f>D852-D822</f>
        <v>703</v>
      </c>
      <c r="E823" s="23">
        <f>E852-E822</f>
        <v>54060</v>
      </c>
      <c r="F823" s="23">
        <f>F852-F822</f>
        <v>893978</v>
      </c>
      <c r="G823" s="14">
        <f>(E823/F823)*100</f>
        <v>6.0471286765446131</v>
      </c>
    </row>
    <row r="824" spans="1:7" s="7" customFormat="1" ht="7.5" customHeight="1" x14ac:dyDescent="0.2">
      <c r="A824" s="22"/>
      <c r="B824" s="22"/>
      <c r="C824" s="22"/>
      <c r="D824" s="5"/>
      <c r="E824" s="5"/>
      <c r="F824" s="5"/>
      <c r="G824" s="21"/>
    </row>
    <row r="825" spans="1:7" s="7" customFormat="1" ht="11.25" customHeight="1" x14ac:dyDescent="0.2">
      <c r="A825" s="16" t="s">
        <v>30</v>
      </c>
      <c r="B825" s="17"/>
      <c r="C825" s="16" t="s">
        <v>6</v>
      </c>
      <c r="D825" s="51">
        <v>1</v>
      </c>
      <c r="E825" s="51">
        <v>63</v>
      </c>
      <c r="F825" s="51">
        <v>896</v>
      </c>
      <c r="G825" s="14">
        <f>(E825/F825)*100</f>
        <v>7.03125</v>
      </c>
    </row>
    <row r="826" spans="1:7" s="7" customFormat="1" ht="11.25" customHeight="1" x14ac:dyDescent="0.2">
      <c r="A826" s="20" t="s">
        <v>29</v>
      </c>
      <c r="C826" s="20" t="s">
        <v>6</v>
      </c>
      <c r="D826" s="50">
        <v>1</v>
      </c>
      <c r="E826" s="50">
        <v>2139</v>
      </c>
      <c r="F826" s="50">
        <v>44498</v>
      </c>
      <c r="G826" s="18">
        <f>(E826/F826)*100</f>
        <v>4.8069576160726326</v>
      </c>
    </row>
    <row r="827" spans="1:7" s="7" customFormat="1" ht="11.25" customHeight="1" x14ac:dyDescent="0.2">
      <c r="A827" s="16" t="s">
        <v>54</v>
      </c>
      <c r="B827" s="17"/>
      <c r="C827" s="16" t="s">
        <v>4</v>
      </c>
      <c r="D827" s="51">
        <v>2</v>
      </c>
      <c r="E827" s="51">
        <v>1</v>
      </c>
      <c r="F827" s="51">
        <v>5</v>
      </c>
      <c r="G827" s="52" t="s">
        <v>46</v>
      </c>
    </row>
    <row r="828" spans="1:7" s="7" customFormat="1" ht="11.25" customHeight="1" x14ac:dyDescent="0.2">
      <c r="A828" s="20" t="s">
        <v>28</v>
      </c>
      <c r="C828" s="20" t="s">
        <v>6</v>
      </c>
      <c r="D828" s="50">
        <v>1</v>
      </c>
      <c r="E828" s="50">
        <v>1960</v>
      </c>
      <c r="F828" s="50">
        <v>47019</v>
      </c>
      <c r="G828" s="18">
        <f>(E828/F828)*100</f>
        <v>4.1685276164954592</v>
      </c>
    </row>
    <row r="829" spans="1:7" s="7" customFormat="1" ht="11.25" customHeight="1" x14ac:dyDescent="0.2">
      <c r="A829" s="16" t="s">
        <v>27</v>
      </c>
      <c r="B829" s="17"/>
      <c r="C829" s="16" t="s">
        <v>4</v>
      </c>
      <c r="D829" s="51">
        <v>1</v>
      </c>
      <c r="E829" s="51">
        <v>673</v>
      </c>
      <c r="F829" s="51">
        <v>16812</v>
      </c>
      <c r="G829" s="14">
        <f>(E829/F829)*100</f>
        <v>4.0030930287889603</v>
      </c>
    </row>
    <row r="830" spans="1:7" s="7" customFormat="1" ht="11.25" customHeight="1" x14ac:dyDescent="0.2">
      <c r="A830" s="20" t="s">
        <v>59</v>
      </c>
      <c r="C830" s="20" t="s">
        <v>6</v>
      </c>
      <c r="D830" s="50">
        <v>16</v>
      </c>
      <c r="E830" s="50">
        <v>1050</v>
      </c>
      <c r="F830" s="50">
        <v>11100</v>
      </c>
      <c r="G830" s="18">
        <f>(E830/F830)*100</f>
        <v>9.4594594594594597</v>
      </c>
    </row>
    <row r="831" spans="1:7" s="7" customFormat="1" ht="11.25" customHeight="1" x14ac:dyDescent="0.2">
      <c r="A831" s="16" t="s">
        <v>58</v>
      </c>
      <c r="B831" s="17"/>
      <c r="C831" s="16" t="s">
        <v>6</v>
      </c>
      <c r="D831" s="51">
        <v>14</v>
      </c>
      <c r="E831" s="51">
        <v>107</v>
      </c>
      <c r="F831" s="51">
        <v>3587</v>
      </c>
      <c r="G831" s="14">
        <f>(E831/F831)*100</f>
        <v>2.9829941455255091</v>
      </c>
    </row>
    <row r="832" spans="1:7" s="7" customFormat="1" ht="11.25" customHeight="1" x14ac:dyDescent="0.2">
      <c r="A832" s="20" t="s">
        <v>25</v>
      </c>
      <c r="C832" s="20" t="s">
        <v>4</v>
      </c>
      <c r="D832" s="50">
        <v>150</v>
      </c>
      <c r="E832" s="50">
        <v>1088</v>
      </c>
      <c r="F832" s="50">
        <v>19805</v>
      </c>
      <c r="G832" s="18">
        <f>(E832/F832)*100</f>
        <v>5.4935622317596566</v>
      </c>
    </row>
    <row r="833" spans="1:7" s="7" customFormat="1" ht="11.25" customHeight="1" x14ac:dyDescent="0.2">
      <c r="A833" s="16" t="s">
        <v>24</v>
      </c>
      <c r="B833" s="17"/>
      <c r="C833" s="16" t="s">
        <v>4</v>
      </c>
      <c r="D833" s="51">
        <v>1</v>
      </c>
      <c r="E833" s="51">
        <v>1328</v>
      </c>
      <c r="F833" s="51">
        <v>22323</v>
      </c>
      <c r="G833" s="14">
        <f>(E833/F833)*100</f>
        <v>5.9490211889083007</v>
      </c>
    </row>
    <row r="834" spans="1:7" s="7" customFormat="1" ht="11.25" customHeight="1" x14ac:dyDescent="0.2">
      <c r="A834" s="20" t="s">
        <v>22</v>
      </c>
      <c r="C834" s="20" t="s">
        <v>6</v>
      </c>
      <c r="D834" s="50">
        <v>1</v>
      </c>
      <c r="E834" s="50">
        <v>1848</v>
      </c>
      <c r="F834" s="50">
        <v>35726</v>
      </c>
      <c r="G834" s="18">
        <f>(E834/F834)*100</f>
        <v>5.1727033533001174</v>
      </c>
    </row>
    <row r="835" spans="1:7" s="7" customFormat="1" ht="11.25" customHeight="1" x14ac:dyDescent="0.2">
      <c r="A835" s="17" t="s">
        <v>21</v>
      </c>
      <c r="B835" s="17"/>
      <c r="C835" s="17" t="s">
        <v>6</v>
      </c>
      <c r="D835" s="51">
        <v>1</v>
      </c>
      <c r="E835" s="51">
        <v>73</v>
      </c>
      <c r="F835" s="51">
        <v>883</v>
      </c>
      <c r="G835" s="14">
        <f>(E835/F835)*100</f>
        <v>8.2672706681766712</v>
      </c>
    </row>
    <row r="836" spans="1:7" s="7" customFormat="1" ht="11.25" customHeight="1" x14ac:dyDescent="0.2">
      <c r="A836" s="20" t="s">
        <v>53</v>
      </c>
      <c r="C836" s="20" t="s">
        <v>6</v>
      </c>
      <c r="D836" s="50">
        <v>3</v>
      </c>
      <c r="E836" s="50">
        <v>17</v>
      </c>
      <c r="F836" s="50">
        <v>401</v>
      </c>
      <c r="G836" s="18">
        <f>(E836/F836)*100</f>
        <v>4.2394014962593518</v>
      </c>
    </row>
    <row r="837" spans="1:7" s="7" customFormat="1" ht="11.25" customHeight="1" x14ac:dyDescent="0.2">
      <c r="A837" s="16" t="s">
        <v>20</v>
      </c>
      <c r="B837" s="17"/>
      <c r="C837" s="16" t="s">
        <v>6</v>
      </c>
      <c r="D837" s="51">
        <v>9</v>
      </c>
      <c r="E837" s="51">
        <v>7477</v>
      </c>
      <c r="F837" s="51">
        <v>143008</v>
      </c>
      <c r="G837" s="14">
        <f>(E837/F837)*100</f>
        <v>5.2283788319534574</v>
      </c>
    </row>
    <row r="838" spans="1:7" s="7" customFormat="1" ht="11.25" customHeight="1" x14ac:dyDescent="0.2">
      <c r="A838" s="20" t="s">
        <v>19</v>
      </c>
      <c r="C838" s="20" t="s">
        <v>6</v>
      </c>
      <c r="D838" s="50">
        <v>3</v>
      </c>
      <c r="E838" s="50">
        <v>5</v>
      </c>
      <c r="F838" s="50">
        <v>96</v>
      </c>
      <c r="G838" s="18">
        <f>(E838/F838)*100</f>
        <v>5.2083333333333339</v>
      </c>
    </row>
    <row r="839" spans="1:7" s="7" customFormat="1" ht="11.25" customHeight="1" x14ac:dyDescent="0.2">
      <c r="A839" s="16" t="s">
        <v>18</v>
      </c>
      <c r="B839" s="17"/>
      <c r="C839" s="16" t="s">
        <v>4</v>
      </c>
      <c r="D839" s="51">
        <v>7</v>
      </c>
      <c r="E839" s="51">
        <v>3396</v>
      </c>
      <c r="F839" s="51">
        <v>52384</v>
      </c>
      <c r="G839" s="14">
        <f>(E839/F839)*100</f>
        <v>6.4828955406230904</v>
      </c>
    </row>
    <row r="840" spans="1:7" s="7" customFormat="1" ht="11.25" customHeight="1" x14ac:dyDescent="0.2">
      <c r="A840" s="20" t="s">
        <v>16</v>
      </c>
      <c r="C840" s="20" t="s">
        <v>4</v>
      </c>
      <c r="D840" s="50">
        <v>53</v>
      </c>
      <c r="E840" s="50">
        <v>266</v>
      </c>
      <c r="F840" s="50">
        <v>4247</v>
      </c>
      <c r="G840" s="18">
        <f>(E840/F840)*100</f>
        <v>6.2632446432776074</v>
      </c>
    </row>
    <row r="841" spans="1:7" s="7" customFormat="1" ht="11.25" customHeight="1" x14ac:dyDescent="0.2">
      <c r="A841" s="16" t="s">
        <v>52</v>
      </c>
      <c r="B841" s="17"/>
      <c r="C841" s="16" t="s">
        <v>6</v>
      </c>
      <c r="D841" s="51">
        <v>2</v>
      </c>
      <c r="E841" s="51">
        <v>3</v>
      </c>
      <c r="F841" s="51">
        <v>37</v>
      </c>
      <c r="G841" s="14">
        <f>(E841/F841)*100</f>
        <v>8.1081081081081088</v>
      </c>
    </row>
    <row r="842" spans="1:7" s="7" customFormat="1" ht="11.25" customHeight="1" x14ac:dyDescent="0.2">
      <c r="A842" s="20" t="s">
        <v>57</v>
      </c>
      <c r="C842" s="20" t="s">
        <v>6</v>
      </c>
      <c r="D842" s="50">
        <v>3</v>
      </c>
      <c r="E842" s="50">
        <v>330</v>
      </c>
      <c r="F842" s="50">
        <v>3484</v>
      </c>
      <c r="G842" s="18">
        <f>(E842/F842)*100</f>
        <v>9.4718714121699197</v>
      </c>
    </row>
    <row r="843" spans="1:7" s="7" customFormat="1" ht="11.25" customHeight="1" x14ac:dyDescent="0.2">
      <c r="A843" s="16" t="s">
        <v>14</v>
      </c>
      <c r="B843" s="17"/>
      <c r="C843" s="16" t="s">
        <v>6</v>
      </c>
      <c r="D843" s="51">
        <v>1</v>
      </c>
      <c r="E843" s="51">
        <v>5735</v>
      </c>
      <c r="F843" s="51">
        <v>133258</v>
      </c>
      <c r="G843" s="14">
        <f>(E843/F843)*100</f>
        <v>4.3036815800927526</v>
      </c>
    </row>
    <row r="844" spans="1:7" s="7" customFormat="1" ht="11.25" customHeight="1" x14ac:dyDescent="0.2">
      <c r="A844" s="20" t="s">
        <v>13</v>
      </c>
      <c r="C844" s="20" t="s">
        <v>4</v>
      </c>
      <c r="D844" s="50">
        <v>129</v>
      </c>
      <c r="E844" s="50">
        <v>1017</v>
      </c>
      <c r="F844" s="50">
        <v>22676</v>
      </c>
      <c r="G844" s="18">
        <f>(E844/F844)*100</f>
        <v>4.4849179749514905</v>
      </c>
    </row>
    <row r="845" spans="1:7" s="7" customFormat="1" ht="11.25" customHeight="1" x14ac:dyDescent="0.2">
      <c r="A845" s="16" t="s">
        <v>51</v>
      </c>
      <c r="B845" s="17"/>
      <c r="C845" s="16" t="s">
        <v>6</v>
      </c>
      <c r="D845" s="51">
        <v>1</v>
      </c>
      <c r="E845" s="51">
        <v>21</v>
      </c>
      <c r="F845" s="51">
        <v>451</v>
      </c>
      <c r="G845" s="14">
        <f>(E845/F845)*100</f>
        <v>4.6563192904656319</v>
      </c>
    </row>
    <row r="846" spans="1:7" s="7" customFormat="1" ht="11.25" customHeight="1" x14ac:dyDescent="0.2">
      <c r="A846" s="20" t="s">
        <v>12</v>
      </c>
      <c r="C846" s="20" t="s">
        <v>6</v>
      </c>
      <c r="D846" s="50">
        <v>8</v>
      </c>
      <c r="E846" s="50">
        <v>2609</v>
      </c>
      <c r="F846" s="50">
        <v>48484</v>
      </c>
      <c r="G846" s="18">
        <f>(E846/F846)*100</f>
        <v>5.3811566702417286</v>
      </c>
    </row>
    <row r="847" spans="1:7" s="7" customFormat="1" ht="11.25" customHeight="1" x14ac:dyDescent="0.2">
      <c r="A847" s="16" t="s">
        <v>10</v>
      </c>
      <c r="B847" s="17"/>
      <c r="C847" s="16" t="s">
        <v>6</v>
      </c>
      <c r="D847" s="51">
        <v>2</v>
      </c>
      <c r="E847" s="51">
        <v>7916</v>
      </c>
      <c r="F847" s="51">
        <v>75948</v>
      </c>
      <c r="G847" s="14">
        <f>(E847/F847)*100</f>
        <v>10.422920945910359</v>
      </c>
    </row>
    <row r="848" spans="1:7" s="7" customFormat="1" ht="11.25" customHeight="1" x14ac:dyDescent="0.2">
      <c r="A848" s="20" t="s">
        <v>61</v>
      </c>
      <c r="C848" s="7" t="s">
        <v>6</v>
      </c>
      <c r="D848" s="50">
        <v>253</v>
      </c>
      <c r="E848" s="50">
        <v>13999</v>
      </c>
      <c r="F848" s="50">
        <v>192988</v>
      </c>
      <c r="G848" s="18">
        <f>(E848/F848)*100</f>
        <v>7.2538188902936964</v>
      </c>
    </row>
    <row r="849" spans="1:7" s="7" customFormat="1" ht="11.25" customHeight="1" x14ac:dyDescent="0.2">
      <c r="A849" s="16" t="s">
        <v>9</v>
      </c>
      <c r="B849" s="17"/>
      <c r="C849" s="16" t="s">
        <v>8</v>
      </c>
      <c r="D849" s="51">
        <v>32</v>
      </c>
      <c r="E849" s="51">
        <v>426</v>
      </c>
      <c r="F849" s="51">
        <v>4595</v>
      </c>
      <c r="G849" s="14">
        <f>(E849/F849)*100</f>
        <v>9.2709466811751913</v>
      </c>
    </row>
    <row r="850" spans="1:7" s="7" customFormat="1" ht="11.25" customHeight="1" x14ac:dyDescent="0.2">
      <c r="A850" s="20" t="s">
        <v>7</v>
      </c>
      <c r="C850" s="20" t="s">
        <v>6</v>
      </c>
      <c r="D850" s="50">
        <v>1</v>
      </c>
      <c r="E850" s="50">
        <v>26</v>
      </c>
      <c r="F850" s="50">
        <v>269</v>
      </c>
      <c r="G850" s="18">
        <f>(E850/F850)*100</f>
        <v>9.6654275092936803</v>
      </c>
    </row>
    <row r="851" spans="1:7" ht="11.25" customHeight="1" thickBot="1" x14ac:dyDescent="0.25">
      <c r="A851" s="48" t="s">
        <v>5</v>
      </c>
      <c r="B851" s="49"/>
      <c r="C851" s="48" t="s">
        <v>4</v>
      </c>
      <c r="D851" s="47">
        <v>7</v>
      </c>
      <c r="E851" s="47">
        <v>487</v>
      </c>
      <c r="F851" s="47">
        <v>8998</v>
      </c>
      <c r="G851" s="46">
        <f>(E851/F851)*100</f>
        <v>5.4123138475216717</v>
      </c>
    </row>
    <row r="852" spans="1:7" s="7" customFormat="1" ht="11.25" customHeight="1" thickBot="1" x14ac:dyDescent="0.25">
      <c r="A852" s="11" t="s">
        <v>3</v>
      </c>
      <c r="B852" s="12"/>
      <c r="C852" s="11" t="s">
        <v>2</v>
      </c>
      <c r="D852" s="10">
        <f>SUM(D822,D825:D851)</f>
        <v>8986</v>
      </c>
      <c r="E852" s="10">
        <f>SUM(E822,E825:E851)</f>
        <v>338766</v>
      </c>
      <c r="F852" s="10">
        <f>SUM(F822,F825:F851)</f>
        <v>7988772</v>
      </c>
      <c r="G852" s="13">
        <f>(E852/F852)*100</f>
        <v>4.2405265790537019</v>
      </c>
    </row>
    <row r="853" spans="1:7" ht="7.5" customHeight="1" x14ac:dyDescent="0.2">
      <c r="D853" s="8"/>
      <c r="E853" s="8"/>
    </row>
    <row r="854" spans="1:7" ht="11.25" customHeight="1" x14ac:dyDescent="0.2">
      <c r="A854" s="7" t="s">
        <v>1</v>
      </c>
      <c r="B854" s="6" t="s">
        <v>0</v>
      </c>
      <c r="C854" s="6"/>
      <c r="D854" s="5"/>
      <c r="E854" s="5"/>
      <c r="F854" s="5"/>
      <c r="G854" s="4"/>
    </row>
    <row r="855" spans="1:7" ht="12.75" customHeight="1" x14ac:dyDescent="0.2"/>
    <row r="858" spans="1:7" ht="26.25" customHeight="1" x14ac:dyDescent="0.2">
      <c r="A858" s="44" t="s">
        <v>44</v>
      </c>
      <c r="B858" s="43" t="s">
        <v>60</v>
      </c>
      <c r="C858" s="42"/>
      <c r="D858" s="42"/>
      <c r="E858" s="42"/>
      <c r="F858" s="42"/>
      <c r="G858" s="42"/>
    </row>
    <row r="859" spans="1:7" ht="7.5" customHeight="1" thickBot="1" x14ac:dyDescent="0.25">
      <c r="A859" s="40"/>
      <c r="B859" s="40"/>
      <c r="C859" s="40"/>
      <c r="D859" s="39"/>
      <c r="E859" s="38"/>
      <c r="F859" s="38"/>
      <c r="G859" s="37"/>
    </row>
    <row r="860" spans="1:7" ht="27.75" customHeight="1" thickBot="1" x14ac:dyDescent="0.25">
      <c r="A860" s="35" t="s">
        <v>42</v>
      </c>
      <c r="B860" s="36"/>
      <c r="C860" s="35" t="s">
        <v>41</v>
      </c>
      <c r="D860" s="34" t="s">
        <v>40</v>
      </c>
      <c r="E860" s="34" t="s">
        <v>39</v>
      </c>
      <c r="F860" s="33" t="s">
        <v>38</v>
      </c>
      <c r="G860" s="32" t="s">
        <v>37</v>
      </c>
    </row>
    <row r="861" spans="1:7" s="41" customFormat="1" ht="27.75" thickBot="1" x14ac:dyDescent="0.25">
      <c r="A861" s="31"/>
      <c r="B861" s="31"/>
      <c r="C861" s="31"/>
      <c r="D861" s="30"/>
      <c r="E861" s="29" t="s">
        <v>36</v>
      </c>
      <c r="F861" s="29" t="s">
        <v>35</v>
      </c>
      <c r="G861" s="28" t="s">
        <v>34</v>
      </c>
    </row>
    <row r="862" spans="1:7" s="41" customFormat="1" ht="11.25" customHeight="1" x14ac:dyDescent="0.2">
      <c r="A862" s="27" t="s">
        <v>33</v>
      </c>
      <c r="B862" s="59"/>
      <c r="C862" s="20" t="s">
        <v>32</v>
      </c>
      <c r="D862" s="50">
        <v>8318</v>
      </c>
      <c r="E862" s="50">
        <v>273051</v>
      </c>
      <c r="F862" s="50">
        <v>7072610</v>
      </c>
      <c r="G862" s="18">
        <f>(E862/F862)*100</f>
        <v>3.8606822658113487</v>
      </c>
    </row>
    <row r="863" spans="1:7" s="7" customFormat="1" ht="11.25" x14ac:dyDescent="0.2">
      <c r="A863" s="24" t="s">
        <v>31</v>
      </c>
      <c r="B863" s="17"/>
      <c r="C863" s="17"/>
      <c r="D863" s="23">
        <f>D894-D862</f>
        <v>547</v>
      </c>
      <c r="E863" s="23">
        <f>E894-E862</f>
        <v>40546</v>
      </c>
      <c r="F863" s="23">
        <f>F894-F862</f>
        <v>743781</v>
      </c>
      <c r="G863" s="14">
        <f>(E863/F863)*100</f>
        <v>5.4513358098687652</v>
      </c>
    </row>
    <row r="864" spans="1:7" s="7" customFormat="1" ht="7.5" customHeight="1" x14ac:dyDescent="0.2">
      <c r="A864" s="22"/>
      <c r="B864" s="22"/>
      <c r="C864" s="22"/>
      <c r="D864" s="5"/>
      <c r="E864" s="5"/>
      <c r="F864" s="5"/>
      <c r="G864" s="21"/>
    </row>
    <row r="865" spans="1:7" s="7" customFormat="1" ht="11.25" customHeight="1" x14ac:dyDescent="0.2">
      <c r="A865" s="16" t="s">
        <v>30</v>
      </c>
      <c r="B865" s="17"/>
      <c r="C865" s="16" t="s">
        <v>6</v>
      </c>
      <c r="D865" s="51">
        <v>1</v>
      </c>
      <c r="E865" s="51">
        <v>60</v>
      </c>
      <c r="F865" s="51">
        <v>840</v>
      </c>
      <c r="G865" s="14">
        <f>(E865/F865)*100</f>
        <v>7.1428571428571423</v>
      </c>
    </row>
    <row r="866" spans="1:7" s="7" customFormat="1" ht="11.25" customHeight="1" x14ac:dyDescent="0.2">
      <c r="A866" s="20" t="s">
        <v>29</v>
      </c>
      <c r="C866" s="20" t="s">
        <v>6</v>
      </c>
      <c r="D866" s="50">
        <v>1</v>
      </c>
      <c r="E866" s="50">
        <v>2150</v>
      </c>
      <c r="F866" s="50">
        <v>46363</v>
      </c>
      <c r="G866" s="18">
        <f>(E866/F866)*100</f>
        <v>4.6373185514310977</v>
      </c>
    </row>
    <row r="867" spans="1:7" s="7" customFormat="1" ht="11.25" customHeight="1" x14ac:dyDescent="0.2">
      <c r="A867" s="16" t="s">
        <v>54</v>
      </c>
      <c r="B867" s="17"/>
      <c r="C867" s="16" t="s">
        <v>4</v>
      </c>
      <c r="D867" s="51">
        <v>1</v>
      </c>
      <c r="E867" s="51">
        <v>1</v>
      </c>
      <c r="F867" s="51">
        <v>2</v>
      </c>
      <c r="G867" s="52" t="s">
        <v>46</v>
      </c>
    </row>
    <row r="868" spans="1:7" s="7" customFormat="1" ht="11.25" customHeight="1" x14ac:dyDescent="0.2">
      <c r="A868" s="20" t="s">
        <v>28</v>
      </c>
      <c r="C868" s="20" t="s">
        <v>6</v>
      </c>
      <c r="D868" s="50">
        <v>2</v>
      </c>
      <c r="E868" s="50">
        <v>2045</v>
      </c>
      <c r="F868" s="50">
        <v>49153</v>
      </c>
      <c r="G868" s="18">
        <f>(E868/F868)*100</f>
        <v>4.1604785058897722</v>
      </c>
    </row>
    <row r="869" spans="1:7" s="7" customFormat="1" ht="11.25" customHeight="1" x14ac:dyDescent="0.2">
      <c r="A869" s="16" t="s">
        <v>27</v>
      </c>
      <c r="B869" s="17"/>
      <c r="C869" s="16" t="s">
        <v>4</v>
      </c>
      <c r="D869" s="51">
        <v>1</v>
      </c>
      <c r="E869" s="51">
        <v>642</v>
      </c>
      <c r="F869" s="51">
        <v>15878</v>
      </c>
      <c r="G869" s="14">
        <f>(E869/F869)*100</f>
        <v>4.0433303942562029</v>
      </c>
    </row>
    <row r="870" spans="1:7" s="7" customFormat="1" ht="11.25" customHeight="1" x14ac:dyDescent="0.2">
      <c r="A870" s="20" t="s">
        <v>59</v>
      </c>
      <c r="C870" s="20" t="s">
        <v>6</v>
      </c>
      <c r="D870" s="50">
        <v>16</v>
      </c>
      <c r="E870" s="50">
        <v>1050</v>
      </c>
      <c r="F870" s="50">
        <v>11100</v>
      </c>
      <c r="G870" s="18">
        <f>(E870/F870)*100</f>
        <v>9.4594594594594597</v>
      </c>
    </row>
    <row r="871" spans="1:7" s="7" customFormat="1" ht="11.25" customHeight="1" x14ac:dyDescent="0.2">
      <c r="A871" s="16" t="s">
        <v>58</v>
      </c>
      <c r="B871" s="17"/>
      <c r="C871" s="16" t="s">
        <v>6</v>
      </c>
      <c r="D871" s="51">
        <v>14</v>
      </c>
      <c r="E871" s="51">
        <v>107</v>
      </c>
      <c r="F871" s="51">
        <v>3654</v>
      </c>
      <c r="G871" s="14">
        <f>(E871/F871)*100</f>
        <v>2.9282977558839631</v>
      </c>
    </row>
    <row r="872" spans="1:7" s="7" customFormat="1" ht="11.25" customHeight="1" x14ac:dyDescent="0.2">
      <c r="A872" s="20" t="s">
        <v>25</v>
      </c>
      <c r="C872" s="20" t="s">
        <v>4</v>
      </c>
      <c r="D872" s="50">
        <v>180</v>
      </c>
      <c r="E872" s="50">
        <v>1052</v>
      </c>
      <c r="F872" s="50">
        <v>19259</v>
      </c>
      <c r="G872" s="18">
        <f>(E872/F872)*100</f>
        <v>5.4623812243626357</v>
      </c>
    </row>
    <row r="873" spans="1:7" s="7" customFormat="1" ht="11.25" customHeight="1" x14ac:dyDescent="0.2">
      <c r="A873" s="16" t="s">
        <v>24</v>
      </c>
      <c r="B873" s="17"/>
      <c r="C873" s="16" t="s">
        <v>4</v>
      </c>
      <c r="D873" s="51">
        <v>1</v>
      </c>
      <c r="E873" s="51">
        <v>1280</v>
      </c>
      <c r="F873" s="51">
        <v>21691</v>
      </c>
      <c r="G873" s="14">
        <f>(E873/F873)*100</f>
        <v>5.9010649578166063</v>
      </c>
    </row>
    <row r="874" spans="1:7" s="7" customFormat="1" ht="11.25" customHeight="1" x14ac:dyDescent="0.2">
      <c r="A874" s="20" t="s">
        <v>22</v>
      </c>
      <c r="C874" s="20" t="s">
        <v>6</v>
      </c>
      <c r="D874" s="50">
        <v>1</v>
      </c>
      <c r="E874" s="50">
        <v>1681</v>
      </c>
      <c r="F874" s="50">
        <v>35290</v>
      </c>
      <c r="G874" s="18">
        <f>(E874/F874)*100</f>
        <v>4.7633890620572394</v>
      </c>
    </row>
    <row r="875" spans="1:7" s="7" customFormat="1" ht="11.25" customHeight="1" x14ac:dyDescent="0.2">
      <c r="A875" s="17" t="s">
        <v>21</v>
      </c>
      <c r="B875" s="17"/>
      <c r="C875" s="17" t="s">
        <v>6</v>
      </c>
      <c r="D875" s="51">
        <v>1</v>
      </c>
      <c r="E875" s="51">
        <v>69</v>
      </c>
      <c r="F875" s="51">
        <v>828</v>
      </c>
      <c r="G875" s="14">
        <f>(E875/F875)*100</f>
        <v>8.3333333333333321</v>
      </c>
    </row>
    <row r="876" spans="1:7" s="7" customFormat="1" ht="11.25" customHeight="1" x14ac:dyDescent="0.2">
      <c r="A876" s="20" t="s">
        <v>53</v>
      </c>
      <c r="C876" s="20" t="s">
        <v>6</v>
      </c>
      <c r="D876" s="50">
        <v>3</v>
      </c>
      <c r="E876" s="50">
        <v>16</v>
      </c>
      <c r="F876" s="50">
        <v>746</v>
      </c>
      <c r="G876" s="18">
        <f>(E876/F876)*100</f>
        <v>2.1447721179624666</v>
      </c>
    </row>
    <row r="877" spans="1:7" s="7" customFormat="1" ht="11.25" customHeight="1" x14ac:dyDescent="0.2">
      <c r="A877" s="16" t="s">
        <v>20</v>
      </c>
      <c r="B877" s="17"/>
      <c r="C877" s="16" t="s">
        <v>6</v>
      </c>
      <c r="D877" s="51">
        <v>10</v>
      </c>
      <c r="E877" s="51">
        <v>7859</v>
      </c>
      <c r="F877" s="51">
        <v>145266</v>
      </c>
      <c r="G877" s="14">
        <f>(E877/F877)*100</f>
        <v>5.4100753101207442</v>
      </c>
    </row>
    <row r="878" spans="1:7" s="7" customFormat="1" ht="11.25" customHeight="1" x14ac:dyDescent="0.2">
      <c r="A878" s="20" t="s">
        <v>19</v>
      </c>
      <c r="C878" s="20" t="s">
        <v>6</v>
      </c>
      <c r="D878" s="50">
        <v>2</v>
      </c>
      <c r="E878" s="50">
        <v>7</v>
      </c>
      <c r="F878" s="50">
        <v>156</v>
      </c>
      <c r="G878" s="18">
        <f>(E878/F878)*100</f>
        <v>4.4871794871794872</v>
      </c>
    </row>
    <row r="879" spans="1:7" s="7" customFormat="1" ht="11.25" customHeight="1" x14ac:dyDescent="0.2">
      <c r="A879" s="16" t="s">
        <v>18</v>
      </c>
      <c r="B879" s="17"/>
      <c r="C879" s="16" t="s">
        <v>4</v>
      </c>
      <c r="D879" s="51">
        <v>11</v>
      </c>
      <c r="E879" s="51">
        <v>3108</v>
      </c>
      <c r="F879" s="51">
        <v>53667</v>
      </c>
      <c r="G879" s="14">
        <f>(E879/F879)*100</f>
        <v>5.7912683772150482</v>
      </c>
    </row>
    <row r="880" spans="1:7" s="7" customFormat="1" ht="11.25" customHeight="1" x14ac:dyDescent="0.2">
      <c r="A880" s="20" t="s">
        <v>16</v>
      </c>
      <c r="C880" s="20" t="s">
        <v>4</v>
      </c>
      <c r="D880" s="50">
        <v>2</v>
      </c>
      <c r="E880" s="50">
        <v>37</v>
      </c>
      <c r="F880" s="50">
        <v>538</v>
      </c>
      <c r="G880" s="18">
        <f>(E880/F880)*100</f>
        <v>6.8773234200743492</v>
      </c>
    </row>
    <row r="881" spans="1:7" s="7" customFormat="1" ht="11.25" customHeight="1" x14ac:dyDescent="0.2">
      <c r="A881" s="16" t="s">
        <v>15</v>
      </c>
      <c r="B881" s="17"/>
      <c r="C881" s="16" t="s">
        <v>6</v>
      </c>
      <c r="D881" s="51">
        <v>1</v>
      </c>
      <c r="E881" s="51">
        <v>144</v>
      </c>
      <c r="F881" s="51">
        <v>2400</v>
      </c>
      <c r="G881" s="14">
        <f>(E881/F881)*100</f>
        <v>6</v>
      </c>
    </row>
    <row r="882" spans="1:7" s="7" customFormat="1" ht="11.25" customHeight="1" x14ac:dyDescent="0.2">
      <c r="A882" s="20" t="s">
        <v>52</v>
      </c>
      <c r="C882" s="20" t="s">
        <v>6</v>
      </c>
      <c r="D882" s="50">
        <v>2</v>
      </c>
      <c r="E882" s="50">
        <v>3</v>
      </c>
      <c r="F882" s="50">
        <v>31</v>
      </c>
      <c r="G882" s="18">
        <f>(E882/F882)*100</f>
        <v>9.67741935483871</v>
      </c>
    </row>
    <row r="883" spans="1:7" s="7" customFormat="1" ht="11.25" customHeight="1" x14ac:dyDescent="0.2">
      <c r="A883" s="16" t="s">
        <v>57</v>
      </c>
      <c r="B883" s="17"/>
      <c r="C883" s="16" t="s">
        <v>6</v>
      </c>
      <c r="D883" s="51">
        <v>2</v>
      </c>
      <c r="E883" s="51">
        <v>1024</v>
      </c>
      <c r="F883" s="51">
        <v>12877</v>
      </c>
      <c r="G883" s="14">
        <f>(E883/F883)*100</f>
        <v>7.9521627708317153</v>
      </c>
    </row>
    <row r="884" spans="1:7" s="7" customFormat="1" ht="11.25" customHeight="1" x14ac:dyDescent="0.2">
      <c r="A884" s="20" t="s">
        <v>14</v>
      </c>
      <c r="C884" s="20" t="s">
        <v>6</v>
      </c>
      <c r="D884" s="50">
        <v>1</v>
      </c>
      <c r="E884" s="50">
        <v>5549</v>
      </c>
      <c r="F884" s="50">
        <v>124589</v>
      </c>
      <c r="G884" s="18">
        <f>(E884/F884)*100</f>
        <v>4.4538442398606621</v>
      </c>
    </row>
    <row r="885" spans="1:7" s="7" customFormat="1" ht="11.25" customHeight="1" x14ac:dyDescent="0.2">
      <c r="A885" s="16" t="s">
        <v>13</v>
      </c>
      <c r="B885" s="17"/>
      <c r="C885" s="16" t="s">
        <v>4</v>
      </c>
      <c r="D885" s="51">
        <v>127</v>
      </c>
      <c r="E885" s="51">
        <v>1156</v>
      </c>
      <c r="F885" s="51">
        <v>28189</v>
      </c>
      <c r="G885" s="14">
        <f>(E885/F885)*100</f>
        <v>4.1008904182482526</v>
      </c>
    </row>
    <row r="886" spans="1:7" s="7" customFormat="1" ht="11.25" customHeight="1" x14ac:dyDescent="0.2">
      <c r="A886" s="20" t="s">
        <v>51</v>
      </c>
      <c r="C886" s="20" t="s">
        <v>6</v>
      </c>
      <c r="D886" s="50">
        <v>1</v>
      </c>
      <c r="E886" s="50">
        <v>20</v>
      </c>
      <c r="F886" s="50">
        <v>419</v>
      </c>
      <c r="G886" s="18">
        <f>(E886/F886)*100</f>
        <v>4.7732696897374698</v>
      </c>
    </row>
    <row r="887" spans="1:7" s="7" customFormat="1" ht="11.25" customHeight="1" x14ac:dyDescent="0.2">
      <c r="A887" s="16" t="s">
        <v>12</v>
      </c>
      <c r="B887" s="17"/>
      <c r="C887" s="16" t="s">
        <v>6</v>
      </c>
      <c r="D887" s="51">
        <v>8</v>
      </c>
      <c r="E887" s="51">
        <v>2186</v>
      </c>
      <c r="F887" s="51">
        <v>41153</v>
      </c>
      <c r="G887" s="14">
        <f>(E887/F887)*100</f>
        <v>5.3118849172599809</v>
      </c>
    </row>
    <row r="888" spans="1:7" s="7" customFormat="1" ht="11.25" customHeight="1" x14ac:dyDescent="0.2">
      <c r="A888" s="20" t="s">
        <v>11</v>
      </c>
      <c r="C888" s="20" t="s">
        <v>6</v>
      </c>
      <c r="D888" s="50">
        <v>2</v>
      </c>
      <c r="E888" s="50">
        <v>11</v>
      </c>
      <c r="F888" s="50">
        <v>99</v>
      </c>
      <c r="G888" s="18">
        <f>(E888/F888)*100</f>
        <v>11.111111111111111</v>
      </c>
    </row>
    <row r="889" spans="1:7" s="7" customFormat="1" ht="11.25" customHeight="1" x14ac:dyDescent="0.2">
      <c r="A889" s="16" t="s">
        <v>10</v>
      </c>
      <c r="B889" s="17"/>
      <c r="C889" s="16" t="s">
        <v>6</v>
      </c>
      <c r="D889" s="51">
        <v>88</v>
      </c>
      <c r="E889" s="51">
        <v>8086</v>
      </c>
      <c r="F889" s="51">
        <v>107626</v>
      </c>
      <c r="G889" s="14">
        <f>(E889/F889)*100</f>
        <v>7.5130544663928793</v>
      </c>
    </row>
    <row r="890" spans="1:7" s="7" customFormat="1" ht="11.25" customHeight="1" x14ac:dyDescent="0.2">
      <c r="A890" s="20" t="s">
        <v>56</v>
      </c>
      <c r="C890" s="20" t="s">
        <v>32</v>
      </c>
      <c r="D890" s="50">
        <v>1</v>
      </c>
      <c r="E890" s="50">
        <v>498</v>
      </c>
      <c r="F890" s="50">
        <v>9950</v>
      </c>
      <c r="G890" s="18">
        <f>(E890/F890)*100</f>
        <v>5.0050251256281406</v>
      </c>
    </row>
    <row r="891" spans="1:7" s="7" customFormat="1" ht="11.25" customHeight="1" x14ac:dyDescent="0.2">
      <c r="A891" s="16" t="s">
        <v>9</v>
      </c>
      <c r="B891" s="17"/>
      <c r="C891" s="16" t="s">
        <v>8</v>
      </c>
      <c r="D891" s="51">
        <v>59</v>
      </c>
      <c r="E891" s="51">
        <v>235</v>
      </c>
      <c r="F891" s="51">
        <v>2241</v>
      </c>
      <c r="G891" s="14">
        <f>(E891/F891)*100</f>
        <v>10.486390004462294</v>
      </c>
    </row>
    <row r="892" spans="1:7" s="7" customFormat="1" ht="11.25" customHeight="1" x14ac:dyDescent="0.2">
      <c r="A892" s="20" t="s">
        <v>7</v>
      </c>
      <c r="C892" s="20" t="s">
        <v>6</v>
      </c>
      <c r="D892" s="50">
        <v>1</v>
      </c>
      <c r="E892" s="50">
        <v>23</v>
      </c>
      <c r="F892" s="50">
        <v>234</v>
      </c>
      <c r="G892" s="18">
        <f>(E892/F892)*100</f>
        <v>9.8290598290598297</v>
      </c>
    </row>
    <row r="893" spans="1:7" ht="11.25" customHeight="1" thickBot="1" x14ac:dyDescent="0.25">
      <c r="A893" s="48" t="s">
        <v>5</v>
      </c>
      <c r="B893" s="49"/>
      <c r="C893" s="48" t="s">
        <v>4</v>
      </c>
      <c r="D893" s="47">
        <v>7</v>
      </c>
      <c r="E893" s="47">
        <v>447</v>
      </c>
      <c r="F893" s="47">
        <v>9542</v>
      </c>
      <c r="G893" s="46">
        <f>(E893/F893)*100</f>
        <v>4.6845525047159926</v>
      </c>
    </row>
    <row r="894" spans="1:7" s="7" customFormat="1" ht="11.25" customHeight="1" thickBot="1" x14ac:dyDescent="0.25">
      <c r="A894" s="11" t="s">
        <v>3</v>
      </c>
      <c r="B894" s="12"/>
      <c r="C894" s="11" t="s">
        <v>2</v>
      </c>
      <c r="D894" s="10">
        <f>SUM(D862,D865:D893)</f>
        <v>8865</v>
      </c>
      <c r="E894" s="10">
        <f>SUM(E862,E865:E893)</f>
        <v>313597</v>
      </c>
      <c r="F894" s="10">
        <f>SUM(F862,F865:F893)</f>
        <v>7816391</v>
      </c>
      <c r="G894" s="13">
        <f>(E894/F894)*100</f>
        <v>4.0120434098038338</v>
      </c>
    </row>
    <row r="895" spans="1:7" ht="7.5" customHeight="1" x14ac:dyDescent="0.2">
      <c r="D895" s="8"/>
      <c r="E895" s="8"/>
    </row>
    <row r="896" spans="1:7" ht="11.25" customHeight="1" x14ac:dyDescent="0.2">
      <c r="A896" s="7" t="s">
        <v>1</v>
      </c>
      <c r="B896" s="6" t="s">
        <v>0</v>
      </c>
      <c r="C896" s="6"/>
      <c r="D896" s="5"/>
      <c r="E896" s="5"/>
      <c r="F896" s="5"/>
      <c r="G896" s="4"/>
    </row>
    <row r="897" spans="1:7" ht="12.75" customHeight="1" x14ac:dyDescent="0.2">
      <c r="A897" s="45"/>
      <c r="B897"/>
      <c r="C897" s="45"/>
    </row>
    <row r="900" spans="1:7" s="41" customFormat="1" ht="26.25" customHeight="1" x14ac:dyDescent="0.2">
      <c r="A900" s="44" t="s">
        <v>44</v>
      </c>
      <c r="B900" s="43" t="s">
        <v>55</v>
      </c>
      <c r="C900" s="42"/>
      <c r="D900" s="42"/>
      <c r="E900" s="42"/>
      <c r="F900" s="42"/>
      <c r="G900" s="42"/>
    </row>
    <row r="901" spans="1:7" ht="7.5" customHeight="1" thickBot="1" x14ac:dyDescent="0.25">
      <c r="A901" s="40"/>
      <c r="B901" s="40"/>
      <c r="C901" s="40"/>
      <c r="D901" s="39"/>
      <c r="E901" s="38"/>
      <c r="F901" s="38"/>
      <c r="G901" s="37"/>
    </row>
    <row r="902" spans="1:7" s="7" customFormat="1" ht="27.75" customHeight="1" thickBot="1" x14ac:dyDescent="0.25">
      <c r="A902" s="35" t="s">
        <v>42</v>
      </c>
      <c r="B902" s="36"/>
      <c r="C902" s="35" t="s">
        <v>41</v>
      </c>
      <c r="D902" s="34" t="s">
        <v>40</v>
      </c>
      <c r="E902" s="34" t="s">
        <v>39</v>
      </c>
      <c r="F902" s="33" t="s">
        <v>38</v>
      </c>
      <c r="G902" s="32" t="s">
        <v>37</v>
      </c>
    </row>
    <row r="903" spans="1:7" s="7" customFormat="1" ht="27.75" thickBot="1" x14ac:dyDescent="0.25">
      <c r="A903" s="31"/>
      <c r="B903" s="31"/>
      <c r="C903" s="31"/>
      <c r="D903" s="30"/>
      <c r="E903" s="29" t="s">
        <v>36</v>
      </c>
      <c r="F903" s="29" t="s">
        <v>35</v>
      </c>
      <c r="G903" s="28" t="s">
        <v>34</v>
      </c>
    </row>
    <row r="904" spans="1:7" s="7" customFormat="1" ht="11.25" x14ac:dyDescent="0.2">
      <c r="A904" s="27" t="s">
        <v>33</v>
      </c>
      <c r="B904" s="59"/>
      <c r="C904" s="20" t="s">
        <v>32</v>
      </c>
      <c r="D904" s="50">
        <v>8303</v>
      </c>
      <c r="E904" s="50">
        <v>246585</v>
      </c>
      <c r="F904" s="50">
        <v>6870415</v>
      </c>
      <c r="G904" s="18">
        <f>(E904/F904)*100</f>
        <v>3.5890845021734492</v>
      </c>
    </row>
    <row r="905" spans="1:7" s="7" customFormat="1" ht="11.25" x14ac:dyDescent="0.2">
      <c r="A905" s="24" t="s">
        <v>31</v>
      </c>
      <c r="B905" s="17"/>
      <c r="C905" s="17"/>
      <c r="D905" s="23">
        <f>D933-D904</f>
        <v>7033</v>
      </c>
      <c r="E905" s="23">
        <f>E933-E904</f>
        <v>43297</v>
      </c>
      <c r="F905" s="23">
        <f>F933-F904</f>
        <v>775258</v>
      </c>
      <c r="G905" s="14">
        <f>(E905/F905)*100</f>
        <v>5.5848504626846802</v>
      </c>
    </row>
    <row r="906" spans="1:7" s="7" customFormat="1" ht="7.5" customHeight="1" x14ac:dyDescent="0.2">
      <c r="A906" s="22"/>
      <c r="B906" s="22"/>
      <c r="C906" s="22"/>
      <c r="D906" s="5"/>
      <c r="E906" s="5"/>
      <c r="F906" s="5"/>
      <c r="G906" s="21"/>
    </row>
    <row r="907" spans="1:7" s="7" customFormat="1" ht="11.25" customHeight="1" x14ac:dyDescent="0.2">
      <c r="A907" s="16" t="s">
        <v>30</v>
      </c>
      <c r="B907" s="17"/>
      <c r="C907" s="16" t="s">
        <v>6</v>
      </c>
      <c r="D907" s="51">
        <v>1</v>
      </c>
      <c r="E907" s="51">
        <v>68</v>
      </c>
      <c r="F907" s="51">
        <v>979</v>
      </c>
      <c r="G907" s="14">
        <f>(E907/F907)*100</f>
        <v>6.9458631256384056</v>
      </c>
    </row>
    <row r="908" spans="1:7" s="7" customFormat="1" ht="11.25" x14ac:dyDescent="0.2">
      <c r="A908" s="20" t="s">
        <v>29</v>
      </c>
      <c r="C908" s="20" t="s">
        <v>6</v>
      </c>
      <c r="D908" s="50">
        <v>1</v>
      </c>
      <c r="E908" s="50">
        <v>1994</v>
      </c>
      <c r="F908" s="50">
        <v>42581</v>
      </c>
      <c r="G908" s="18">
        <f>(E908/F908)*100</f>
        <v>4.6828397642140862</v>
      </c>
    </row>
    <row r="909" spans="1:7" s="7" customFormat="1" ht="11.25" x14ac:dyDescent="0.2">
      <c r="A909" s="16" t="s">
        <v>54</v>
      </c>
      <c r="B909" s="17"/>
      <c r="C909" s="16" t="s">
        <v>4</v>
      </c>
      <c r="D909" s="51">
        <v>1</v>
      </c>
      <c r="E909" s="51">
        <v>1</v>
      </c>
      <c r="F909" s="51">
        <v>7</v>
      </c>
      <c r="G909" s="14">
        <f>(E909/F909)*100</f>
        <v>14.285714285714285</v>
      </c>
    </row>
    <row r="910" spans="1:7" s="7" customFormat="1" ht="11.25" x14ac:dyDescent="0.2">
      <c r="A910" s="20" t="s">
        <v>28</v>
      </c>
      <c r="C910" s="20" t="s">
        <v>6</v>
      </c>
      <c r="D910" s="50">
        <v>2</v>
      </c>
      <c r="E910" s="50">
        <v>1861</v>
      </c>
      <c r="F910" s="50">
        <v>44368</v>
      </c>
      <c r="G910" s="18">
        <f>(E910/F910)*100</f>
        <v>4.1944644789037149</v>
      </c>
    </row>
    <row r="911" spans="1:7" s="7" customFormat="1" ht="11.25" x14ac:dyDescent="0.2">
      <c r="A911" s="16" t="s">
        <v>27</v>
      </c>
      <c r="B911" s="17"/>
      <c r="C911" s="16" t="s">
        <v>4</v>
      </c>
      <c r="D911" s="51">
        <v>1</v>
      </c>
      <c r="E911" s="51">
        <v>336</v>
      </c>
      <c r="F911" s="51">
        <v>7816</v>
      </c>
      <c r="G911" s="14">
        <f>(E911/F911)*100</f>
        <v>4.2988741044012286</v>
      </c>
    </row>
    <row r="912" spans="1:7" s="7" customFormat="1" ht="11.25" x14ac:dyDescent="0.2">
      <c r="A912" s="20" t="s">
        <v>25</v>
      </c>
      <c r="C912" s="20" t="s">
        <v>4</v>
      </c>
      <c r="D912" s="50">
        <v>1</v>
      </c>
      <c r="E912" s="50">
        <v>12</v>
      </c>
      <c r="F912" s="50">
        <v>59</v>
      </c>
      <c r="G912" s="58" t="s">
        <v>46</v>
      </c>
    </row>
    <row r="913" spans="1:7" s="7" customFormat="1" ht="11.25" x14ac:dyDescent="0.2">
      <c r="A913" s="16" t="s">
        <v>24</v>
      </c>
      <c r="B913" s="17"/>
      <c r="C913" s="16" t="s">
        <v>4</v>
      </c>
      <c r="D913" s="51">
        <v>1</v>
      </c>
      <c r="E913" s="51">
        <v>1305</v>
      </c>
      <c r="F913" s="51">
        <v>22019</v>
      </c>
      <c r="G913" s="14">
        <f>(E913/F913)*100</f>
        <v>5.9266996684681414</v>
      </c>
    </row>
    <row r="914" spans="1:7" s="7" customFormat="1" ht="11.25" x14ac:dyDescent="0.2">
      <c r="A914" s="20" t="s">
        <v>22</v>
      </c>
      <c r="C914" s="20" t="s">
        <v>6</v>
      </c>
      <c r="D914" s="50">
        <v>1</v>
      </c>
      <c r="E914" s="50">
        <v>1699</v>
      </c>
      <c r="F914" s="50">
        <v>36740</v>
      </c>
      <c r="G914" s="18">
        <f>(E914/F914)*100</f>
        <v>4.6243875884594452</v>
      </c>
    </row>
    <row r="915" spans="1:7" s="7" customFormat="1" ht="11.25" x14ac:dyDescent="0.2">
      <c r="A915" s="17" t="s">
        <v>21</v>
      </c>
      <c r="B915" s="17"/>
      <c r="C915" s="17" t="s">
        <v>6</v>
      </c>
      <c r="D915" s="51">
        <v>1</v>
      </c>
      <c r="E915" s="51">
        <v>81</v>
      </c>
      <c r="F915" s="51">
        <v>1066</v>
      </c>
      <c r="G915" s="14">
        <f>(E915/F915)*100</f>
        <v>7.5984990619136967</v>
      </c>
    </row>
    <row r="916" spans="1:7" s="7" customFormat="1" ht="11.25" x14ac:dyDescent="0.2">
      <c r="A916" s="20" t="s">
        <v>53</v>
      </c>
      <c r="C916" s="20" t="s">
        <v>6</v>
      </c>
      <c r="D916" s="50">
        <v>3</v>
      </c>
      <c r="E916" s="50">
        <v>14</v>
      </c>
      <c r="F916" s="50">
        <v>699</v>
      </c>
      <c r="G916" s="18">
        <f>(E916/F916)*100</f>
        <v>2.0028612303290414</v>
      </c>
    </row>
    <row r="917" spans="1:7" s="7" customFormat="1" ht="11.25" x14ac:dyDescent="0.2">
      <c r="A917" s="16" t="s">
        <v>20</v>
      </c>
      <c r="B917" s="17"/>
      <c r="C917" s="16" t="s">
        <v>6</v>
      </c>
      <c r="D917" s="51">
        <v>7</v>
      </c>
      <c r="E917" s="51">
        <v>4521</v>
      </c>
      <c r="F917" s="51">
        <v>84236</v>
      </c>
      <c r="G917" s="14">
        <f>(E917/F917)*100</f>
        <v>5.3670639631511463</v>
      </c>
    </row>
    <row r="918" spans="1:7" s="7" customFormat="1" ht="11.25" x14ac:dyDescent="0.2">
      <c r="A918" s="20" t="s">
        <v>19</v>
      </c>
      <c r="C918" s="20" t="s">
        <v>6</v>
      </c>
      <c r="D918" s="50">
        <v>2</v>
      </c>
      <c r="E918" s="50">
        <v>5</v>
      </c>
      <c r="F918" s="50">
        <v>92</v>
      </c>
      <c r="G918" s="18">
        <f>(E918/F918)*100</f>
        <v>5.4347826086956523</v>
      </c>
    </row>
    <row r="919" spans="1:7" s="7" customFormat="1" ht="11.25" x14ac:dyDescent="0.2">
      <c r="A919" s="16" t="s">
        <v>18</v>
      </c>
      <c r="B919" s="17"/>
      <c r="C919" s="16" t="s">
        <v>4</v>
      </c>
      <c r="D919" s="51">
        <v>7</v>
      </c>
      <c r="E919" s="51">
        <v>2850</v>
      </c>
      <c r="F919" s="51">
        <v>49458</v>
      </c>
      <c r="G919" s="14">
        <f>(E919/F919)*100</f>
        <v>5.7624651219216307</v>
      </c>
    </row>
    <row r="920" spans="1:7" s="7" customFormat="1" ht="11.25" x14ac:dyDescent="0.2">
      <c r="A920" s="20" t="s">
        <v>16</v>
      </c>
      <c r="C920" s="20" t="s">
        <v>4</v>
      </c>
      <c r="D920" s="50">
        <v>2</v>
      </c>
      <c r="E920" s="50">
        <v>43</v>
      </c>
      <c r="F920" s="50">
        <v>642</v>
      </c>
      <c r="G920" s="18">
        <f>(E920/F920)*100</f>
        <v>6.6978193146417437</v>
      </c>
    </row>
    <row r="921" spans="1:7" s="7" customFormat="1" ht="11.25" x14ac:dyDescent="0.2">
      <c r="A921" s="16" t="s">
        <v>15</v>
      </c>
      <c r="B921" s="17"/>
      <c r="C921" s="16" t="s">
        <v>6</v>
      </c>
      <c r="D921" s="51">
        <v>1</v>
      </c>
      <c r="E921" s="51">
        <v>165</v>
      </c>
      <c r="F921" s="51">
        <v>2707</v>
      </c>
      <c r="G921" s="14">
        <f>(E921/F921)*100</f>
        <v>6.095308459549317</v>
      </c>
    </row>
    <row r="922" spans="1:7" s="7" customFormat="1" ht="11.25" x14ac:dyDescent="0.2">
      <c r="A922" s="20" t="s">
        <v>52</v>
      </c>
      <c r="C922" s="20" t="s">
        <v>6</v>
      </c>
      <c r="D922" s="50">
        <v>2</v>
      </c>
      <c r="E922" s="50">
        <v>3</v>
      </c>
      <c r="F922" s="50">
        <v>37</v>
      </c>
      <c r="G922" s="18">
        <f>(E922/F922)*100</f>
        <v>8.1081081081081088</v>
      </c>
    </row>
    <row r="923" spans="1:7" s="7" customFormat="1" ht="11.25" x14ac:dyDescent="0.2">
      <c r="A923" s="16" t="s">
        <v>14</v>
      </c>
      <c r="B923" s="17"/>
      <c r="C923" s="16" t="s">
        <v>6</v>
      </c>
      <c r="D923" s="51">
        <v>1</v>
      </c>
      <c r="E923" s="51">
        <v>5394</v>
      </c>
      <c r="F923" s="51">
        <v>124589</v>
      </c>
      <c r="G923" s="14">
        <f>(E923/F923)*100</f>
        <v>4.3294351828813138</v>
      </c>
    </row>
    <row r="924" spans="1:7" s="7" customFormat="1" ht="11.25" x14ac:dyDescent="0.2">
      <c r="A924" s="20" t="s">
        <v>13</v>
      </c>
      <c r="C924" s="20" t="s">
        <v>4</v>
      </c>
      <c r="D924" s="50">
        <v>21</v>
      </c>
      <c r="E924" s="50">
        <v>1211</v>
      </c>
      <c r="F924" s="50">
        <v>34599</v>
      </c>
      <c r="G924" s="18">
        <f>(E924/F924)*100</f>
        <v>3.5001011589930346</v>
      </c>
    </row>
    <row r="925" spans="1:7" s="7" customFormat="1" ht="11.25" x14ac:dyDescent="0.2">
      <c r="A925" s="16" t="s">
        <v>51</v>
      </c>
      <c r="B925" s="17"/>
      <c r="C925" s="16" t="s">
        <v>6</v>
      </c>
      <c r="D925" s="51">
        <v>1</v>
      </c>
      <c r="E925" s="51">
        <v>12</v>
      </c>
      <c r="F925" s="51">
        <v>212</v>
      </c>
      <c r="G925" s="14">
        <f>(E925/F925)*100</f>
        <v>5.6603773584905666</v>
      </c>
    </row>
    <row r="926" spans="1:7" s="7" customFormat="1" ht="11.25" x14ac:dyDescent="0.2">
      <c r="A926" s="20" t="s">
        <v>12</v>
      </c>
      <c r="C926" s="20" t="s">
        <v>6</v>
      </c>
      <c r="D926" s="50">
        <v>8</v>
      </c>
      <c r="E926" s="50">
        <v>2093</v>
      </c>
      <c r="F926" s="50">
        <v>38991</v>
      </c>
      <c r="G926" s="18">
        <f>(E926/F926)*100</f>
        <v>5.3679054140699138</v>
      </c>
    </row>
    <row r="927" spans="1:7" s="7" customFormat="1" ht="11.25" x14ac:dyDescent="0.2">
      <c r="A927" s="16" t="s">
        <v>11</v>
      </c>
      <c r="B927" s="17"/>
      <c r="C927" s="16" t="s">
        <v>6</v>
      </c>
      <c r="D927" s="51">
        <v>2</v>
      </c>
      <c r="E927" s="51">
        <v>15</v>
      </c>
      <c r="F927" s="51">
        <v>127</v>
      </c>
      <c r="G927" s="14">
        <f>(E927/F927)*100</f>
        <v>11.811023622047244</v>
      </c>
    </row>
    <row r="928" spans="1:7" s="7" customFormat="1" ht="11.25" x14ac:dyDescent="0.2">
      <c r="A928" s="20" t="s">
        <v>10</v>
      </c>
      <c r="C928" s="20" t="s">
        <v>6</v>
      </c>
      <c r="D928" s="50">
        <v>85</v>
      </c>
      <c r="E928" s="50">
        <v>8063</v>
      </c>
      <c r="F928" s="50">
        <v>106088</v>
      </c>
      <c r="G928" s="18">
        <f>(E928/F928)*100</f>
        <v>7.6002940954679135</v>
      </c>
    </row>
    <row r="929" spans="1:7" s="7" customFormat="1" ht="11.25" customHeight="1" x14ac:dyDescent="0.2">
      <c r="A929" s="16" t="s">
        <v>50</v>
      </c>
      <c r="B929" s="17"/>
      <c r="C929" s="16" t="s">
        <v>6</v>
      </c>
      <c r="D929" s="51">
        <v>6814</v>
      </c>
      <c r="E929" s="51">
        <v>10618</v>
      </c>
      <c r="F929" s="51">
        <v>164393</v>
      </c>
      <c r="G929" s="14">
        <f>(E929/F929)*100</f>
        <v>6.458912484108204</v>
      </c>
    </row>
    <row r="930" spans="1:7" s="7" customFormat="1" ht="11.25" customHeight="1" x14ac:dyDescent="0.2">
      <c r="A930" s="20" t="s">
        <v>9</v>
      </c>
      <c r="C930" s="20" t="s">
        <v>8</v>
      </c>
      <c r="D930" s="50">
        <v>59</v>
      </c>
      <c r="E930" s="50">
        <v>471</v>
      </c>
      <c r="F930" s="50">
        <v>4970</v>
      </c>
      <c r="G930" s="18">
        <f>(E930/F930)*100</f>
        <v>9.4768611670020118</v>
      </c>
    </row>
    <row r="931" spans="1:7" s="7" customFormat="1" ht="11.25" customHeight="1" x14ac:dyDescent="0.2">
      <c r="A931" s="16" t="s">
        <v>7</v>
      </c>
      <c r="B931" s="17"/>
      <c r="C931" s="16" t="s">
        <v>6</v>
      </c>
      <c r="D931" s="51">
        <v>1</v>
      </c>
      <c r="E931" s="51">
        <v>19</v>
      </c>
      <c r="F931" s="51">
        <v>230</v>
      </c>
      <c r="G931" s="14">
        <f>(E931/F931)*100</f>
        <v>8.2608695652173907</v>
      </c>
    </row>
    <row r="932" spans="1:7" ht="11.25" customHeight="1" thickBot="1" x14ac:dyDescent="0.25">
      <c r="A932" s="11" t="s">
        <v>5</v>
      </c>
      <c r="B932" s="12"/>
      <c r="C932" s="11" t="s">
        <v>4</v>
      </c>
      <c r="D932" s="57">
        <v>7</v>
      </c>
      <c r="E932" s="57">
        <v>443</v>
      </c>
      <c r="F932" s="57">
        <v>7553</v>
      </c>
      <c r="G932" s="13">
        <f>(E932/F932)*100</f>
        <v>5.8652191182311668</v>
      </c>
    </row>
    <row r="933" spans="1:7" s="7" customFormat="1" ht="11.25" customHeight="1" thickBot="1" x14ac:dyDescent="0.25">
      <c r="A933" s="11" t="s">
        <v>3</v>
      </c>
      <c r="B933" s="12"/>
      <c r="C933" s="11" t="s">
        <v>2</v>
      </c>
      <c r="D933" s="10">
        <f>SUM(D904,D907:D932)</f>
        <v>15336</v>
      </c>
      <c r="E933" s="10">
        <f>SUM(E904,E907:E932)</f>
        <v>289882</v>
      </c>
      <c r="F933" s="10">
        <f>SUM(F904,F907:F932)</f>
        <v>7645673</v>
      </c>
      <c r="G933" s="13">
        <f>(E933/F933)*100</f>
        <v>3.7914517139302188</v>
      </c>
    </row>
    <row r="934" spans="1:7" s="7" customFormat="1" ht="7.5" customHeight="1" x14ac:dyDescent="0.2">
      <c r="A934" s="1"/>
      <c r="B934" s="1"/>
      <c r="C934" s="1"/>
      <c r="D934" s="8"/>
      <c r="E934" s="8"/>
      <c r="F934" s="3"/>
      <c r="G934" s="2"/>
    </row>
    <row r="935" spans="1:7" ht="11.25" customHeight="1" x14ac:dyDescent="0.2">
      <c r="A935" s="7" t="s">
        <v>1</v>
      </c>
      <c r="B935" s="6" t="s">
        <v>0</v>
      </c>
      <c r="C935" s="6"/>
      <c r="D935" s="5"/>
      <c r="E935" s="5"/>
      <c r="F935" s="5"/>
      <c r="G935" s="4"/>
    </row>
    <row r="936" spans="1:7" ht="7.5" customHeight="1" x14ac:dyDescent="0.2">
      <c r="A936" s="7"/>
      <c r="B936" s="6"/>
      <c r="C936" s="6"/>
      <c r="D936" s="5"/>
      <c r="E936" s="5"/>
      <c r="F936" s="5"/>
      <c r="G936" s="4"/>
    </row>
    <row r="937" spans="1:7" ht="33.75" customHeight="1" x14ac:dyDescent="0.2">
      <c r="A937" s="56" t="s">
        <v>49</v>
      </c>
      <c r="B937" s="55" t="s">
        <v>48</v>
      </c>
      <c r="C937" s="42"/>
      <c r="D937" s="42"/>
      <c r="E937" s="42"/>
      <c r="F937" s="42"/>
      <c r="G937" s="42"/>
    </row>
    <row r="938" spans="1:7" ht="12.75" customHeight="1" x14ac:dyDescent="0.2">
      <c r="A938" s="45"/>
      <c r="B938"/>
      <c r="C938" s="45"/>
    </row>
    <row r="939" spans="1:7" ht="12.75" customHeight="1" x14ac:dyDescent="0.2"/>
    <row r="941" spans="1:7" s="41" customFormat="1" ht="26.25" customHeight="1" x14ac:dyDescent="0.2">
      <c r="A941" s="44" t="s">
        <v>44</v>
      </c>
      <c r="B941" s="43" t="s">
        <v>47</v>
      </c>
      <c r="C941" s="42"/>
      <c r="D941" s="42"/>
      <c r="E941" s="42"/>
      <c r="F941" s="42"/>
      <c r="G941" s="42"/>
    </row>
    <row r="942" spans="1:7" ht="7.5" customHeight="1" thickBot="1" x14ac:dyDescent="0.25">
      <c r="A942" s="40"/>
      <c r="B942" s="40"/>
      <c r="C942" s="40"/>
      <c r="D942" s="39"/>
      <c r="E942" s="38"/>
      <c r="F942" s="38"/>
      <c r="G942" s="37"/>
    </row>
    <row r="943" spans="1:7" s="7" customFormat="1" ht="27.75" customHeight="1" thickBot="1" x14ac:dyDescent="0.25">
      <c r="A943" s="35" t="s">
        <v>42</v>
      </c>
      <c r="B943" s="36"/>
      <c r="C943" s="35" t="s">
        <v>41</v>
      </c>
      <c r="D943" s="34" t="s">
        <v>40</v>
      </c>
      <c r="E943" s="34" t="s">
        <v>39</v>
      </c>
      <c r="F943" s="33" t="s">
        <v>38</v>
      </c>
      <c r="G943" s="32" t="s">
        <v>37</v>
      </c>
    </row>
    <row r="944" spans="1:7" s="7" customFormat="1" ht="27.75" thickBot="1" x14ac:dyDescent="0.25">
      <c r="A944" s="31"/>
      <c r="B944" s="31"/>
      <c r="C944" s="31"/>
      <c r="D944" s="30"/>
      <c r="E944" s="29" t="s">
        <v>36</v>
      </c>
      <c r="F944" s="29" t="s">
        <v>35</v>
      </c>
      <c r="G944" s="28" t="s">
        <v>34</v>
      </c>
    </row>
    <row r="945" spans="1:7" s="7" customFormat="1" ht="11.25" x14ac:dyDescent="0.2">
      <c r="A945" s="27" t="s">
        <v>33</v>
      </c>
      <c r="B945" s="27"/>
      <c r="C945" s="26" t="s">
        <v>32</v>
      </c>
      <c r="D945" s="54">
        <v>8249</v>
      </c>
      <c r="E945" s="54">
        <v>236015</v>
      </c>
      <c r="F945" s="54">
        <v>6403497</v>
      </c>
      <c r="G945" s="53">
        <f>(E945/F945)*100</f>
        <v>3.6857204742970913</v>
      </c>
    </row>
    <row r="946" spans="1:7" s="7" customFormat="1" ht="11.25" x14ac:dyDescent="0.2">
      <c r="A946" s="24" t="s">
        <v>31</v>
      </c>
      <c r="B946" s="17"/>
      <c r="C946" s="17"/>
      <c r="D946" s="23">
        <f>D971-D945</f>
        <v>375</v>
      </c>
      <c r="E946" s="23">
        <f>E971-E945</f>
        <v>33294</v>
      </c>
      <c r="F946" s="23">
        <f>F971-F945</f>
        <v>615913</v>
      </c>
      <c r="G946" s="14">
        <f>(E946/F946)*100</f>
        <v>5.4056335878606232</v>
      </c>
    </row>
    <row r="947" spans="1:7" s="7" customFormat="1" ht="7.5" customHeight="1" x14ac:dyDescent="0.2">
      <c r="A947" s="22"/>
      <c r="B947" s="22"/>
      <c r="C947" s="22"/>
      <c r="D947" s="5"/>
      <c r="E947" s="5"/>
      <c r="F947" s="5"/>
      <c r="G947" s="21"/>
    </row>
    <row r="948" spans="1:7" s="7" customFormat="1" ht="11.25" customHeight="1" x14ac:dyDescent="0.2">
      <c r="A948" s="16" t="s">
        <v>30</v>
      </c>
      <c r="B948" s="17"/>
      <c r="C948" s="16" t="s">
        <v>6</v>
      </c>
      <c r="D948" s="51">
        <v>1</v>
      </c>
      <c r="E948" s="51">
        <v>58</v>
      </c>
      <c r="F948" s="51">
        <v>821</v>
      </c>
      <c r="G948" s="14">
        <f>(E948/F948)*100</f>
        <v>7.0645554202192447</v>
      </c>
    </row>
    <row r="949" spans="1:7" s="7" customFormat="1" ht="11.25" x14ac:dyDescent="0.2">
      <c r="A949" s="20" t="s">
        <v>29</v>
      </c>
      <c r="C949" s="20" t="s">
        <v>6</v>
      </c>
      <c r="D949" s="50">
        <v>1</v>
      </c>
      <c r="E949" s="50">
        <v>2217</v>
      </c>
      <c r="F949" s="50">
        <v>47944</v>
      </c>
      <c r="G949" s="18">
        <f>(E949/F949)*100</f>
        <v>4.624144835641582</v>
      </c>
    </row>
    <row r="950" spans="1:7" s="7" customFormat="1" ht="11.25" x14ac:dyDescent="0.2">
      <c r="A950" s="16" t="s">
        <v>28</v>
      </c>
      <c r="B950" s="17"/>
      <c r="C950" s="16" t="s">
        <v>6</v>
      </c>
      <c r="D950" s="51">
        <v>2</v>
      </c>
      <c r="E950" s="51">
        <v>1847</v>
      </c>
      <c r="F950" s="51">
        <v>44187</v>
      </c>
      <c r="G950" s="14">
        <f>(E950/F950)*100</f>
        <v>4.1799624323896172</v>
      </c>
    </row>
    <row r="951" spans="1:7" s="7" customFormat="1" ht="11.25" x14ac:dyDescent="0.2">
      <c r="A951" s="20" t="s">
        <v>27</v>
      </c>
      <c r="C951" s="20" t="s">
        <v>4</v>
      </c>
      <c r="D951" s="50">
        <v>184</v>
      </c>
      <c r="E951" s="50">
        <v>1542</v>
      </c>
      <c r="F951" s="50">
        <v>33611</v>
      </c>
      <c r="G951" s="18">
        <f>(E951/F951)*100</f>
        <v>4.5877837612686321</v>
      </c>
    </row>
    <row r="952" spans="1:7" s="7" customFormat="1" ht="11.25" x14ac:dyDescent="0.2">
      <c r="A952" s="16" t="s">
        <v>25</v>
      </c>
      <c r="B952" s="17"/>
      <c r="C952" s="16" t="s">
        <v>4</v>
      </c>
      <c r="D952" s="51">
        <v>1</v>
      </c>
      <c r="E952" s="51">
        <v>9</v>
      </c>
      <c r="F952" s="51">
        <v>33</v>
      </c>
      <c r="G952" s="52" t="s">
        <v>46</v>
      </c>
    </row>
    <row r="953" spans="1:7" s="7" customFormat="1" ht="11.25" x14ac:dyDescent="0.2">
      <c r="A953" s="20" t="s">
        <v>24</v>
      </c>
      <c r="C953" s="20" t="s">
        <v>4</v>
      </c>
      <c r="D953" s="50">
        <v>1</v>
      </c>
      <c r="E953" s="50">
        <v>1265</v>
      </c>
      <c r="F953" s="50">
        <v>22299</v>
      </c>
      <c r="G953" s="18">
        <f>(E953/F953)*100</f>
        <v>5.6729001300506754</v>
      </c>
    </row>
    <row r="954" spans="1:7" s="7" customFormat="1" ht="11.25" x14ac:dyDescent="0.2">
      <c r="A954" s="16" t="s">
        <v>23</v>
      </c>
      <c r="B954" s="17"/>
      <c r="C954" s="16" t="s">
        <v>6</v>
      </c>
      <c r="D954" s="51">
        <v>35</v>
      </c>
      <c r="E954" s="51">
        <v>1230</v>
      </c>
      <c r="F954" s="51">
        <v>14020</v>
      </c>
      <c r="G954" s="14">
        <f>(E954/F954)*100</f>
        <v>8.7731811697574891</v>
      </c>
    </row>
    <row r="955" spans="1:7" s="7" customFormat="1" ht="11.25" x14ac:dyDescent="0.2">
      <c r="A955" s="20" t="s">
        <v>22</v>
      </c>
      <c r="C955" s="20" t="s">
        <v>6</v>
      </c>
      <c r="D955" s="50">
        <v>1</v>
      </c>
      <c r="E955" s="50">
        <v>1558</v>
      </c>
      <c r="F955" s="50">
        <v>36610</v>
      </c>
      <c r="G955" s="18">
        <f>(E955/F955)*100</f>
        <v>4.2556678503141221</v>
      </c>
    </row>
    <row r="956" spans="1:7" s="7" customFormat="1" ht="11.25" x14ac:dyDescent="0.2">
      <c r="A956" s="17" t="s">
        <v>45</v>
      </c>
      <c r="B956" s="17"/>
      <c r="C956" s="17" t="s">
        <v>6</v>
      </c>
      <c r="D956" s="51">
        <v>2</v>
      </c>
      <c r="E956" s="51">
        <v>20</v>
      </c>
      <c r="F956" s="51">
        <v>244</v>
      </c>
      <c r="G956" s="14">
        <f>(E956/F956)*100</f>
        <v>8.1967213114754092</v>
      </c>
    </row>
    <row r="957" spans="1:7" s="7" customFormat="1" ht="11.25" x14ac:dyDescent="0.2">
      <c r="A957" s="20" t="s">
        <v>21</v>
      </c>
      <c r="C957" s="20" t="s">
        <v>6</v>
      </c>
      <c r="D957" s="50">
        <v>1</v>
      </c>
      <c r="E957" s="50">
        <v>75</v>
      </c>
      <c r="F957" s="50">
        <v>998</v>
      </c>
      <c r="G957" s="18">
        <f>(E957/F957)*100</f>
        <v>7.5150300601202407</v>
      </c>
    </row>
    <row r="958" spans="1:7" s="7" customFormat="1" ht="11.25" x14ac:dyDescent="0.2">
      <c r="A958" s="16" t="s">
        <v>20</v>
      </c>
      <c r="B958" s="17"/>
      <c r="C958" s="16" t="s">
        <v>6</v>
      </c>
      <c r="D958" s="51">
        <v>7</v>
      </c>
      <c r="E958" s="51">
        <v>4645</v>
      </c>
      <c r="F958" s="51">
        <v>86021</v>
      </c>
      <c r="G958" s="14">
        <f>(E958/F958)*100</f>
        <v>5.3998442240848163</v>
      </c>
    </row>
    <row r="959" spans="1:7" s="7" customFormat="1" ht="11.25" x14ac:dyDescent="0.2">
      <c r="A959" s="20" t="s">
        <v>19</v>
      </c>
      <c r="C959" s="20" t="s">
        <v>6</v>
      </c>
      <c r="D959" s="50">
        <v>2</v>
      </c>
      <c r="E959" s="50">
        <v>5</v>
      </c>
      <c r="F959" s="50">
        <v>125</v>
      </c>
      <c r="G959" s="18">
        <f>(E959/F959)*100</f>
        <v>4</v>
      </c>
    </row>
    <row r="960" spans="1:7" s="7" customFormat="1" ht="11.25" x14ac:dyDescent="0.2">
      <c r="A960" s="16" t="s">
        <v>18</v>
      </c>
      <c r="B960" s="17"/>
      <c r="C960" s="16" t="s">
        <v>4</v>
      </c>
      <c r="D960" s="51">
        <v>7</v>
      </c>
      <c r="E960" s="51">
        <v>3021</v>
      </c>
      <c r="F960" s="51">
        <v>46642</v>
      </c>
      <c r="G960" s="14">
        <f>(E960/F960)*100</f>
        <v>6.4769949830624753</v>
      </c>
    </row>
    <row r="961" spans="1:7" s="7" customFormat="1" ht="11.25" x14ac:dyDescent="0.2">
      <c r="A961" s="20" t="s">
        <v>16</v>
      </c>
      <c r="C961" s="20" t="s">
        <v>4</v>
      </c>
      <c r="D961" s="50">
        <v>2</v>
      </c>
      <c r="E961" s="50">
        <v>48</v>
      </c>
      <c r="F961" s="50">
        <v>716</v>
      </c>
      <c r="G961" s="18">
        <f>(E961/F961)*100</f>
        <v>6.7039106145251397</v>
      </c>
    </row>
    <row r="962" spans="1:7" s="7" customFormat="1" ht="11.25" x14ac:dyDescent="0.2">
      <c r="A962" s="16" t="s">
        <v>15</v>
      </c>
      <c r="B962" s="17"/>
      <c r="C962" s="16" t="s">
        <v>6</v>
      </c>
      <c r="D962" s="51">
        <v>1</v>
      </c>
      <c r="E962" s="51">
        <v>169</v>
      </c>
      <c r="F962" s="51">
        <v>2712</v>
      </c>
      <c r="G962" s="14">
        <f>(E962/F962)*100</f>
        <v>6.2315634218289082</v>
      </c>
    </row>
    <row r="963" spans="1:7" s="7" customFormat="1" ht="11.25" x14ac:dyDescent="0.2">
      <c r="A963" s="20" t="s">
        <v>14</v>
      </c>
      <c r="C963" s="20" t="s">
        <v>6</v>
      </c>
      <c r="D963" s="50">
        <v>1</v>
      </c>
      <c r="E963" s="50">
        <v>5161</v>
      </c>
      <c r="F963" s="50">
        <v>120392</v>
      </c>
      <c r="G963" s="18">
        <f>(E963/F963)*100</f>
        <v>4.2868296896803777</v>
      </c>
    </row>
    <row r="964" spans="1:7" s="7" customFormat="1" ht="11.25" x14ac:dyDescent="0.2">
      <c r="A964" s="16" t="s">
        <v>13</v>
      </c>
      <c r="B964" s="17"/>
      <c r="C964" s="16" t="s">
        <v>4</v>
      </c>
      <c r="D964" s="51">
        <v>10</v>
      </c>
      <c r="E964" s="51">
        <v>61</v>
      </c>
      <c r="F964" s="51">
        <v>1412</v>
      </c>
      <c r="G964" s="14">
        <f>(E964/F964)*100</f>
        <v>4.3201133144475916</v>
      </c>
    </row>
    <row r="965" spans="1:7" s="7" customFormat="1" ht="11.25" x14ac:dyDescent="0.2">
      <c r="A965" s="20" t="s">
        <v>12</v>
      </c>
      <c r="C965" s="20" t="s">
        <v>6</v>
      </c>
      <c r="D965" s="50">
        <v>8</v>
      </c>
      <c r="E965" s="50">
        <v>2082</v>
      </c>
      <c r="F965" s="50">
        <v>39883</v>
      </c>
      <c r="G965" s="18">
        <f>(E965/F965)*100</f>
        <v>5.2202692876664241</v>
      </c>
    </row>
    <row r="966" spans="1:7" s="7" customFormat="1" ht="11.25" customHeight="1" x14ac:dyDescent="0.2">
      <c r="A966" s="16" t="s">
        <v>11</v>
      </c>
      <c r="B966" s="17"/>
      <c r="C966" s="16" t="s">
        <v>6</v>
      </c>
      <c r="D966" s="51">
        <v>10</v>
      </c>
      <c r="E966" s="51">
        <v>13</v>
      </c>
      <c r="F966" s="51">
        <v>112</v>
      </c>
      <c r="G966" s="14">
        <f>(E966/F966)*100</f>
        <v>11.607142857142858</v>
      </c>
    </row>
    <row r="967" spans="1:7" s="7" customFormat="1" ht="11.25" customHeight="1" x14ac:dyDescent="0.2">
      <c r="A967" s="20" t="s">
        <v>10</v>
      </c>
      <c r="C967" s="20" t="s">
        <v>6</v>
      </c>
      <c r="D967" s="50">
        <v>85</v>
      </c>
      <c r="E967" s="50">
        <v>7621</v>
      </c>
      <c r="F967" s="50">
        <v>108104</v>
      </c>
      <c r="G967" s="18">
        <f>(E967/F967)*100</f>
        <v>7.0496928883297558</v>
      </c>
    </row>
    <row r="968" spans="1:7" s="7" customFormat="1" ht="11.25" customHeight="1" x14ac:dyDescent="0.2">
      <c r="A968" s="16" t="s">
        <v>9</v>
      </c>
      <c r="B968" s="17"/>
      <c r="C968" s="16" t="s">
        <v>8</v>
      </c>
      <c r="D968" s="51">
        <v>9</v>
      </c>
      <c r="E968" s="51">
        <v>281</v>
      </c>
      <c r="F968" s="51">
        <v>3042</v>
      </c>
      <c r="G968" s="14">
        <f>(E968/F968)*100</f>
        <v>9.2373438527284684</v>
      </c>
    </row>
    <row r="969" spans="1:7" s="7" customFormat="1" ht="11.25" customHeight="1" x14ac:dyDescent="0.2">
      <c r="A969" s="20" t="s">
        <v>7</v>
      </c>
      <c r="C969" s="20" t="s">
        <v>6</v>
      </c>
      <c r="D969" s="50">
        <v>1</v>
      </c>
      <c r="E969" s="50">
        <v>18</v>
      </c>
      <c r="F969" s="50">
        <v>240</v>
      </c>
      <c r="G969" s="18">
        <f>(E969/F969)*100</f>
        <v>7.5</v>
      </c>
    </row>
    <row r="970" spans="1:7" ht="11.25" customHeight="1" thickBot="1" x14ac:dyDescent="0.25">
      <c r="A970" s="48" t="s">
        <v>5</v>
      </c>
      <c r="B970" s="49"/>
      <c r="C970" s="48" t="s">
        <v>4</v>
      </c>
      <c r="D970" s="47">
        <v>3</v>
      </c>
      <c r="E970" s="47">
        <v>348</v>
      </c>
      <c r="F970" s="47">
        <v>5745</v>
      </c>
      <c r="G970" s="46">
        <f>(E970/F970)*100</f>
        <v>6.0574412532637076</v>
      </c>
    </row>
    <row r="971" spans="1:7" s="7" customFormat="1" ht="11.25" customHeight="1" thickBot="1" x14ac:dyDescent="0.25">
      <c r="A971" s="11" t="s">
        <v>3</v>
      </c>
      <c r="B971" s="12"/>
      <c r="C971" s="11" t="s">
        <v>2</v>
      </c>
      <c r="D971" s="10">
        <f>SUM(D948:D970,D945)</f>
        <v>8624</v>
      </c>
      <c r="E971" s="10">
        <f>SUM(E948:E970,E945)</f>
        <v>269309</v>
      </c>
      <c r="F971" s="10">
        <f>SUM(F948:F970,F945)</f>
        <v>7019410</v>
      </c>
      <c r="G971" s="13">
        <f>(E971/F971)*100</f>
        <v>3.8366329933712375</v>
      </c>
    </row>
    <row r="972" spans="1:7" ht="7.5" customHeight="1" x14ac:dyDescent="0.2">
      <c r="D972" s="8"/>
      <c r="E972" s="8"/>
    </row>
    <row r="973" spans="1:7" ht="11.25" customHeight="1" x14ac:dyDescent="0.2">
      <c r="A973" s="7" t="s">
        <v>1</v>
      </c>
      <c r="B973" s="6" t="s">
        <v>0</v>
      </c>
      <c r="C973" s="6"/>
      <c r="D973" s="5"/>
      <c r="E973" s="5"/>
      <c r="F973" s="5"/>
      <c r="G973" s="4"/>
    </row>
    <row r="974" spans="1:7" ht="12.75" customHeight="1" x14ac:dyDescent="0.2">
      <c r="A974" s="45"/>
      <c r="B974" s="45"/>
      <c r="C974" s="45"/>
    </row>
    <row r="975" spans="1:7" ht="12.75" customHeight="1" x14ac:dyDescent="0.2"/>
    <row r="977" spans="1:7" s="41" customFormat="1" ht="26.25" customHeight="1" x14ac:dyDescent="0.2">
      <c r="A977" s="44" t="s">
        <v>44</v>
      </c>
      <c r="B977" s="43" t="s">
        <v>43</v>
      </c>
      <c r="C977" s="42"/>
      <c r="D977" s="42"/>
      <c r="E977" s="42"/>
      <c r="F977" s="42"/>
      <c r="G977" s="42"/>
    </row>
    <row r="978" spans="1:7" ht="7.5" customHeight="1" thickBot="1" x14ac:dyDescent="0.25">
      <c r="A978" s="40"/>
      <c r="B978" s="40"/>
      <c r="C978" s="40"/>
      <c r="D978" s="39"/>
      <c r="E978" s="38"/>
      <c r="F978" s="38"/>
      <c r="G978" s="37"/>
    </row>
    <row r="979" spans="1:7" s="7" customFormat="1" ht="27.75" customHeight="1" thickBot="1" x14ac:dyDescent="0.25">
      <c r="A979" s="35" t="s">
        <v>42</v>
      </c>
      <c r="B979" s="36"/>
      <c r="C979" s="35" t="s">
        <v>41</v>
      </c>
      <c r="D979" s="34" t="s">
        <v>40</v>
      </c>
      <c r="E979" s="34" t="s">
        <v>39</v>
      </c>
      <c r="F979" s="33" t="s">
        <v>38</v>
      </c>
      <c r="G979" s="32" t="s">
        <v>37</v>
      </c>
    </row>
    <row r="980" spans="1:7" s="7" customFormat="1" ht="27.75" thickBot="1" x14ac:dyDescent="0.25">
      <c r="A980" s="31"/>
      <c r="B980" s="31"/>
      <c r="C980" s="31"/>
      <c r="D980" s="30"/>
      <c r="E980" s="29" t="s">
        <v>36</v>
      </c>
      <c r="F980" s="29" t="s">
        <v>35</v>
      </c>
      <c r="G980" s="28" t="s">
        <v>34</v>
      </c>
    </row>
    <row r="981" spans="1:7" s="7" customFormat="1" ht="11.25" x14ac:dyDescent="0.2">
      <c r="A981" s="27" t="s">
        <v>33</v>
      </c>
      <c r="B981" s="27"/>
      <c r="C981" s="26" t="s">
        <v>32</v>
      </c>
      <c r="D981" s="25">
        <v>8244</v>
      </c>
      <c r="E981" s="25">
        <v>227452</v>
      </c>
      <c r="F981" s="25">
        <v>6771835</v>
      </c>
      <c r="G981" s="18">
        <f>(E981/F981)*100</f>
        <v>3.3587941820791558</v>
      </c>
    </row>
    <row r="982" spans="1:7" s="7" customFormat="1" ht="11.25" x14ac:dyDescent="0.2">
      <c r="A982" s="24" t="s">
        <v>31</v>
      </c>
      <c r="B982" s="17"/>
      <c r="C982" s="17"/>
      <c r="D982" s="23">
        <f>D1008-D981</f>
        <v>401</v>
      </c>
      <c r="E982" s="23">
        <f>E1008-E981</f>
        <v>34233</v>
      </c>
      <c r="F982" s="23">
        <f>F1008-F981</f>
        <v>639599</v>
      </c>
      <c r="G982" s="14">
        <f>(E982/F982)*100</f>
        <v>5.3522597752654395</v>
      </c>
    </row>
    <row r="983" spans="1:7" s="7" customFormat="1" ht="7.5" customHeight="1" x14ac:dyDescent="0.2">
      <c r="A983" s="22"/>
      <c r="B983" s="22"/>
      <c r="C983" s="22"/>
      <c r="D983" s="5"/>
      <c r="E983" s="5"/>
      <c r="F983" s="5"/>
      <c r="G983" s="21"/>
    </row>
    <row r="984" spans="1:7" s="7" customFormat="1" ht="11.25" customHeight="1" x14ac:dyDescent="0.2">
      <c r="A984" s="16" t="s">
        <v>30</v>
      </c>
      <c r="B984" s="17"/>
      <c r="C984" s="16" t="s">
        <v>6</v>
      </c>
      <c r="D984" s="15">
        <v>1</v>
      </c>
      <c r="E984" s="15">
        <v>57</v>
      </c>
      <c r="F984" s="15">
        <v>819</v>
      </c>
      <c r="G984" s="14">
        <f>(E984/F984)*100</f>
        <v>6.9597069597069599</v>
      </c>
    </row>
    <row r="985" spans="1:7" s="7" customFormat="1" ht="11.25" x14ac:dyDescent="0.2">
      <c r="A985" s="20" t="s">
        <v>29</v>
      </c>
      <c r="C985" s="20" t="s">
        <v>6</v>
      </c>
      <c r="D985" s="19">
        <v>1</v>
      </c>
      <c r="E985" s="19">
        <v>2208</v>
      </c>
      <c r="F985" s="19">
        <v>50624</v>
      </c>
      <c r="G985" s="18">
        <f>(E985/F985)*100</f>
        <v>4.3615676359039197</v>
      </c>
    </row>
    <row r="986" spans="1:7" s="7" customFormat="1" ht="11.25" x14ac:dyDescent="0.2">
      <c r="A986" s="16" t="s">
        <v>28</v>
      </c>
      <c r="B986" s="17"/>
      <c r="C986" s="16" t="s">
        <v>6</v>
      </c>
      <c r="D986" s="15">
        <v>2</v>
      </c>
      <c r="E986" s="15">
        <v>1946</v>
      </c>
      <c r="F986" s="15">
        <v>46335</v>
      </c>
      <c r="G986" s="14">
        <f>(E986/F986)*100</f>
        <v>4.1998489262976157</v>
      </c>
    </row>
    <row r="987" spans="1:7" s="7" customFormat="1" ht="11.25" x14ac:dyDescent="0.2">
      <c r="A987" s="20" t="s">
        <v>27</v>
      </c>
      <c r="C987" s="20" t="s">
        <v>4</v>
      </c>
      <c r="D987" s="19">
        <v>181</v>
      </c>
      <c r="E987" s="19">
        <v>1360</v>
      </c>
      <c r="F987" s="19">
        <v>28979</v>
      </c>
      <c r="G987" s="18">
        <f>(E987/F987)*100</f>
        <v>4.6930535905310746</v>
      </c>
    </row>
    <row r="988" spans="1:7" s="7" customFormat="1" ht="11.25" x14ac:dyDescent="0.2">
      <c r="A988" s="16" t="s">
        <v>26</v>
      </c>
      <c r="B988" s="17"/>
      <c r="C988" s="16" t="s">
        <v>4</v>
      </c>
      <c r="D988" s="15">
        <v>15</v>
      </c>
      <c r="E988" s="15">
        <v>286</v>
      </c>
      <c r="F988" s="15">
        <v>4394</v>
      </c>
      <c r="G988" s="14">
        <f>(E988/F988)*100</f>
        <v>6.5088757396449708</v>
      </c>
    </row>
    <row r="989" spans="1:7" s="7" customFormat="1" ht="11.25" x14ac:dyDescent="0.2">
      <c r="A989" s="20" t="s">
        <v>25</v>
      </c>
      <c r="C989" s="20" t="s">
        <v>4</v>
      </c>
      <c r="D989" s="19">
        <v>2</v>
      </c>
      <c r="E989" s="19">
        <v>6</v>
      </c>
      <c r="F989" s="19">
        <v>175</v>
      </c>
      <c r="G989" s="18">
        <f>(E989/F989)*100</f>
        <v>3.4285714285714288</v>
      </c>
    </row>
    <row r="990" spans="1:7" s="7" customFormat="1" ht="11.25" x14ac:dyDescent="0.2">
      <c r="A990" s="16" t="s">
        <v>24</v>
      </c>
      <c r="B990" s="17"/>
      <c r="C990" s="16" t="s">
        <v>4</v>
      </c>
      <c r="D990" s="15">
        <v>1</v>
      </c>
      <c r="E990" s="15">
        <v>1272</v>
      </c>
      <c r="F990" s="15">
        <v>21936</v>
      </c>
      <c r="G990" s="14">
        <f>(E990/F990)*100</f>
        <v>5.7986870897155356</v>
      </c>
    </row>
    <row r="991" spans="1:7" s="7" customFormat="1" ht="11.25" x14ac:dyDescent="0.2">
      <c r="A991" s="20" t="s">
        <v>23</v>
      </c>
      <c r="C991" s="20" t="s">
        <v>6</v>
      </c>
      <c r="D991" s="19">
        <v>37</v>
      </c>
      <c r="E991" s="19">
        <v>1237</v>
      </c>
      <c r="F991" s="19">
        <v>14610</v>
      </c>
      <c r="G991" s="18">
        <f>(E991/F991)*100</f>
        <v>8.4668035592060242</v>
      </c>
    </row>
    <row r="992" spans="1:7" s="7" customFormat="1" ht="11.25" x14ac:dyDescent="0.2">
      <c r="A992" s="16" t="s">
        <v>22</v>
      </c>
      <c r="B992" s="17"/>
      <c r="C992" s="16" t="s">
        <v>6</v>
      </c>
      <c r="D992" s="15">
        <v>1</v>
      </c>
      <c r="E992" s="15">
        <v>1258</v>
      </c>
      <c r="F992" s="15">
        <v>37002</v>
      </c>
      <c r="G992" s="14">
        <f>(E992/F992)*100</f>
        <v>3.3998162261499374</v>
      </c>
    </row>
    <row r="993" spans="1:7" s="7" customFormat="1" ht="11.25" x14ac:dyDescent="0.2">
      <c r="A993" s="20" t="s">
        <v>21</v>
      </c>
      <c r="C993" s="20" t="s">
        <v>6</v>
      </c>
      <c r="D993" s="19">
        <v>1</v>
      </c>
      <c r="E993" s="19">
        <v>69</v>
      </c>
      <c r="F993" s="19">
        <v>818</v>
      </c>
      <c r="G993" s="18">
        <f>(E993/F993)*100</f>
        <v>8.4352078239608801</v>
      </c>
    </row>
    <row r="994" spans="1:7" s="7" customFormat="1" ht="11.25" x14ac:dyDescent="0.2">
      <c r="A994" s="16" t="s">
        <v>20</v>
      </c>
      <c r="B994" s="17"/>
      <c r="C994" s="16" t="s">
        <v>6</v>
      </c>
      <c r="D994" s="15">
        <v>7</v>
      </c>
      <c r="E994" s="15">
        <v>4019</v>
      </c>
      <c r="F994" s="15">
        <v>87672</v>
      </c>
      <c r="G994" s="14">
        <f>(E994/F994)*100</f>
        <v>4.5841317638470667</v>
      </c>
    </row>
    <row r="995" spans="1:7" s="7" customFormat="1" ht="11.25" x14ac:dyDescent="0.2">
      <c r="A995" s="20" t="s">
        <v>19</v>
      </c>
      <c r="C995" s="20" t="s">
        <v>6</v>
      </c>
      <c r="D995" s="19">
        <v>2</v>
      </c>
      <c r="E995" s="19">
        <v>7</v>
      </c>
      <c r="F995" s="19">
        <v>155</v>
      </c>
      <c r="G995" s="18">
        <f>(E995/F995)*100</f>
        <v>4.5161290322580641</v>
      </c>
    </row>
    <row r="996" spans="1:7" s="7" customFormat="1" ht="11.25" x14ac:dyDescent="0.2">
      <c r="A996" s="16" t="s">
        <v>18</v>
      </c>
      <c r="B996" s="17"/>
      <c r="C996" s="16" t="s">
        <v>4</v>
      </c>
      <c r="D996" s="15">
        <v>7</v>
      </c>
      <c r="E996" s="15">
        <v>2258</v>
      </c>
      <c r="F996" s="15">
        <v>40967</v>
      </c>
      <c r="G996" s="14">
        <f>(E996/F996)*100</f>
        <v>5.5117533624624695</v>
      </c>
    </row>
    <row r="997" spans="1:7" s="7" customFormat="1" ht="11.25" x14ac:dyDescent="0.2">
      <c r="A997" s="20" t="s">
        <v>17</v>
      </c>
      <c r="C997" s="20" t="s">
        <v>6</v>
      </c>
      <c r="D997" s="19">
        <v>3</v>
      </c>
      <c r="E997" s="19">
        <v>7</v>
      </c>
      <c r="F997" s="19">
        <v>215</v>
      </c>
      <c r="G997" s="18">
        <f>(E997/F997)*100</f>
        <v>3.2558139534883721</v>
      </c>
    </row>
    <row r="998" spans="1:7" s="7" customFormat="1" ht="11.25" x14ac:dyDescent="0.2">
      <c r="A998" s="16" t="s">
        <v>16</v>
      </c>
      <c r="B998" s="17"/>
      <c r="C998" s="16" t="s">
        <v>4</v>
      </c>
      <c r="D998" s="15">
        <v>2</v>
      </c>
      <c r="E998" s="15">
        <v>44</v>
      </c>
      <c r="F998" s="15">
        <v>650</v>
      </c>
      <c r="G998" s="14">
        <f>(E998/F998)*100</f>
        <v>6.7692307692307692</v>
      </c>
    </row>
    <row r="999" spans="1:7" s="7" customFormat="1" ht="11.25" x14ac:dyDescent="0.2">
      <c r="A999" s="20" t="s">
        <v>15</v>
      </c>
      <c r="C999" s="20" t="s">
        <v>6</v>
      </c>
      <c r="D999" s="19">
        <v>1</v>
      </c>
      <c r="E999" s="19">
        <v>71</v>
      </c>
      <c r="F999" s="19">
        <v>2930</v>
      </c>
      <c r="G999" s="18">
        <f>(E999/F999)*100</f>
        <v>2.4232081911262795</v>
      </c>
    </row>
    <row r="1000" spans="1:7" s="7" customFormat="1" ht="11.25" x14ac:dyDescent="0.2">
      <c r="A1000" s="16" t="s">
        <v>14</v>
      </c>
      <c r="B1000" s="17"/>
      <c r="C1000" s="16" t="s">
        <v>6</v>
      </c>
      <c r="D1000" s="15">
        <v>1</v>
      </c>
      <c r="E1000" s="15">
        <v>5220</v>
      </c>
      <c r="F1000" s="15">
        <v>120903</v>
      </c>
      <c r="G1000" s="14">
        <f>(E1000/F1000)*100</f>
        <v>4.3175107317436288</v>
      </c>
    </row>
    <row r="1001" spans="1:7" s="7" customFormat="1" ht="11.25" customHeight="1" x14ac:dyDescent="0.2">
      <c r="A1001" s="20" t="s">
        <v>13</v>
      </c>
      <c r="C1001" s="20" t="s">
        <v>4</v>
      </c>
      <c r="D1001" s="19">
        <v>10</v>
      </c>
      <c r="E1001" s="19">
        <v>20</v>
      </c>
      <c r="F1001" s="19">
        <v>1368</v>
      </c>
      <c r="G1001" s="18">
        <f>(E1001/F1001)*100</f>
        <v>1.4619883040935671</v>
      </c>
    </row>
    <row r="1002" spans="1:7" s="7" customFormat="1" ht="11.25" customHeight="1" x14ac:dyDescent="0.2">
      <c r="A1002" s="16" t="s">
        <v>12</v>
      </c>
      <c r="B1002" s="17"/>
      <c r="C1002" s="16" t="s">
        <v>6</v>
      </c>
      <c r="D1002" s="15">
        <v>9</v>
      </c>
      <c r="E1002" s="15">
        <v>2297</v>
      </c>
      <c r="F1002" s="15">
        <v>43593</v>
      </c>
      <c r="G1002" s="14">
        <f>(E1002/F1002)*100</f>
        <v>5.2691945954625741</v>
      </c>
    </row>
    <row r="1003" spans="1:7" s="7" customFormat="1" ht="11.25" customHeight="1" x14ac:dyDescent="0.2">
      <c r="A1003" s="20" t="s">
        <v>11</v>
      </c>
      <c r="C1003" s="20" t="s">
        <v>6</v>
      </c>
      <c r="D1003" s="19">
        <v>1</v>
      </c>
      <c r="E1003" s="19">
        <v>11</v>
      </c>
      <c r="F1003" s="19">
        <v>134</v>
      </c>
      <c r="G1003" s="18">
        <f>(E1003/F1003)*100</f>
        <v>8.2089552238805972</v>
      </c>
    </row>
    <row r="1004" spans="1:7" s="7" customFormat="1" ht="11.25" customHeight="1" x14ac:dyDescent="0.2">
      <c r="A1004" s="16" t="s">
        <v>10</v>
      </c>
      <c r="B1004" s="17"/>
      <c r="C1004" s="16" t="s">
        <v>6</v>
      </c>
      <c r="D1004" s="15">
        <v>102</v>
      </c>
      <c r="E1004" s="15">
        <v>9473</v>
      </c>
      <c r="F1004" s="15">
        <v>118090</v>
      </c>
      <c r="G1004" s="14">
        <f>(E1004/F1004)*100</f>
        <v>8.0218477432466759</v>
      </c>
    </row>
    <row r="1005" spans="1:7" s="7" customFormat="1" ht="11.25" customHeight="1" x14ac:dyDescent="0.2">
      <c r="A1005" s="20" t="s">
        <v>9</v>
      </c>
      <c r="C1005" s="20" t="s">
        <v>8</v>
      </c>
      <c r="D1005" s="19">
        <v>9</v>
      </c>
      <c r="E1005" s="19">
        <v>264</v>
      </c>
      <c r="F1005" s="19">
        <v>3054</v>
      </c>
      <c r="G1005" s="18">
        <f>(E1005/F1005)*100</f>
        <v>8.6444007858546161</v>
      </c>
    </row>
    <row r="1006" spans="1:7" s="7" customFormat="1" ht="11.25" customHeight="1" x14ac:dyDescent="0.2">
      <c r="A1006" s="16" t="s">
        <v>7</v>
      </c>
      <c r="B1006" s="17"/>
      <c r="C1006" s="16" t="s">
        <v>6</v>
      </c>
      <c r="D1006" s="15">
        <v>1</v>
      </c>
      <c r="E1006" s="15">
        <v>21</v>
      </c>
      <c r="F1006" s="15">
        <v>244</v>
      </c>
      <c r="G1006" s="14">
        <f>(E1006/F1006)*100</f>
        <v>8.6065573770491799</v>
      </c>
    </row>
    <row r="1007" spans="1:7" ht="11.25" customHeight="1" thickBot="1" x14ac:dyDescent="0.25">
      <c r="A1007" s="11" t="s">
        <v>5</v>
      </c>
      <c r="B1007" s="12"/>
      <c r="C1007" s="11" t="s">
        <v>4</v>
      </c>
      <c r="D1007" s="10">
        <v>4</v>
      </c>
      <c r="E1007" s="10">
        <v>822</v>
      </c>
      <c r="F1007" s="10">
        <v>13932</v>
      </c>
      <c r="G1007" s="13">
        <f>(E1007/F1007)*100</f>
        <v>5.9000861326442724</v>
      </c>
    </row>
    <row r="1008" spans="1:7" s="7" customFormat="1" ht="11.25" customHeight="1" thickBot="1" x14ac:dyDescent="0.25">
      <c r="A1008" s="11" t="s">
        <v>3</v>
      </c>
      <c r="B1008" s="12"/>
      <c r="C1008" s="11" t="s">
        <v>2</v>
      </c>
      <c r="D1008" s="10">
        <f>SUM(D981,D984:D1007)</f>
        <v>8645</v>
      </c>
      <c r="E1008" s="10">
        <f>SUM(E981,E984:E1007)</f>
        <v>261685</v>
      </c>
      <c r="F1008" s="10">
        <f>SUM(F981,F984:F1007)</f>
        <v>7411434</v>
      </c>
      <c r="G1008" s="9">
        <f>(E1008/F1008)*100</f>
        <v>3.530828177111204</v>
      </c>
    </row>
    <row r="1009" spans="1:7" ht="7.5" customHeight="1" x14ac:dyDescent="0.2">
      <c r="D1009" s="8"/>
      <c r="E1009" s="8"/>
    </row>
    <row r="1010" spans="1:7" ht="11.25" customHeight="1" x14ac:dyDescent="0.2">
      <c r="A1010" s="7" t="s">
        <v>1</v>
      </c>
      <c r="B1010" s="6" t="s">
        <v>0</v>
      </c>
      <c r="C1010" s="6"/>
      <c r="D1010" s="5"/>
      <c r="E1010" s="5"/>
      <c r="F1010" s="5"/>
      <c r="G1010" s="4"/>
    </row>
    <row r="1011" spans="1:7" ht="11.25" customHeight="1" x14ac:dyDescent="0.2"/>
  </sheetData>
  <mergeCells count="23">
    <mergeCell ref="B1:G1"/>
    <mergeCell ref="B57:G57"/>
    <mergeCell ref="B113:G113"/>
    <mergeCell ref="B169:G169"/>
    <mergeCell ref="B220:G220"/>
    <mergeCell ref="B778:G778"/>
    <mergeCell ref="B270:G270"/>
    <mergeCell ref="B320:G320"/>
    <mergeCell ref="B369:G369"/>
    <mergeCell ref="B417:G417"/>
    <mergeCell ref="B466:G466"/>
    <mergeCell ref="B607:G607"/>
    <mergeCell ref="B650:G650"/>
    <mergeCell ref="B693:G693"/>
    <mergeCell ref="B736:G736"/>
    <mergeCell ref="B515:G515"/>
    <mergeCell ref="B563:G563"/>
    <mergeCell ref="B977:G977"/>
    <mergeCell ref="B937:G937"/>
    <mergeCell ref="B858:G858"/>
    <mergeCell ref="B900:G900"/>
    <mergeCell ref="B941:G941"/>
    <mergeCell ref="B818:G818"/>
  </mergeCells>
  <hyperlinks>
    <hyperlink ref="B316" r:id="rId1" xr:uid="{E829A947-4439-4930-A1C4-8E4B0CC8832F}"/>
    <hyperlink ref="B365" r:id="rId2" xr:uid="{0C1F749D-AB52-4CE5-B52E-1C8DA1F53AE9}"/>
    <hyperlink ref="B413" r:id="rId3" xr:uid="{D393BBD2-C322-47EA-A8F6-00D2229A382B}"/>
    <hyperlink ref="B462" r:id="rId4" xr:uid="{59850071-09F7-4085-81F6-74175D01D31A}"/>
    <hyperlink ref="B511" r:id="rId5" xr:uid="{00B952FB-B9CC-4585-9248-11A8FD9CDE8D}"/>
    <hyperlink ref="B559" r:id="rId6" xr:uid="{CC0A7100-3547-4C9C-9682-BDE77865D42E}"/>
    <hyperlink ref="B603" r:id="rId7" xr:uid="{300393BF-6A5E-4AAC-AB5E-0A026949011E}"/>
    <hyperlink ref="B646" r:id="rId8" xr:uid="{2D27B20D-82A8-426F-83BA-0D4B09981F10}"/>
    <hyperlink ref="B689" r:id="rId9" xr:uid="{CB5B3034-5361-41AD-BB79-391D91DFA92D}"/>
    <hyperlink ref="B732" r:id="rId10" xr:uid="{FC75629C-C4AB-4D1C-B321-F7D44470E0DB}"/>
    <hyperlink ref="B774" r:id="rId11" xr:uid="{11C91391-6B2A-4B45-887F-29C1439F0C12}"/>
    <hyperlink ref="B814" r:id="rId12" xr:uid="{098ABE9D-24C9-4F12-A8D4-1D98818244B6}"/>
    <hyperlink ref="B854" r:id="rId13" xr:uid="{789E5F47-9E19-46FE-B492-4D450ABE979F}"/>
    <hyperlink ref="B896" r:id="rId14" xr:uid="{480065D5-DD3D-46BC-9EE8-352B136150BE}"/>
    <hyperlink ref="B935" r:id="rId15" xr:uid="{7BF7D4BC-0332-4183-AE15-06B9A652DBA5}"/>
    <hyperlink ref="B973" r:id="rId16" xr:uid="{0A29BD79-653F-4BA5-992F-0764E097E159}"/>
    <hyperlink ref="B1010" r:id="rId17" xr:uid="{D7F0F3DA-B8FF-4EFF-B5EA-0D14A4554394}"/>
    <hyperlink ref="B266" r:id="rId18" xr:uid="{E50B753C-1EA5-4249-9483-38ACD6D65C12}"/>
    <hyperlink ref="B216" r:id="rId19" xr:uid="{41A45171-7811-429D-8F60-3DC16A0A0D27}"/>
    <hyperlink ref="B163" r:id="rId20" xr:uid="{66395831-A6FD-476C-A967-90FDD61961B6}"/>
    <hyperlink ref="B107" r:id="rId21" xr:uid="{4939E284-CCC6-408C-BC84-F5CECD1149CE}"/>
    <hyperlink ref="B51" r:id="rId22" xr:uid="{9AF6BEDB-41DD-4AB1-8378-482BF2B561CF}"/>
  </hyperlinks>
  <printOptions horizontalCentered="1"/>
  <pageMargins left="0.25" right="0.25" top="0.5" bottom="0.5" header="0.5" footer="0.5"/>
  <pageSetup orientation="portrait" r:id="rId23"/>
  <headerFooter alignWithMargins="0"/>
  <rowBreaks count="21" manualBreakCount="21">
    <brk id="56" max="6" man="1"/>
    <brk id="112" max="6" man="1"/>
    <brk id="168" max="6" man="1"/>
    <brk id="219" max="6" man="1"/>
    <brk id="269" max="6" man="1"/>
    <brk id="319" max="6" man="1"/>
    <brk id="368" max="6" man="1"/>
    <brk id="416" max="6" man="1"/>
    <brk id="465" max="6" man="1"/>
    <brk id="514" max="6" man="1"/>
    <brk id="562" max="6" man="1"/>
    <brk id="606" max="6" man="1"/>
    <brk id="649" max="6" man="1"/>
    <brk id="692" max="6" man="1"/>
    <brk id="735" max="6" man="1"/>
    <brk id="777" max="6" man="1"/>
    <brk id="817" max="6" man="1"/>
    <brk id="857" max="6" man="1"/>
    <brk id="899" max="6" man="1"/>
    <brk id="940" max="6" man="1"/>
    <brk id="97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5.30</vt:lpstr>
      <vt:lpstr>'T 5.30'!Print_Area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2024-03-28T19:25:08Z</dcterms:created>
  <dcterms:modified xsi:type="dcterms:W3CDTF">2024-03-28T19:25:22Z</dcterms:modified>
</cp:coreProperties>
</file>