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62BE096B-F6C4-4358-9AD6-1973B8487500}" xr6:coauthVersionLast="47" xr6:coauthVersionMax="47" xr10:uidLastSave="{00000000-0000-0000-0000-000000000000}"/>
  <bookViews>
    <workbookView xWindow="-28920" yWindow="-120" windowWidth="29040" windowHeight="15720" xr2:uid="{3A546B98-B0E5-4D25-B8D6-23DBFB442EB6}"/>
  </bookViews>
  <sheets>
    <sheet name="T 5.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9" i="1"/>
  <c r="G10" i="1"/>
  <c r="G14" i="1"/>
  <c r="G17" i="1"/>
  <c r="G18" i="1"/>
  <c r="G24" i="1"/>
  <c r="G32" i="1"/>
  <c r="G34" i="1"/>
  <c r="G38" i="1"/>
  <c r="G41" i="1"/>
  <c r="G42" i="1"/>
  <c r="G43" i="1"/>
  <c r="G50" i="1"/>
  <c r="G51" i="1"/>
  <c r="G54" i="1"/>
  <c r="G56" i="1"/>
  <c r="G57" i="1"/>
  <c r="G58" i="1"/>
  <c r="G60" i="1"/>
  <c r="D64" i="1"/>
  <c r="D6" i="1" s="1"/>
  <c r="E64" i="1"/>
  <c r="E6" i="1" s="1"/>
  <c r="F64" i="1"/>
  <c r="F6" i="1" s="1"/>
  <c r="G76" i="1"/>
  <c r="E77" i="1"/>
  <c r="G80" i="1"/>
  <c r="G84" i="1"/>
  <c r="G87" i="1"/>
  <c r="G88" i="1"/>
  <c r="G94" i="1"/>
  <c r="G102" i="1"/>
  <c r="G104" i="1"/>
  <c r="G108" i="1"/>
  <c r="G111" i="1"/>
  <c r="G112" i="1"/>
  <c r="G113" i="1"/>
  <c r="G120" i="1"/>
  <c r="G121" i="1"/>
  <c r="G124" i="1"/>
  <c r="G126" i="1"/>
  <c r="G127" i="1"/>
  <c r="G128" i="1"/>
  <c r="G130" i="1"/>
  <c r="D134" i="1"/>
  <c r="D77" i="1" s="1"/>
  <c r="E134" i="1"/>
  <c r="F134" i="1"/>
  <c r="F77" i="1" s="1"/>
  <c r="G134" i="1"/>
  <c r="G146" i="1"/>
  <c r="D147" i="1"/>
  <c r="G149" i="1"/>
  <c r="G150" i="1"/>
  <c r="G154" i="1"/>
  <c r="G157" i="1"/>
  <c r="G158" i="1"/>
  <c r="G164" i="1"/>
  <c r="G172" i="1"/>
  <c r="G174" i="1"/>
  <c r="G178" i="1"/>
  <c r="G181" i="1"/>
  <c r="G182" i="1"/>
  <c r="G183" i="1"/>
  <c r="G190" i="1"/>
  <c r="G191" i="1"/>
  <c r="G194" i="1"/>
  <c r="G196" i="1"/>
  <c r="G197" i="1"/>
  <c r="G198" i="1"/>
  <c r="G200" i="1"/>
  <c r="D204" i="1"/>
  <c r="E204" i="1"/>
  <c r="E147" i="1" s="1"/>
  <c r="F204" i="1"/>
  <c r="F147" i="1" s="1"/>
  <c r="G216" i="1"/>
  <c r="F217" i="1"/>
  <c r="G2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D270" i="1"/>
  <c r="D217" i="1" s="1"/>
  <c r="E270" i="1"/>
  <c r="E217" i="1" s="1"/>
  <c r="G217" i="1" s="1"/>
  <c r="F270" i="1"/>
  <c r="G280" i="1"/>
  <c r="G283" i="1"/>
  <c r="G285" i="1"/>
  <c r="G289" i="1"/>
  <c r="G290" i="1"/>
  <c r="G291" i="1"/>
  <c r="G292" i="1"/>
  <c r="G293" i="1"/>
  <c r="G299" i="1"/>
  <c r="G300" i="1"/>
  <c r="G303" i="1"/>
  <c r="G304" i="1"/>
  <c r="G306" i="1"/>
  <c r="G307" i="1"/>
  <c r="G309" i="1"/>
  <c r="G313" i="1"/>
  <c r="G316" i="1"/>
  <c r="G317" i="1"/>
  <c r="G318" i="1"/>
  <c r="G323" i="1"/>
  <c r="G325" i="1"/>
  <c r="G326" i="1"/>
  <c r="G329" i="1"/>
  <c r="G331" i="1"/>
  <c r="G332" i="1"/>
  <c r="G333" i="1"/>
  <c r="G334" i="1"/>
  <c r="G335" i="1"/>
  <c r="D336" i="1"/>
  <c r="D281" i="1" s="1"/>
  <c r="E336" i="1"/>
  <c r="E281" i="1" s="1"/>
  <c r="F336" i="1"/>
  <c r="F281" i="1" s="1"/>
  <c r="G348" i="1"/>
  <c r="G351" i="1"/>
  <c r="G353" i="1"/>
  <c r="G357" i="1"/>
  <c r="G358" i="1"/>
  <c r="G359" i="1"/>
  <c r="G360" i="1"/>
  <c r="G361" i="1"/>
  <c r="G367" i="1"/>
  <c r="G368" i="1"/>
  <c r="G371" i="1"/>
  <c r="G372" i="1"/>
  <c r="G374" i="1"/>
  <c r="G375" i="1"/>
  <c r="G377" i="1"/>
  <c r="G381" i="1"/>
  <c r="G384" i="1"/>
  <c r="G385" i="1"/>
  <c r="G386" i="1"/>
  <c r="G391" i="1"/>
  <c r="G393" i="1"/>
  <c r="G394" i="1"/>
  <c r="G397" i="1"/>
  <c r="G399" i="1"/>
  <c r="G400" i="1"/>
  <c r="G401" i="1"/>
  <c r="G402" i="1"/>
  <c r="G403" i="1"/>
  <c r="D404" i="1"/>
  <c r="D349" i="1" s="1"/>
  <c r="E404" i="1"/>
  <c r="E349" i="1" s="1"/>
  <c r="F404" i="1"/>
  <c r="F349" i="1" s="1"/>
  <c r="G416" i="1"/>
  <c r="G419" i="1"/>
  <c r="G421" i="1"/>
  <c r="G425" i="1"/>
  <c r="G426" i="1"/>
  <c r="G427" i="1"/>
  <c r="G428" i="1"/>
  <c r="G429" i="1"/>
  <c r="G435" i="1"/>
  <c r="G436" i="1"/>
  <c r="G439" i="1"/>
  <c r="G440" i="1"/>
  <c r="G442" i="1"/>
  <c r="G443" i="1"/>
  <c r="G445" i="1"/>
  <c r="G449" i="1"/>
  <c r="G452" i="1"/>
  <c r="G453" i="1"/>
  <c r="G454" i="1"/>
  <c r="G459" i="1"/>
  <c r="G461" i="1"/>
  <c r="G462" i="1"/>
  <c r="G465" i="1"/>
  <c r="G467" i="1"/>
  <c r="G468" i="1"/>
  <c r="G469" i="1"/>
  <c r="G470" i="1"/>
  <c r="G471" i="1"/>
  <c r="D472" i="1"/>
  <c r="D417" i="1" s="1"/>
  <c r="E472" i="1"/>
  <c r="E417" i="1" s="1"/>
  <c r="F472" i="1"/>
  <c r="F417" i="1" s="1"/>
  <c r="G484" i="1"/>
  <c r="G487" i="1"/>
  <c r="G489" i="1"/>
  <c r="G493" i="1"/>
  <c r="G494" i="1"/>
  <c r="G495" i="1"/>
  <c r="G496" i="1"/>
  <c r="G497" i="1"/>
  <c r="G503" i="1"/>
  <c r="G504" i="1"/>
  <c r="G507" i="1"/>
  <c r="G508" i="1"/>
  <c r="G510" i="1"/>
  <c r="G511" i="1"/>
  <c r="G513" i="1"/>
  <c r="G517" i="1"/>
  <c r="G520" i="1"/>
  <c r="G521" i="1"/>
  <c r="G522" i="1"/>
  <c r="G527" i="1"/>
  <c r="G529" i="1"/>
  <c r="G530" i="1"/>
  <c r="G533" i="1"/>
  <c r="G535" i="1"/>
  <c r="G536" i="1"/>
  <c r="G537" i="1"/>
  <c r="G538" i="1"/>
  <c r="G539" i="1"/>
  <c r="D540" i="1"/>
  <c r="D485" i="1" s="1"/>
  <c r="E540" i="1"/>
  <c r="E485" i="1" s="1"/>
  <c r="G485" i="1" s="1"/>
  <c r="F540" i="1"/>
  <c r="F485" i="1" s="1"/>
  <c r="G552" i="1"/>
  <c r="G555" i="1"/>
  <c r="G559" i="1"/>
  <c r="G560" i="1"/>
  <c r="G561" i="1"/>
  <c r="G562" i="1"/>
  <c r="G563" i="1"/>
  <c r="G569" i="1"/>
  <c r="G570" i="1"/>
  <c r="G573" i="1"/>
  <c r="G574" i="1"/>
  <c r="G576" i="1"/>
  <c r="G577" i="1"/>
  <c r="G579" i="1"/>
  <c r="G583" i="1"/>
  <c r="G586" i="1"/>
  <c r="G587" i="1"/>
  <c r="G588" i="1"/>
  <c r="G593" i="1"/>
  <c r="G595" i="1"/>
  <c r="G596" i="1"/>
  <c r="G599" i="1"/>
  <c r="G601" i="1"/>
  <c r="G602" i="1"/>
  <c r="G603" i="1"/>
  <c r="G604" i="1"/>
  <c r="G605" i="1"/>
  <c r="D606" i="1"/>
  <c r="D553" i="1" s="1"/>
  <c r="E606" i="1"/>
  <c r="E553" i="1" s="1"/>
  <c r="G553" i="1" s="1"/>
  <c r="F606" i="1"/>
  <c r="F553" i="1" s="1"/>
  <c r="G618" i="1"/>
  <c r="G621" i="1"/>
  <c r="G625" i="1"/>
  <c r="G626" i="1"/>
  <c r="G627" i="1"/>
  <c r="G628" i="1"/>
  <c r="G629" i="1"/>
  <c r="G635" i="1"/>
  <c r="G636" i="1"/>
  <c r="G639" i="1"/>
  <c r="G640" i="1"/>
  <c r="G642" i="1"/>
  <c r="G643" i="1"/>
  <c r="G645" i="1"/>
  <c r="G649" i="1"/>
  <c r="G652" i="1"/>
  <c r="G653" i="1"/>
  <c r="G654" i="1"/>
  <c r="G659" i="1"/>
  <c r="G661" i="1"/>
  <c r="G662" i="1"/>
  <c r="G665" i="1"/>
  <c r="G667" i="1"/>
  <c r="G668" i="1"/>
  <c r="G669" i="1"/>
  <c r="G670" i="1"/>
  <c r="G671" i="1"/>
  <c r="D672" i="1"/>
  <c r="D619" i="1" s="1"/>
  <c r="E672" i="1"/>
  <c r="E619" i="1" s="1"/>
  <c r="F672" i="1"/>
  <c r="F619" i="1" s="1"/>
  <c r="G684" i="1"/>
  <c r="E685" i="1"/>
  <c r="G685" i="1" s="1"/>
  <c r="G687" i="1"/>
  <c r="G691" i="1"/>
  <c r="G692" i="1"/>
  <c r="G693" i="1"/>
  <c r="G694" i="1"/>
  <c r="G695" i="1"/>
  <c r="G701" i="1"/>
  <c r="G702" i="1"/>
  <c r="G705" i="1"/>
  <c r="G706" i="1"/>
  <c r="G708" i="1"/>
  <c r="G709" i="1"/>
  <c r="G711" i="1"/>
  <c r="G715" i="1"/>
  <c r="G718" i="1"/>
  <c r="G719" i="1"/>
  <c r="G720" i="1"/>
  <c r="G725" i="1"/>
  <c r="G727" i="1"/>
  <c r="G728" i="1"/>
  <c r="G731" i="1"/>
  <c r="G733" i="1"/>
  <c r="G734" i="1"/>
  <c r="G735" i="1"/>
  <c r="G736" i="1"/>
  <c r="G737" i="1"/>
  <c r="D738" i="1"/>
  <c r="D685" i="1" s="1"/>
  <c r="E738" i="1"/>
  <c r="F738" i="1"/>
  <c r="F685" i="1" s="1"/>
  <c r="G738" i="1"/>
  <c r="G750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D802" i="1"/>
  <c r="D751" i="1" s="1"/>
  <c r="E802" i="1"/>
  <c r="G802" i="1" s="1"/>
  <c r="F802" i="1"/>
  <c r="F751" i="1" s="1"/>
  <c r="G812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D864" i="1"/>
  <c r="D813" i="1" s="1"/>
  <c r="E864" i="1"/>
  <c r="G864" i="1" s="1"/>
  <c r="F864" i="1"/>
  <c r="F813" i="1" s="1"/>
  <c r="G874" i="1"/>
  <c r="F875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D926" i="1"/>
  <c r="D875" i="1" s="1"/>
  <c r="E926" i="1"/>
  <c r="G926" i="1" s="1"/>
  <c r="F926" i="1"/>
  <c r="G936" i="1"/>
  <c r="D937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D988" i="1"/>
  <c r="E988" i="1"/>
  <c r="E937" i="1" s="1"/>
  <c r="G937" i="1" s="1"/>
  <c r="F988" i="1"/>
  <c r="F937" i="1" s="1"/>
  <c r="G988" i="1"/>
  <c r="G998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D1050" i="1"/>
  <c r="D999" i="1" s="1"/>
  <c r="E1050" i="1"/>
  <c r="G1050" i="1" s="1"/>
  <c r="F1050" i="1"/>
  <c r="F999" i="1" s="1"/>
  <c r="G1060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D1112" i="1"/>
  <c r="D1061" i="1" s="1"/>
  <c r="E1112" i="1"/>
  <c r="G1112" i="1" s="1"/>
  <c r="F1112" i="1"/>
  <c r="F1061" i="1" s="1"/>
  <c r="G1122" i="1"/>
  <c r="F1123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D1174" i="1"/>
  <c r="D1123" i="1" s="1"/>
  <c r="E1174" i="1"/>
  <c r="G1174" i="1" s="1"/>
  <c r="F1174" i="1"/>
  <c r="G1184" i="1"/>
  <c r="D1185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D1237" i="1"/>
  <c r="E1237" i="1"/>
  <c r="E1185" i="1" s="1"/>
  <c r="G1185" i="1" s="1"/>
  <c r="F1237" i="1"/>
  <c r="F1185" i="1" s="1"/>
  <c r="G1247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D1300" i="1"/>
  <c r="D1248" i="1" s="1"/>
  <c r="E1300" i="1"/>
  <c r="E1248" i="1" s="1"/>
  <c r="G1248" i="1" s="1"/>
  <c r="F1300" i="1"/>
  <c r="F1248" i="1" s="1"/>
  <c r="G1310" i="1"/>
  <c r="F1311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D1363" i="1"/>
  <c r="D1311" i="1" s="1"/>
  <c r="E1363" i="1"/>
  <c r="E1311" i="1" s="1"/>
  <c r="G1311" i="1" s="1"/>
  <c r="F1363" i="1"/>
  <c r="G1373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D1426" i="1"/>
  <c r="D1374" i="1" s="1"/>
  <c r="E1426" i="1"/>
  <c r="E1374" i="1" s="1"/>
  <c r="F1426" i="1"/>
  <c r="F1374" i="1" s="1"/>
  <c r="G1374" i="1" l="1"/>
  <c r="G147" i="1"/>
  <c r="G6" i="1"/>
  <c r="G619" i="1"/>
  <c r="G281" i="1"/>
  <c r="G349" i="1"/>
  <c r="G417" i="1"/>
  <c r="G77" i="1"/>
  <c r="G1237" i="1"/>
  <c r="G1363" i="1"/>
  <c r="E1123" i="1"/>
  <c r="G1123" i="1" s="1"/>
  <c r="E875" i="1"/>
  <c r="G875" i="1" s="1"/>
  <c r="G540" i="1"/>
  <c r="G404" i="1"/>
  <c r="G270" i="1"/>
  <c r="E1061" i="1"/>
  <c r="G1061" i="1" s="1"/>
  <c r="E813" i="1"/>
  <c r="G813" i="1" s="1"/>
  <c r="G672" i="1"/>
  <c r="G64" i="1"/>
  <c r="G1300" i="1"/>
  <c r="G204" i="1"/>
  <c r="E999" i="1"/>
  <c r="G999" i="1" s="1"/>
  <c r="E751" i="1"/>
  <c r="G751" i="1" s="1"/>
  <c r="G472" i="1"/>
  <c r="G336" i="1"/>
  <c r="G1426" i="1"/>
  <c r="G606" i="1"/>
</calcChain>
</file>

<file path=xl/sharedStrings.xml><?xml version="1.0" encoding="utf-8"?>
<sst xmlns="http://schemas.openxmlformats.org/spreadsheetml/2006/main" count="3672" uniqueCount="104">
  <si>
    <t>Form EIA-861</t>
  </si>
  <si>
    <t>Source:</t>
  </si>
  <si>
    <t/>
  </si>
  <si>
    <t>State Total</t>
  </si>
  <si>
    <t>Cooperative</t>
  </si>
  <si>
    <t>Wells Rural Electric Co.</t>
  </si>
  <si>
    <t>Municipal</t>
  </si>
  <si>
    <t>Washington, City of</t>
  </si>
  <si>
    <t>Political Subdivision</t>
  </si>
  <si>
    <t>Strawberry Electric Serv. Dist.</t>
  </si>
  <si>
    <t>St George, City of</t>
  </si>
  <si>
    <t>Springville, City of</t>
  </si>
  <si>
    <t>Spring City Corporation</t>
  </si>
  <si>
    <t>Spanish Fork City Corporation</t>
  </si>
  <si>
    <t>Santa Clara, City of</t>
  </si>
  <si>
    <t>Salem City Corporation</t>
  </si>
  <si>
    <t>Raft River Rural Elec. Coop. Inc.</t>
  </si>
  <si>
    <t>Provo City Corporation</t>
  </si>
  <si>
    <t>Price Municipal Corporation</t>
  </si>
  <si>
    <t>Payson City Corporation</t>
  </si>
  <si>
    <t>Parowan City Corporation</t>
  </si>
  <si>
    <t>Paragonah, Town of</t>
  </si>
  <si>
    <t>Oak City, Town of</t>
  </si>
  <si>
    <t>Nephi City Corporation</t>
  </si>
  <si>
    <t>State</t>
  </si>
  <si>
    <t>Navajo Tribal Utility Auth.</t>
  </si>
  <si>
    <t>Murray, City of</t>
  </si>
  <si>
    <t>Mt Wheeler Power, Inc.</t>
  </si>
  <si>
    <t>Mt Pleasant, City of</t>
  </si>
  <si>
    <t>Morgan City Corporation</t>
  </si>
  <si>
    <t>Moon Lake Electric Assn. Inc.</t>
  </si>
  <si>
    <t>Monroe, City of</t>
  </si>
  <si>
    <t>Meadow Town Corporation</t>
  </si>
  <si>
    <t>Manti, City of</t>
  </si>
  <si>
    <t>Logan, City of</t>
  </si>
  <si>
    <t>Levan Town Corporation</t>
  </si>
  <si>
    <t>Lehi City Corporation</t>
  </si>
  <si>
    <t>Kaysville City Corporation</t>
  </si>
  <si>
    <t>Kanosh Town Corporation</t>
  </si>
  <si>
    <t>Kanab City Corporation</t>
  </si>
  <si>
    <t>Hyrum City Corporation</t>
  </si>
  <si>
    <t>Hurricane Power Committee</t>
  </si>
  <si>
    <t>Holden, Town of</t>
  </si>
  <si>
    <t>Helper, City of</t>
  </si>
  <si>
    <t>Heber Light &amp; Power Company</t>
  </si>
  <si>
    <t>Garkane Energy Coop., Inc.</t>
  </si>
  <si>
    <t>Flowell Electric Assn., Inc.</t>
  </si>
  <si>
    <t>Fillmore City Corporation</t>
  </si>
  <si>
    <t>Fairview City Corporation</t>
  </si>
  <si>
    <t>Ephraim, City of</t>
  </si>
  <si>
    <t>Enterprise, City of</t>
  </si>
  <si>
    <t>Empire Electric Assn., Inc.</t>
  </si>
  <si>
    <t>Dixie Escalante R E A, Inc.</t>
  </si>
  <si>
    <t>Brigham City Corporation</t>
  </si>
  <si>
    <t>Bridger Valley Elec. Assn., Inc.</t>
  </si>
  <si>
    <t>Bountiful, City of</t>
  </si>
  <si>
    <t>Blanding, City of</t>
  </si>
  <si>
    <t>Beaver City Corporation</t>
  </si>
  <si>
    <t>Non-PacifiCorp</t>
  </si>
  <si>
    <t>Private</t>
  </si>
  <si>
    <t>PacifiCorp</t>
  </si>
  <si>
    <t>Cents                                           per kWh</t>
  </si>
  <si>
    <t>MWh</t>
  </si>
  <si>
    <t>Thousand                    nominal                 dollars</t>
  </si>
  <si>
    <t>Average                  Price</t>
  </si>
  <si>
    <t>Sales</t>
  </si>
  <si>
    <t>Revenue</t>
  </si>
  <si>
    <t>Customers</t>
  </si>
  <si>
    <t>Class of Ownership</t>
  </si>
  <si>
    <t>Electric Utility</t>
  </si>
  <si>
    <t>Customers, Revenue, and Sales of Specific Electric Utilities Serving the Residential Sector in Utah, 2001</t>
  </si>
  <si>
    <t>Table 5.28</t>
  </si>
  <si>
    <t>Morgan, City of</t>
  </si>
  <si>
    <t>Customers, Revenue, and Sales of Specific Electric Utilities Serving the Residential Sector in Utah, 2002</t>
  </si>
  <si>
    <t>Customers, Revenue, and Sales of Specific Electric Utilities Serving the Residential Sector in Utah, 2003</t>
  </si>
  <si>
    <t>Customers, Revenue, and Sales of Specific Electric Utilities Serving the Residential Sector in Utah, 2004</t>
  </si>
  <si>
    <t>Customers, Revenue, and Sales of Specific Electric Utilities Serving the Residential Sector in Utah, 2005</t>
  </si>
  <si>
    <t>Customers, Revenue, and Sales of Specific Electric Utilities Serving the Residential Sector in Utah, 2006</t>
  </si>
  <si>
    <t>Customers, Revenue, and Sales of Specific Electric Utilities Serving the Residential Sector in Utah, 2007</t>
  </si>
  <si>
    <t>Customers, Revenue, and Sales of Specific Electric Utilities Serving the Residential Sector in Utah, 2008</t>
  </si>
  <si>
    <t>Customers, Revenue, and Sales of Specific Electric Utilities Serving the Residential Sector in Utah, 2009</t>
  </si>
  <si>
    <t>Customers, Revenue, and Sales of Specific Electric Utilities Serving the Residential Sector in Utah, 2010</t>
  </si>
  <si>
    <t>Customers, Revenue, and Sales of Specific Electric Utilities Serving the Residential Sector in Utah, 2011</t>
  </si>
  <si>
    <t>*From 2012-2018, several utilities did not need to report customer-specific data, instead EIA supplies an estimated customer-specific total</t>
  </si>
  <si>
    <t>na</t>
  </si>
  <si>
    <t>Total for utilities without customer specific data*</t>
  </si>
  <si>
    <t>Customers, Revenue, and Sales of Specific Electric Utilities Serving the Residential Sector in Utah, 2012</t>
  </si>
  <si>
    <t>Customers, Revenue, and Sales of Specific Electric Utilities Serving the Residential Sector in Utah, 2013</t>
  </si>
  <si>
    <t>Customers, Revenue, and Sales of Specific Electric Utilities Serving the Residential Sector in Utah, 2014</t>
  </si>
  <si>
    <t>Vivint Solar, Inc.</t>
  </si>
  <si>
    <t>Customers, Revenue, and Sales of Specific Electric Utilities Serving the Residential Sector in Utah, 2015</t>
  </si>
  <si>
    <t>Customers, Revenue, and Sales of Specific Electric Utilities Serving the Residential Sector in Utah, 2016</t>
  </si>
  <si>
    <t>Customers, Revenue, and Sales of Specific Electric Utilities Serving the Residential Sector in Utah, 2017</t>
  </si>
  <si>
    <t>Customers, Revenue, and Sales of Specific Electric Utilities Serving the Residential Sector in Utah, 2018</t>
  </si>
  <si>
    <t>Customers, Revenue, and Sales of Specific Electric Utilities Serving the Residential Sector in Utah, 2019</t>
  </si>
  <si>
    <t>EIA stopped reporting sector-specific information for several utilities</t>
  </si>
  <si>
    <t>Note:</t>
  </si>
  <si>
    <t>Unknown (balancing factor)</t>
  </si>
  <si>
    <t>Adjustment</t>
  </si>
  <si>
    <t>Sunrun Inc</t>
  </si>
  <si>
    <t>Customers, Revenue, and Sales of Specific Electric Utilities Serving the Residential Sector in Utah, 2020</t>
  </si>
  <si>
    <t>Customers, Revenue, and Sales of Specific Electric Utilities Serving the Residential Sector in Utah, 2021</t>
  </si>
  <si>
    <t>Sunnova</t>
  </si>
  <si>
    <t>Customers, Revenue, and Sales of Specific Electric Utilities Serving the Residential Sector in Utah,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</si>
</sst>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rgb="FF0000FF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rgb="FFB8CCE4"/>
        <bgColor rgb="FFB8CCE4"/>
      </patternFill>
    </fill>
    <fill>
      <patternFill patternType="solid">
        <fgColor rgb="FFEAF1DD"/>
        <bgColor rgb="FFEAF1DD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2" borderId="0"/>
    <xf numFmtId="0" fontId="5" fillId="2" borderId="0"/>
    <xf numFmtId="164" fontId="5" fillId="2" borderId="0"/>
    <xf numFmtId="0" fontId="5" fillId="2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0" fontId="1" fillId="0" borderId="0" xfId="3" applyFont="1" applyFill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3" borderId="0" xfId="2" applyNumberFormat="1" applyFont="1" applyFill="1" applyAlignment="1">
      <alignment horizontal="right" vertical="center"/>
    </xf>
    <xf numFmtId="0" fontId="2" fillId="3" borderId="0" xfId="4" applyNumberFormat="1" applyFont="1" applyFill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2" fillId="0" borderId="0" xfId="2" applyFont="1" applyFill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right" vertical="center" wrapText="1"/>
    </xf>
    <xf numFmtId="164" fontId="7" fillId="4" borderId="1" xfId="4" applyFont="1" applyFill="1" applyBorder="1" applyAlignment="1">
      <alignment horizontal="right" vertical="center" wrapText="1"/>
    </xf>
    <xf numFmtId="164" fontId="8" fillId="4" borderId="1" xfId="4" applyFont="1" applyFill="1" applyBorder="1" applyAlignment="1">
      <alignment horizontal="right" vertical="center" wrapText="1"/>
    </xf>
    <xf numFmtId="164" fontId="9" fillId="4" borderId="1" xfId="4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164" fontId="10" fillId="4" borderId="1" xfId="4" applyFont="1" applyFill="1" applyBorder="1" applyAlignment="1">
      <alignment horizontal="right" vertical="center" wrapText="1"/>
    </xf>
    <xf numFmtId="164" fontId="10" fillId="4" borderId="1" xfId="4" applyFont="1" applyFill="1" applyBorder="1" applyAlignment="1">
      <alignment horizontal="left" vertical="center" wrapText="1"/>
    </xf>
    <xf numFmtId="164" fontId="10" fillId="4" borderId="1" xfId="4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5" applyFont="1" applyFill="1" applyBorder="1" applyAlignment="1">
      <alignment horizontal="right" vertical="center"/>
    </xf>
    <xf numFmtId="0" fontId="1" fillId="0" borderId="2" xfId="5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11" fillId="0" borderId="0" xfId="3" applyFont="1" applyFill="1" applyAlignment="1">
      <alignment vertical="center" wrapText="1"/>
    </xf>
    <xf numFmtId="0" fontId="12" fillId="0" borderId="0" xfId="5" applyFont="1" applyFill="1" applyAlignment="1">
      <alignment vertical="top"/>
    </xf>
    <xf numFmtId="3" fontId="1" fillId="0" borderId="0" xfId="2" applyNumberFormat="1" applyFont="1" applyFill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1" fillId="0" borderId="2" xfId="5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2" fillId="3" borderId="0" xfId="2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4" fontId="17" fillId="3" borderId="2" xfId="0" applyNumberFormat="1" applyFont="1" applyFill="1" applyBorder="1" applyAlignment="1">
      <alignment horizontal="right" vertical="center" wrapText="1"/>
    </xf>
    <xf numFmtId="3" fontId="17" fillId="5" borderId="4" xfId="0" applyNumberFormat="1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vertical="center"/>
    </xf>
    <xf numFmtId="4" fontId="17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" fontId="16" fillId="5" borderId="0" xfId="0" applyNumberFormat="1" applyFont="1" applyFill="1" applyAlignment="1">
      <alignment horizontal="right" vertical="center" wrapText="1"/>
    </xf>
    <xf numFmtId="0" fontId="16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3" fontId="16" fillId="3" borderId="0" xfId="0" applyNumberFormat="1" applyFont="1" applyFill="1" applyAlignment="1">
      <alignment horizontal="right" vertical="center" wrapText="1"/>
    </xf>
    <xf numFmtId="0" fontId="1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3" fontId="16" fillId="3" borderId="0" xfId="0" applyNumberFormat="1" applyFont="1" applyFill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horizontal="left" vertical="center"/>
    </xf>
    <xf numFmtId="3" fontId="16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/>
    </xf>
    <xf numFmtId="2" fontId="18" fillId="6" borderId="6" xfId="0" applyNumberFormat="1" applyFont="1" applyFill="1" applyBorder="1" applyAlignment="1">
      <alignment horizontal="right" vertical="center" wrapText="1"/>
    </xf>
    <xf numFmtId="164" fontId="18" fillId="6" borderId="7" xfId="0" applyNumberFormat="1" applyFont="1" applyFill="1" applyBorder="1" applyAlignment="1">
      <alignment horizontal="right" vertical="center" wrapText="1"/>
    </xf>
    <xf numFmtId="164" fontId="19" fillId="6" borderId="7" xfId="0" applyNumberFormat="1" applyFont="1" applyFill="1" applyBorder="1" applyAlignment="1">
      <alignment horizontal="right" vertical="center" wrapText="1"/>
    </xf>
    <xf numFmtId="164" fontId="20" fillId="6" borderId="7" xfId="0" applyNumberFormat="1" applyFont="1" applyFill="1" applyBorder="1" applyAlignment="1">
      <alignment horizontal="center" vertical="center" wrapText="1"/>
    </xf>
    <xf numFmtId="2" fontId="21" fillId="6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164" fontId="21" fillId="6" borderId="7" xfId="0" applyNumberFormat="1" applyFont="1" applyFill="1" applyBorder="1" applyAlignment="1">
      <alignment horizontal="right" vertical="center" wrapText="1"/>
    </xf>
    <xf numFmtId="164" fontId="21" fillId="6" borderId="7" xfId="0" applyNumberFormat="1" applyFont="1" applyFill="1" applyBorder="1" applyAlignment="1">
      <alignment horizontal="left" vertical="center" wrapText="1"/>
    </xf>
    <xf numFmtId="164" fontId="21" fillId="6" borderId="7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0" fillId="2" borderId="0" xfId="0" applyFill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top"/>
    </xf>
    <xf numFmtId="4" fontId="16" fillId="0" borderId="7" xfId="0" applyNumberFormat="1" applyFont="1" applyBorder="1" applyAlignment="1">
      <alignment horizontal="right" vertical="center"/>
    </xf>
    <xf numFmtId="4" fontId="16" fillId="3" borderId="0" xfId="0" applyNumberFormat="1" applyFont="1" applyFill="1" applyAlignment="1">
      <alignment horizontal="right" vertical="center" wrapText="1"/>
    </xf>
    <xf numFmtId="3" fontId="16" fillId="7" borderId="4" xfId="0" applyNumberFormat="1" applyFont="1" applyFill="1" applyBorder="1" applyAlignment="1">
      <alignment horizontal="right" vertical="center" wrapText="1"/>
    </xf>
    <xf numFmtId="3" fontId="17" fillId="7" borderId="4" xfId="0" applyNumberFormat="1" applyFont="1" applyFill="1" applyBorder="1" applyAlignment="1">
      <alignment horizontal="right" vertical="center" wrapText="1"/>
    </xf>
    <xf numFmtId="0" fontId="16" fillId="7" borderId="4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vertical="center"/>
    </xf>
    <xf numFmtId="0" fontId="17" fillId="7" borderId="4" xfId="0" applyFont="1" applyFill="1" applyBorder="1" applyAlignment="1">
      <alignment horizontal="left" vertical="center"/>
    </xf>
    <xf numFmtId="4" fontId="16" fillId="0" borderId="0" xfId="0" applyNumberFormat="1" applyFont="1" applyAlignment="1">
      <alignment horizontal="right" vertical="center" wrapText="1"/>
    </xf>
    <xf numFmtId="3" fontId="14" fillId="7" borderId="0" xfId="0" applyNumberFormat="1" applyFont="1" applyFill="1" applyAlignment="1">
      <alignment horizontal="right" vertical="center"/>
    </xf>
    <xf numFmtId="0" fontId="14" fillId="7" borderId="0" xfId="0" applyFont="1" applyFill="1" applyAlignment="1">
      <alignment horizontal="left" vertical="center"/>
    </xf>
    <xf numFmtId="0" fontId="14" fillId="7" borderId="0" xfId="0" applyFont="1" applyFill="1" applyAlignment="1">
      <alignment vertical="center"/>
    </xf>
    <xf numFmtId="4" fontId="16" fillId="0" borderId="5" xfId="0" applyNumberFormat="1" applyFont="1" applyBorder="1" applyAlignment="1">
      <alignment horizontal="right" vertical="center" wrapText="1"/>
    </xf>
    <xf numFmtId="2" fontId="18" fillId="6" borderId="7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/>
    </xf>
    <xf numFmtId="3" fontId="17" fillId="3" borderId="0" xfId="0" applyNumberFormat="1" applyFont="1" applyFill="1" applyAlignment="1">
      <alignment horizontal="right" vertical="center" wrapText="1"/>
    </xf>
    <xf numFmtId="0" fontId="17" fillId="3" borderId="0" xfId="0" applyFont="1" applyFill="1" applyAlignment="1">
      <alignment horizontal="left" vertical="center"/>
    </xf>
    <xf numFmtId="3" fontId="16" fillId="7" borderId="0" xfId="0" applyNumberFormat="1" applyFont="1" applyFill="1" applyAlignment="1">
      <alignment horizontal="right" vertical="center" wrapText="1"/>
    </xf>
    <xf numFmtId="0" fontId="16" fillId="7" borderId="0" xfId="0" applyFont="1" applyFill="1" applyAlignment="1">
      <alignment horizontal="left" vertical="center"/>
    </xf>
    <xf numFmtId="3" fontId="16" fillId="7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</cellXfs>
  <cellStyles count="6">
    <cellStyle name="F5" xfId="3" xr:uid="{901D6802-951B-4212-8778-32A901DEBBD0}"/>
    <cellStyle name="F6" xfId="5" xr:uid="{C594FB54-7028-4438-AD2E-63AA38FED185}"/>
    <cellStyle name="F7" xfId="4" xr:uid="{AD364B0E-D35F-4F0A-A499-D3AD674E3688}"/>
    <cellStyle name="F8" xfId="2" xr:uid="{E594EBC2-864D-460D-9B9A-3AA568830609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electricity/data/eia861/" TargetMode="External"/><Relationship Id="rId13" Type="http://schemas.openxmlformats.org/officeDocument/2006/relationships/hyperlink" Target="https://www.eia.gov/electricity/data/eia861/" TargetMode="External"/><Relationship Id="rId18" Type="http://schemas.openxmlformats.org/officeDocument/2006/relationships/hyperlink" Target="https://www.eia.gov/electricity/data/eia861/" TargetMode="External"/><Relationship Id="rId3" Type="http://schemas.openxmlformats.org/officeDocument/2006/relationships/hyperlink" Target="https://www.eia.gov/electricity/data/eia861/" TargetMode="External"/><Relationship Id="rId21" Type="http://schemas.openxmlformats.org/officeDocument/2006/relationships/hyperlink" Target="https://www.eia.gov/electricity/data/eia861/" TargetMode="External"/><Relationship Id="rId7" Type="http://schemas.openxmlformats.org/officeDocument/2006/relationships/hyperlink" Target="https://www.eia.gov/electricity/data/eia861/" TargetMode="External"/><Relationship Id="rId12" Type="http://schemas.openxmlformats.org/officeDocument/2006/relationships/hyperlink" Target="https://www.eia.gov/electricity/data/eia861/" TargetMode="External"/><Relationship Id="rId17" Type="http://schemas.openxmlformats.org/officeDocument/2006/relationships/hyperlink" Target="https://www.eia.gov/electricity/data/eia861/" TargetMode="External"/><Relationship Id="rId2" Type="http://schemas.openxmlformats.org/officeDocument/2006/relationships/hyperlink" Target="https://www.eia.gov/electricity/data/eia861/" TargetMode="External"/><Relationship Id="rId16" Type="http://schemas.openxmlformats.org/officeDocument/2006/relationships/hyperlink" Target="https://www.eia.gov/electricity/data/eia861/" TargetMode="External"/><Relationship Id="rId20" Type="http://schemas.openxmlformats.org/officeDocument/2006/relationships/hyperlink" Target="https://www.eia.gov/electricity/data/eia861/" TargetMode="External"/><Relationship Id="rId1" Type="http://schemas.openxmlformats.org/officeDocument/2006/relationships/hyperlink" Target="https://www.eia.gov/electricity/data/eia861/" TargetMode="External"/><Relationship Id="rId6" Type="http://schemas.openxmlformats.org/officeDocument/2006/relationships/hyperlink" Target="https://www.eia.gov/electricity/data/eia861/" TargetMode="External"/><Relationship Id="rId11" Type="http://schemas.openxmlformats.org/officeDocument/2006/relationships/hyperlink" Target="https://www.eia.gov/electricity/data/eia861/" TargetMode="External"/><Relationship Id="rId5" Type="http://schemas.openxmlformats.org/officeDocument/2006/relationships/hyperlink" Target="https://www.eia.gov/electricity/data/eia861/" TargetMode="External"/><Relationship Id="rId15" Type="http://schemas.openxmlformats.org/officeDocument/2006/relationships/hyperlink" Target="https://www.eia.gov/electricity/data/eia861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eia.gov/electricity/data/eia861/" TargetMode="External"/><Relationship Id="rId19" Type="http://schemas.openxmlformats.org/officeDocument/2006/relationships/hyperlink" Target="https://www.eia.gov/electricity/data/eia861/" TargetMode="External"/><Relationship Id="rId4" Type="http://schemas.openxmlformats.org/officeDocument/2006/relationships/hyperlink" Target="https://www.eia.gov/electricity/data/eia861/" TargetMode="External"/><Relationship Id="rId9" Type="http://schemas.openxmlformats.org/officeDocument/2006/relationships/hyperlink" Target="https://www.eia.gov/electricity/data/eia861/" TargetMode="External"/><Relationship Id="rId14" Type="http://schemas.openxmlformats.org/officeDocument/2006/relationships/hyperlink" Target="https://www.eia.gov/electricity/data/eia861/" TargetMode="External"/><Relationship Id="rId22" Type="http://schemas.openxmlformats.org/officeDocument/2006/relationships/hyperlink" Target="https://www.eia.gov/electricity/data/eia8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3F9E-149D-4E78-B57E-E89AFDC0EA4D}">
  <dimension ref="A1:K1429"/>
  <sheetViews>
    <sheetView showGridLines="0" tabSelected="1" zoomScaleNormal="100" workbookViewId="0">
      <selection activeCell="L25" sqref="L25"/>
    </sheetView>
  </sheetViews>
  <sheetFormatPr defaultColWidth="8.42578125" defaultRowHeight="12.75" x14ac:dyDescent="0.2"/>
  <cols>
    <col min="1" max="1" width="14.7109375" style="1" customWidth="1"/>
    <col min="2" max="2" width="12.42578125" style="1" customWidth="1"/>
    <col min="3" max="3" width="16.140625" style="1" customWidth="1"/>
    <col min="4" max="6" width="13.140625" style="3" customWidth="1"/>
    <col min="7" max="7" width="13.140625" style="2" customWidth="1"/>
    <col min="8" max="16384" width="8.42578125" style="1"/>
  </cols>
  <sheetData>
    <row r="1" spans="1:11" customFormat="1" ht="30.75" customHeight="1" x14ac:dyDescent="0.2">
      <c r="A1" s="136" t="s">
        <v>71</v>
      </c>
      <c r="B1" s="114" t="s">
        <v>103</v>
      </c>
      <c r="C1" s="113"/>
      <c r="D1" s="113"/>
      <c r="E1" s="113"/>
      <c r="F1" s="113"/>
      <c r="G1" s="113"/>
      <c r="H1" s="65"/>
      <c r="I1" s="65"/>
      <c r="J1" s="65"/>
      <c r="K1" s="65"/>
    </row>
    <row r="2" spans="1:11" customFormat="1" ht="7.5" customHeight="1" thickBot="1" x14ac:dyDescent="0.25">
      <c r="A2" s="112"/>
      <c r="B2" s="112"/>
      <c r="C2" s="112"/>
      <c r="D2" s="111"/>
      <c r="E2" s="111"/>
      <c r="F2" s="111"/>
      <c r="G2" s="110"/>
      <c r="H2" s="65"/>
      <c r="I2" s="65"/>
      <c r="J2" s="65"/>
      <c r="K2" s="65"/>
    </row>
    <row r="3" spans="1:11" customFormat="1" ht="12.75" customHeight="1" thickBot="1" x14ac:dyDescent="0.25">
      <c r="A3" s="108" t="s">
        <v>69</v>
      </c>
      <c r="B3" s="109"/>
      <c r="C3" s="108" t="s">
        <v>68</v>
      </c>
      <c r="D3" s="107" t="s">
        <v>67</v>
      </c>
      <c r="E3" s="107" t="s">
        <v>66</v>
      </c>
      <c r="F3" s="106" t="s">
        <v>65</v>
      </c>
      <c r="G3" s="105" t="s">
        <v>64</v>
      </c>
      <c r="H3" s="65"/>
      <c r="I3" s="65"/>
      <c r="J3" s="65"/>
      <c r="K3" s="65"/>
    </row>
    <row r="4" spans="1:11" customFormat="1" ht="30" customHeight="1" thickBot="1" x14ac:dyDescent="0.25">
      <c r="A4" s="104"/>
      <c r="B4" s="104"/>
      <c r="C4" s="104"/>
      <c r="D4" s="103"/>
      <c r="E4" s="102" t="s">
        <v>63</v>
      </c>
      <c r="F4" s="102" t="s">
        <v>62</v>
      </c>
      <c r="G4" s="128" t="s">
        <v>61</v>
      </c>
      <c r="H4" s="65"/>
      <c r="I4" s="65"/>
      <c r="J4" s="65"/>
      <c r="K4" s="65"/>
    </row>
    <row r="5" spans="1:11" customFormat="1" ht="11.25" customHeight="1" x14ac:dyDescent="0.2">
      <c r="A5" s="100" t="s">
        <v>60</v>
      </c>
      <c r="B5" s="100"/>
      <c r="C5" s="100" t="s">
        <v>59</v>
      </c>
      <c r="D5" s="99">
        <v>901864</v>
      </c>
      <c r="E5" s="99">
        <v>922879.8</v>
      </c>
      <c r="F5" s="99">
        <v>8291943</v>
      </c>
      <c r="G5" s="127">
        <f>(E5/F5)*100</f>
        <v>11.129837723197085</v>
      </c>
      <c r="H5" s="65"/>
      <c r="I5" s="65"/>
      <c r="J5" s="65"/>
      <c r="K5" s="65"/>
    </row>
    <row r="6" spans="1:11" customFormat="1" ht="11.25" customHeight="1" x14ac:dyDescent="0.2">
      <c r="A6" s="126" t="s">
        <v>58</v>
      </c>
      <c r="B6" s="126"/>
      <c r="C6" s="126"/>
      <c r="D6" s="124">
        <f>D64-D5</f>
        <v>306011</v>
      </c>
      <c r="E6" s="124">
        <f>E64-E5</f>
        <v>306838.80000000005</v>
      </c>
      <c r="F6" s="124">
        <f>F64-F5</f>
        <v>3052322</v>
      </c>
      <c r="G6" s="117">
        <f>(E6/F6)*100</f>
        <v>10.052635337949274</v>
      </c>
      <c r="H6" s="65"/>
      <c r="I6" s="65"/>
      <c r="J6" s="65"/>
      <c r="K6" s="65"/>
    </row>
    <row r="7" spans="1:11" customFormat="1" ht="7.5" customHeight="1" x14ac:dyDescent="0.2">
      <c r="A7" s="69"/>
      <c r="B7" s="69"/>
      <c r="C7" s="69"/>
      <c r="D7" s="67"/>
      <c r="E7" s="67"/>
      <c r="F7" s="67"/>
      <c r="G7" s="123"/>
      <c r="H7" s="65"/>
      <c r="I7" s="65"/>
      <c r="J7" s="65"/>
      <c r="K7" s="65"/>
    </row>
    <row r="8" spans="1:11" customFormat="1" ht="11.25" customHeight="1" x14ac:dyDescent="0.2">
      <c r="A8" s="126" t="s">
        <v>89</v>
      </c>
      <c r="B8" s="126"/>
      <c r="C8" s="125" t="s">
        <v>59</v>
      </c>
      <c r="D8" s="124" t="s">
        <v>84</v>
      </c>
      <c r="E8" s="124" t="s">
        <v>84</v>
      </c>
      <c r="F8" s="124" t="s">
        <v>84</v>
      </c>
      <c r="G8" s="117" t="s">
        <v>84</v>
      </c>
      <c r="H8" s="65"/>
      <c r="I8" s="65"/>
      <c r="J8" s="65"/>
      <c r="K8" s="65"/>
    </row>
    <row r="9" spans="1:11" customFormat="1" ht="11.25" customHeight="1" x14ac:dyDescent="0.2">
      <c r="A9" s="96" t="s">
        <v>99</v>
      </c>
      <c r="B9" s="96"/>
      <c r="C9" s="96" t="s">
        <v>59</v>
      </c>
      <c r="D9" s="67">
        <v>759</v>
      </c>
      <c r="E9" s="67">
        <v>822</v>
      </c>
      <c r="F9" s="67">
        <v>5884</v>
      </c>
      <c r="G9" s="123">
        <f>(E9/F9)*100</f>
        <v>13.97008837525493</v>
      </c>
      <c r="H9" s="65"/>
      <c r="I9" s="65"/>
      <c r="J9" s="65"/>
      <c r="K9" s="65"/>
    </row>
    <row r="10" spans="1:11" customFormat="1" ht="11.25" customHeight="1" x14ac:dyDescent="0.2">
      <c r="A10" s="95" t="s">
        <v>102</v>
      </c>
      <c r="B10" s="95"/>
      <c r="C10" s="95" t="s">
        <v>59</v>
      </c>
      <c r="D10" s="94">
        <v>4</v>
      </c>
      <c r="E10" s="94">
        <v>0.8</v>
      </c>
      <c r="F10" s="94">
        <v>21</v>
      </c>
      <c r="G10" s="117">
        <f>(E10/F10)*100</f>
        <v>3.8095238095238098</v>
      </c>
      <c r="H10" s="65"/>
      <c r="I10" s="65"/>
      <c r="J10" s="65"/>
      <c r="K10" s="65"/>
    </row>
    <row r="11" spans="1:11" customFormat="1" ht="7.5" customHeight="1" x14ac:dyDescent="0.2">
      <c r="A11" s="96"/>
      <c r="B11" s="96"/>
      <c r="C11" s="96"/>
      <c r="D11" s="67"/>
      <c r="E11" s="67"/>
      <c r="F11" s="67"/>
      <c r="G11" s="123"/>
      <c r="H11" s="65"/>
      <c r="I11" s="65"/>
      <c r="J11" s="65"/>
      <c r="K11" s="65"/>
    </row>
    <row r="12" spans="1:11" customFormat="1" ht="11.25" customHeight="1" x14ac:dyDescent="0.2">
      <c r="A12" s="134" t="s">
        <v>57</v>
      </c>
      <c r="B12" s="126"/>
      <c r="C12" s="134" t="s">
        <v>6</v>
      </c>
      <c r="D12" s="135" t="s">
        <v>84</v>
      </c>
      <c r="E12" s="135" t="s">
        <v>84</v>
      </c>
      <c r="F12" s="135" t="s">
        <v>84</v>
      </c>
      <c r="G12" s="117" t="s">
        <v>84</v>
      </c>
      <c r="H12" s="65"/>
      <c r="I12" s="65"/>
      <c r="J12" s="65"/>
      <c r="K12" s="65"/>
    </row>
    <row r="13" spans="1:11" customFormat="1" ht="11.25" customHeight="1" x14ac:dyDescent="0.2">
      <c r="A13" s="88" t="s">
        <v>56</v>
      </c>
      <c r="B13" s="69"/>
      <c r="C13" s="88" t="s">
        <v>6</v>
      </c>
      <c r="D13" s="93" t="s">
        <v>84</v>
      </c>
      <c r="E13" s="93" t="s">
        <v>84</v>
      </c>
      <c r="F13" s="93" t="s">
        <v>84</v>
      </c>
      <c r="G13" s="123" t="s">
        <v>84</v>
      </c>
      <c r="H13" s="65"/>
      <c r="I13" s="65"/>
      <c r="J13" s="65"/>
      <c r="K13" s="65"/>
    </row>
    <row r="14" spans="1:11" customFormat="1" ht="11.25" customHeight="1" x14ac:dyDescent="0.2">
      <c r="A14" s="134" t="s">
        <v>55</v>
      </c>
      <c r="B14" s="126"/>
      <c r="C14" s="134" t="s">
        <v>6</v>
      </c>
      <c r="D14" s="133">
        <v>15616</v>
      </c>
      <c r="E14" s="133">
        <v>17392</v>
      </c>
      <c r="F14" s="133">
        <v>160800</v>
      </c>
      <c r="G14" s="117">
        <f>(E14/F14)*100</f>
        <v>10.815920398009951</v>
      </c>
      <c r="H14" s="65"/>
      <c r="I14" s="65"/>
      <c r="J14" s="65"/>
      <c r="K14" s="65"/>
    </row>
    <row r="15" spans="1:11" customFormat="1" ht="11.25" customHeight="1" x14ac:dyDescent="0.2">
      <c r="A15" s="88" t="s">
        <v>54</v>
      </c>
      <c r="B15" s="69"/>
      <c r="C15" s="88" t="s">
        <v>4</v>
      </c>
      <c r="D15" s="87" t="s">
        <v>84</v>
      </c>
      <c r="E15" s="87" t="s">
        <v>84</v>
      </c>
      <c r="F15" s="87" t="s">
        <v>84</v>
      </c>
      <c r="G15" s="123" t="s">
        <v>84</v>
      </c>
      <c r="H15" s="65"/>
      <c r="I15" s="65"/>
      <c r="J15" s="65"/>
      <c r="K15" s="65"/>
    </row>
    <row r="16" spans="1:11" customFormat="1" ht="11.25" customHeight="1" x14ac:dyDescent="0.2">
      <c r="A16" s="134" t="s">
        <v>53</v>
      </c>
      <c r="B16" s="126"/>
      <c r="C16" s="134" t="s">
        <v>6</v>
      </c>
      <c r="D16" s="133" t="s">
        <v>84</v>
      </c>
      <c r="E16" s="133" t="s">
        <v>84</v>
      </c>
      <c r="F16" s="133" t="s">
        <v>84</v>
      </c>
      <c r="G16" s="117" t="s">
        <v>84</v>
      </c>
      <c r="H16" s="65"/>
      <c r="I16" s="65"/>
      <c r="J16" s="65"/>
      <c r="K16" s="65"/>
    </row>
    <row r="17" spans="1:11" customFormat="1" ht="11.25" customHeight="1" x14ac:dyDescent="0.2">
      <c r="A17" s="88" t="s">
        <v>52</v>
      </c>
      <c r="B17" s="69"/>
      <c r="C17" s="88" t="s">
        <v>4</v>
      </c>
      <c r="D17" s="87">
        <v>23595</v>
      </c>
      <c r="E17" s="87">
        <v>29574.799999999999</v>
      </c>
      <c r="F17" s="87">
        <v>388819</v>
      </c>
      <c r="G17" s="123">
        <f>(E17/F17)*100</f>
        <v>7.6063155349918601</v>
      </c>
      <c r="H17" s="65"/>
      <c r="I17" s="65"/>
      <c r="J17" s="65"/>
      <c r="K17" s="65"/>
    </row>
    <row r="18" spans="1:11" customFormat="1" ht="11.25" customHeight="1" x14ac:dyDescent="0.2">
      <c r="A18" s="134" t="s">
        <v>51</v>
      </c>
      <c r="B18" s="126"/>
      <c r="C18" s="134" t="s">
        <v>4</v>
      </c>
      <c r="D18" s="133">
        <v>924</v>
      </c>
      <c r="E18" s="133">
        <v>1199</v>
      </c>
      <c r="F18" s="133">
        <v>7611</v>
      </c>
      <c r="G18" s="117">
        <f>(E18/F18)*100</f>
        <v>15.753514649848904</v>
      </c>
      <c r="H18" s="65"/>
      <c r="I18" s="65"/>
      <c r="J18" s="65"/>
      <c r="K18" s="65"/>
    </row>
    <row r="19" spans="1:11" customFormat="1" ht="11.25" customHeight="1" x14ac:dyDescent="0.2">
      <c r="A19" s="88" t="s">
        <v>50</v>
      </c>
      <c r="B19" s="69"/>
      <c r="C19" s="88" t="s">
        <v>6</v>
      </c>
      <c r="D19" s="93" t="s">
        <v>84</v>
      </c>
      <c r="E19" s="93" t="s">
        <v>84</v>
      </c>
      <c r="F19" s="93" t="s">
        <v>84</v>
      </c>
      <c r="G19" s="123" t="s">
        <v>84</v>
      </c>
      <c r="H19" s="65"/>
      <c r="I19" s="65"/>
      <c r="J19" s="65"/>
      <c r="K19" s="65"/>
    </row>
    <row r="20" spans="1:11" customFormat="1" ht="11.25" customHeight="1" x14ac:dyDescent="0.2">
      <c r="A20" s="134" t="s">
        <v>49</v>
      </c>
      <c r="B20" s="126"/>
      <c r="C20" s="134" t="s">
        <v>6</v>
      </c>
      <c r="D20" s="135" t="s">
        <v>84</v>
      </c>
      <c r="E20" s="135" t="s">
        <v>84</v>
      </c>
      <c r="F20" s="135" t="s">
        <v>84</v>
      </c>
      <c r="G20" s="117" t="s">
        <v>84</v>
      </c>
      <c r="H20" s="65"/>
      <c r="I20" s="65"/>
      <c r="J20" s="65"/>
      <c r="K20" s="65"/>
    </row>
    <row r="21" spans="1:11" customFormat="1" ht="11.25" customHeight="1" x14ac:dyDescent="0.2">
      <c r="A21" s="88" t="s">
        <v>48</v>
      </c>
      <c r="B21" s="69"/>
      <c r="C21" s="88" t="s">
        <v>6</v>
      </c>
      <c r="D21" s="93" t="s">
        <v>84</v>
      </c>
      <c r="E21" s="93" t="s">
        <v>84</v>
      </c>
      <c r="F21" s="93" t="s">
        <v>84</v>
      </c>
      <c r="G21" s="123" t="s">
        <v>84</v>
      </c>
      <c r="H21" s="65"/>
      <c r="I21" s="65"/>
      <c r="J21" s="65"/>
      <c r="K21" s="65"/>
    </row>
    <row r="22" spans="1:11" customFormat="1" ht="11.25" customHeight="1" x14ac:dyDescent="0.2">
      <c r="A22" s="134" t="s">
        <v>47</v>
      </c>
      <c r="B22" s="126"/>
      <c r="C22" s="134" t="s">
        <v>6</v>
      </c>
      <c r="D22" s="135" t="s">
        <v>84</v>
      </c>
      <c r="E22" s="135" t="s">
        <v>84</v>
      </c>
      <c r="F22" s="135" t="s">
        <v>84</v>
      </c>
      <c r="G22" s="117" t="s">
        <v>84</v>
      </c>
      <c r="H22" s="65"/>
      <c r="I22" s="65"/>
      <c r="J22" s="65"/>
      <c r="K22" s="65"/>
    </row>
    <row r="23" spans="1:11" customFormat="1" ht="11.25" customHeight="1" x14ac:dyDescent="0.2">
      <c r="A23" s="88" t="s">
        <v>46</v>
      </c>
      <c r="B23" s="69"/>
      <c r="C23" s="88" t="s">
        <v>4</v>
      </c>
      <c r="D23" s="93" t="s">
        <v>84</v>
      </c>
      <c r="E23" s="93" t="s">
        <v>84</v>
      </c>
      <c r="F23" s="93" t="s">
        <v>84</v>
      </c>
      <c r="G23" s="123" t="s">
        <v>84</v>
      </c>
      <c r="H23" s="65"/>
      <c r="I23" s="65"/>
      <c r="J23" s="65"/>
      <c r="K23" s="65"/>
    </row>
    <row r="24" spans="1:11" customFormat="1" ht="11.25" customHeight="1" x14ac:dyDescent="0.2">
      <c r="A24" s="134" t="s">
        <v>45</v>
      </c>
      <c r="B24" s="126"/>
      <c r="C24" s="134" t="s">
        <v>4</v>
      </c>
      <c r="D24" s="133">
        <v>11121</v>
      </c>
      <c r="E24" s="133">
        <v>13150.8</v>
      </c>
      <c r="F24" s="133">
        <v>123329</v>
      </c>
      <c r="G24" s="117">
        <f>(E24/F24)*100</f>
        <v>10.663185463273035</v>
      </c>
      <c r="H24" s="65"/>
      <c r="I24" s="65"/>
      <c r="J24" s="65"/>
      <c r="K24" s="65"/>
    </row>
    <row r="25" spans="1:11" customFormat="1" ht="11.25" customHeight="1" x14ac:dyDescent="0.2">
      <c r="A25" s="88" t="s">
        <v>44</v>
      </c>
      <c r="B25" s="69"/>
      <c r="C25" s="88" t="s">
        <v>6</v>
      </c>
      <c r="D25" s="87" t="s">
        <v>84</v>
      </c>
      <c r="E25" s="87" t="s">
        <v>84</v>
      </c>
      <c r="F25" s="87" t="s">
        <v>84</v>
      </c>
      <c r="G25" s="123" t="s">
        <v>84</v>
      </c>
      <c r="H25" s="65"/>
      <c r="I25" s="65"/>
      <c r="J25" s="65"/>
      <c r="K25" s="65"/>
    </row>
    <row r="26" spans="1:11" customFormat="1" ht="11.25" customHeight="1" x14ac:dyDescent="0.2">
      <c r="A26" s="134" t="s">
        <v>43</v>
      </c>
      <c r="B26" s="126"/>
      <c r="C26" s="134" t="s">
        <v>6</v>
      </c>
      <c r="D26" s="135" t="s">
        <v>84</v>
      </c>
      <c r="E26" s="135" t="s">
        <v>84</v>
      </c>
      <c r="F26" s="135" t="s">
        <v>84</v>
      </c>
      <c r="G26" s="117" t="s">
        <v>84</v>
      </c>
      <c r="H26" s="65"/>
      <c r="I26" s="65"/>
      <c r="J26" s="65"/>
      <c r="K26" s="65"/>
    </row>
    <row r="27" spans="1:11" customFormat="1" ht="11.25" customHeight="1" x14ac:dyDescent="0.2">
      <c r="A27" s="88" t="s">
        <v>42</v>
      </c>
      <c r="B27" s="69"/>
      <c r="C27" s="88" t="s">
        <v>6</v>
      </c>
      <c r="D27" s="93" t="s">
        <v>84</v>
      </c>
      <c r="E27" s="93" t="s">
        <v>84</v>
      </c>
      <c r="F27" s="93" t="s">
        <v>84</v>
      </c>
      <c r="G27" s="123" t="s">
        <v>84</v>
      </c>
      <c r="H27" s="65"/>
      <c r="I27" s="65"/>
      <c r="J27" s="65"/>
      <c r="K27" s="65"/>
    </row>
    <row r="28" spans="1:11" customFormat="1" ht="11.25" customHeight="1" x14ac:dyDescent="0.2">
      <c r="A28" s="134" t="s">
        <v>41</v>
      </c>
      <c r="B28" s="126"/>
      <c r="C28" s="134" t="s">
        <v>6</v>
      </c>
      <c r="D28" s="133" t="s">
        <v>84</v>
      </c>
      <c r="E28" s="133" t="s">
        <v>84</v>
      </c>
      <c r="F28" s="133" t="s">
        <v>84</v>
      </c>
      <c r="G28" s="117" t="s">
        <v>84</v>
      </c>
      <c r="H28" s="65"/>
      <c r="I28" s="65"/>
      <c r="J28" s="65"/>
      <c r="K28" s="65"/>
    </row>
    <row r="29" spans="1:11" customFormat="1" ht="11.25" customHeight="1" x14ac:dyDescent="0.2">
      <c r="A29" s="88" t="s">
        <v>40</v>
      </c>
      <c r="B29" s="69"/>
      <c r="C29" s="88" t="s">
        <v>6</v>
      </c>
      <c r="D29" s="87" t="s">
        <v>84</v>
      </c>
      <c r="E29" s="87" t="s">
        <v>84</v>
      </c>
      <c r="F29" s="87" t="s">
        <v>84</v>
      </c>
      <c r="G29" s="123" t="s">
        <v>84</v>
      </c>
      <c r="H29" s="65"/>
      <c r="I29" s="65"/>
      <c r="J29" s="65"/>
      <c r="K29" s="65"/>
    </row>
    <row r="30" spans="1:11" customFormat="1" ht="11.25" customHeight="1" x14ac:dyDescent="0.2">
      <c r="A30" s="134" t="s">
        <v>38</v>
      </c>
      <c r="B30" s="126"/>
      <c r="C30" s="134" t="s">
        <v>6</v>
      </c>
      <c r="D30" s="135" t="s">
        <v>84</v>
      </c>
      <c r="E30" s="135" t="s">
        <v>84</v>
      </c>
      <c r="F30" s="135" t="s">
        <v>84</v>
      </c>
      <c r="G30" s="117" t="s">
        <v>84</v>
      </c>
      <c r="H30" s="65"/>
      <c r="I30" s="65"/>
      <c r="J30" s="65"/>
      <c r="K30" s="65"/>
    </row>
    <row r="31" spans="1:11" customFormat="1" ht="11.25" customHeight="1" x14ac:dyDescent="0.2">
      <c r="A31" s="88" t="s">
        <v>37</v>
      </c>
      <c r="B31" s="69"/>
      <c r="C31" s="88" t="s">
        <v>6</v>
      </c>
      <c r="D31" s="87" t="s">
        <v>84</v>
      </c>
      <c r="E31" s="87" t="s">
        <v>84</v>
      </c>
      <c r="F31" s="87" t="s">
        <v>84</v>
      </c>
      <c r="G31" s="123" t="s">
        <v>84</v>
      </c>
      <c r="H31" s="65"/>
      <c r="I31" s="65"/>
      <c r="J31" s="65"/>
      <c r="K31" s="65"/>
    </row>
    <row r="32" spans="1:11" customFormat="1" ht="11.25" customHeight="1" x14ac:dyDescent="0.2">
      <c r="A32" s="134" t="s">
        <v>36</v>
      </c>
      <c r="B32" s="126"/>
      <c r="C32" s="134" t="s">
        <v>6</v>
      </c>
      <c r="D32" s="133">
        <v>25016</v>
      </c>
      <c r="E32" s="133">
        <v>21281</v>
      </c>
      <c r="F32" s="133">
        <v>237384</v>
      </c>
      <c r="G32" s="117">
        <f>(E32/F32)*100</f>
        <v>8.9647996495130258</v>
      </c>
      <c r="H32" s="65"/>
      <c r="I32" s="65"/>
      <c r="J32" s="65"/>
      <c r="K32" s="65"/>
    </row>
    <row r="33" spans="1:11" customFormat="1" ht="11.25" customHeight="1" x14ac:dyDescent="0.2">
      <c r="A33" s="88" t="s">
        <v>35</v>
      </c>
      <c r="B33" s="69"/>
      <c r="C33" s="88" t="s">
        <v>6</v>
      </c>
      <c r="D33" s="93" t="s">
        <v>84</v>
      </c>
      <c r="E33" s="93" t="s">
        <v>84</v>
      </c>
      <c r="F33" s="93" t="s">
        <v>84</v>
      </c>
      <c r="G33" s="123" t="s">
        <v>84</v>
      </c>
      <c r="H33" s="65"/>
      <c r="I33" s="65"/>
      <c r="J33" s="65"/>
      <c r="K33" s="65"/>
    </row>
    <row r="34" spans="1:11" customFormat="1" ht="11.25" customHeight="1" x14ac:dyDescent="0.2">
      <c r="A34" s="134" t="s">
        <v>34</v>
      </c>
      <c r="B34" s="126"/>
      <c r="C34" s="134" t="s">
        <v>6</v>
      </c>
      <c r="D34" s="133">
        <v>17682</v>
      </c>
      <c r="E34" s="133">
        <v>13086</v>
      </c>
      <c r="F34" s="133">
        <v>116731</v>
      </c>
      <c r="G34" s="117">
        <f>(E34/F34)*100</f>
        <v>11.210389699394334</v>
      </c>
      <c r="H34" s="65"/>
      <c r="I34" s="65"/>
      <c r="J34" s="65"/>
      <c r="K34" s="65"/>
    </row>
    <row r="35" spans="1:11" customFormat="1" ht="11.25" customHeight="1" x14ac:dyDescent="0.2">
      <c r="A35" s="88" t="s">
        <v>33</v>
      </c>
      <c r="B35" s="69"/>
      <c r="C35" s="88" t="s">
        <v>6</v>
      </c>
      <c r="D35" s="93" t="s">
        <v>84</v>
      </c>
      <c r="E35" s="93" t="s">
        <v>84</v>
      </c>
      <c r="F35" s="93" t="s">
        <v>84</v>
      </c>
      <c r="G35" s="123" t="s">
        <v>84</v>
      </c>
      <c r="H35" s="65"/>
      <c r="I35" s="65"/>
      <c r="J35" s="65"/>
      <c r="K35" s="65"/>
    </row>
    <row r="36" spans="1:11" customFormat="1" ht="11.25" customHeight="1" x14ac:dyDescent="0.2">
      <c r="A36" s="134" t="s">
        <v>32</v>
      </c>
      <c r="B36" s="126"/>
      <c r="C36" s="134" t="s">
        <v>6</v>
      </c>
      <c r="D36" s="135" t="s">
        <v>84</v>
      </c>
      <c r="E36" s="135" t="s">
        <v>84</v>
      </c>
      <c r="F36" s="135" t="s">
        <v>84</v>
      </c>
      <c r="G36" s="117" t="s">
        <v>84</v>
      </c>
      <c r="H36" s="65"/>
      <c r="I36" s="65"/>
      <c r="J36" s="65"/>
      <c r="K36" s="65"/>
    </row>
    <row r="37" spans="1:11" customFormat="1" ht="11.25" customHeight="1" x14ac:dyDescent="0.2">
      <c r="A37" s="88" t="s">
        <v>31</v>
      </c>
      <c r="B37" s="69"/>
      <c r="C37" s="88" t="s">
        <v>6</v>
      </c>
      <c r="D37" s="93" t="s">
        <v>84</v>
      </c>
      <c r="E37" s="93" t="s">
        <v>84</v>
      </c>
      <c r="F37" s="93" t="s">
        <v>84</v>
      </c>
      <c r="G37" s="123" t="s">
        <v>84</v>
      </c>
      <c r="H37" s="65"/>
      <c r="I37" s="65"/>
      <c r="J37" s="65"/>
      <c r="K37" s="65"/>
    </row>
    <row r="38" spans="1:11" customFormat="1" ht="11.25" customHeight="1" x14ac:dyDescent="0.2">
      <c r="A38" s="134" t="s">
        <v>30</v>
      </c>
      <c r="B38" s="126"/>
      <c r="C38" s="134" t="s">
        <v>4</v>
      </c>
      <c r="D38" s="133">
        <v>13000</v>
      </c>
      <c r="E38" s="133">
        <v>13049.6</v>
      </c>
      <c r="F38" s="133">
        <v>156804</v>
      </c>
      <c r="G38" s="117">
        <f>(E38/F38)*100</f>
        <v>8.3222366776357752</v>
      </c>
      <c r="H38" s="65"/>
      <c r="I38" s="65"/>
      <c r="J38" s="65"/>
      <c r="K38" s="65"/>
    </row>
    <row r="39" spans="1:11" customFormat="1" ht="11.25" customHeight="1" x14ac:dyDescent="0.2">
      <c r="A39" s="88" t="s">
        <v>72</v>
      </c>
      <c r="B39" s="69"/>
      <c r="C39" s="88" t="s">
        <v>6</v>
      </c>
      <c r="D39" s="93" t="s">
        <v>84</v>
      </c>
      <c r="E39" s="93" t="s">
        <v>84</v>
      </c>
      <c r="F39" s="93" t="s">
        <v>84</v>
      </c>
      <c r="G39" s="123" t="s">
        <v>84</v>
      </c>
      <c r="H39" s="65"/>
      <c r="I39" s="65"/>
      <c r="J39" s="65"/>
      <c r="K39" s="65"/>
    </row>
    <row r="40" spans="1:11" customFormat="1" ht="11.25" customHeight="1" x14ac:dyDescent="0.2">
      <c r="A40" s="134" t="s">
        <v>28</v>
      </c>
      <c r="B40" s="126"/>
      <c r="C40" s="134" t="s">
        <v>6</v>
      </c>
      <c r="D40" s="135" t="s">
        <v>84</v>
      </c>
      <c r="E40" s="135" t="s">
        <v>84</v>
      </c>
      <c r="F40" s="135" t="s">
        <v>84</v>
      </c>
      <c r="G40" s="117" t="s">
        <v>84</v>
      </c>
      <c r="H40" s="65"/>
      <c r="I40" s="65"/>
      <c r="J40" s="65"/>
      <c r="K40" s="65"/>
    </row>
    <row r="41" spans="1:11" customFormat="1" ht="11.25" customHeight="1" x14ac:dyDescent="0.2">
      <c r="A41" s="88" t="s">
        <v>27</v>
      </c>
      <c r="B41" s="69"/>
      <c r="C41" s="88" t="s">
        <v>4</v>
      </c>
      <c r="D41" s="87">
        <v>219</v>
      </c>
      <c r="E41" s="87">
        <v>202.5</v>
      </c>
      <c r="F41" s="87">
        <v>2143</v>
      </c>
      <c r="G41" s="123">
        <f>(E41/F41)*100</f>
        <v>9.4493700419972004</v>
      </c>
      <c r="H41" s="65"/>
      <c r="I41" s="65"/>
      <c r="J41" s="65"/>
      <c r="K41" s="65"/>
    </row>
    <row r="42" spans="1:11" customFormat="1" ht="11.25" customHeight="1" x14ac:dyDescent="0.2">
      <c r="A42" s="134" t="s">
        <v>26</v>
      </c>
      <c r="B42" s="126"/>
      <c r="C42" s="134" t="s">
        <v>6</v>
      </c>
      <c r="D42" s="133">
        <v>16371</v>
      </c>
      <c r="E42" s="133">
        <v>11615</v>
      </c>
      <c r="F42" s="133">
        <v>125462</v>
      </c>
      <c r="G42" s="117">
        <f>(E42/F42)*100</f>
        <v>9.257783233170203</v>
      </c>
      <c r="H42" s="65"/>
      <c r="I42" s="65"/>
      <c r="J42" s="65"/>
      <c r="K42" s="65"/>
    </row>
    <row r="43" spans="1:11" customFormat="1" ht="11.25" customHeight="1" x14ac:dyDescent="0.2">
      <c r="A43" s="88" t="s">
        <v>25</v>
      </c>
      <c r="B43" s="69"/>
      <c r="C43" s="88" t="s">
        <v>24</v>
      </c>
      <c r="D43" s="87">
        <v>1793</v>
      </c>
      <c r="E43" s="87">
        <v>1617</v>
      </c>
      <c r="F43" s="87">
        <v>12507</v>
      </c>
      <c r="G43" s="123">
        <f>(E43/F43)*100</f>
        <v>12.928759894459102</v>
      </c>
      <c r="H43" s="65"/>
      <c r="I43" s="65"/>
      <c r="J43" s="65"/>
      <c r="K43" s="65"/>
    </row>
    <row r="44" spans="1:11" customFormat="1" ht="11.25" customHeight="1" x14ac:dyDescent="0.2">
      <c r="A44" s="134" t="s">
        <v>23</v>
      </c>
      <c r="B44" s="126"/>
      <c r="C44" s="134" t="s">
        <v>6</v>
      </c>
      <c r="D44" s="135" t="s">
        <v>84</v>
      </c>
      <c r="E44" s="135" t="s">
        <v>84</v>
      </c>
      <c r="F44" s="135" t="s">
        <v>84</v>
      </c>
      <c r="G44" s="117" t="s">
        <v>84</v>
      </c>
      <c r="H44" s="65"/>
      <c r="I44" s="65"/>
      <c r="J44" s="65"/>
      <c r="K44" s="65"/>
    </row>
    <row r="45" spans="1:11" customFormat="1" ht="11.25" customHeight="1" x14ac:dyDescent="0.2">
      <c r="A45" s="88" t="s">
        <v>22</v>
      </c>
      <c r="B45" s="69"/>
      <c r="C45" s="88" t="s">
        <v>6</v>
      </c>
      <c r="D45" s="93" t="s">
        <v>84</v>
      </c>
      <c r="E45" s="93" t="s">
        <v>84</v>
      </c>
      <c r="F45" s="93" t="s">
        <v>84</v>
      </c>
      <c r="G45" s="123" t="s">
        <v>84</v>
      </c>
      <c r="H45" s="65"/>
      <c r="I45" s="65"/>
      <c r="J45" s="65"/>
      <c r="K45" s="65"/>
    </row>
    <row r="46" spans="1:11" customFormat="1" ht="11.25" customHeight="1" x14ac:dyDescent="0.2">
      <c r="A46" s="134" t="s">
        <v>21</v>
      </c>
      <c r="B46" s="126"/>
      <c r="C46" s="134" t="s">
        <v>6</v>
      </c>
      <c r="D46" s="135" t="s">
        <v>84</v>
      </c>
      <c r="E46" s="135" t="s">
        <v>84</v>
      </c>
      <c r="F46" s="135" t="s">
        <v>84</v>
      </c>
      <c r="G46" s="117" t="s">
        <v>84</v>
      </c>
      <c r="H46" s="65"/>
      <c r="I46" s="65"/>
      <c r="J46" s="65"/>
      <c r="K46" s="65"/>
    </row>
    <row r="47" spans="1:11" customFormat="1" ht="11.25" customHeight="1" x14ac:dyDescent="0.2">
      <c r="A47" s="88" t="s">
        <v>20</v>
      </c>
      <c r="B47" s="69"/>
      <c r="C47" s="88" t="s">
        <v>6</v>
      </c>
      <c r="D47" s="93" t="s">
        <v>84</v>
      </c>
      <c r="E47" s="93" t="s">
        <v>84</v>
      </c>
      <c r="F47" s="93" t="s">
        <v>84</v>
      </c>
      <c r="G47" s="123" t="s">
        <v>84</v>
      </c>
      <c r="H47" s="65"/>
      <c r="I47" s="65"/>
      <c r="J47" s="65"/>
      <c r="K47" s="65"/>
    </row>
    <row r="48" spans="1:11" customFormat="1" ht="11.25" customHeight="1" x14ac:dyDescent="0.2">
      <c r="A48" s="134" t="s">
        <v>19</v>
      </c>
      <c r="B48" s="126"/>
      <c r="C48" s="134" t="s">
        <v>6</v>
      </c>
      <c r="D48" s="92" t="s">
        <v>84</v>
      </c>
      <c r="E48" s="92" t="s">
        <v>84</v>
      </c>
      <c r="F48" s="92" t="s">
        <v>84</v>
      </c>
      <c r="G48" s="117" t="s">
        <v>84</v>
      </c>
      <c r="H48" s="65"/>
      <c r="I48" s="65"/>
      <c r="J48" s="65"/>
      <c r="K48" s="65"/>
    </row>
    <row r="49" spans="1:11" customFormat="1" ht="11.25" customHeight="1" x14ac:dyDescent="0.2">
      <c r="A49" s="88" t="s">
        <v>18</v>
      </c>
      <c r="B49" s="69"/>
      <c r="C49" s="88" t="s">
        <v>6</v>
      </c>
      <c r="D49" s="93" t="s">
        <v>84</v>
      </c>
      <c r="E49" s="93" t="s">
        <v>84</v>
      </c>
      <c r="F49" s="93" t="s">
        <v>84</v>
      </c>
      <c r="G49" s="123" t="s">
        <v>84</v>
      </c>
      <c r="H49" s="65"/>
      <c r="I49" s="65"/>
      <c r="J49" s="65"/>
      <c r="K49" s="65"/>
    </row>
    <row r="50" spans="1:11" customFormat="1" ht="11.25" customHeight="1" x14ac:dyDescent="0.2">
      <c r="A50" s="134" t="s">
        <v>17</v>
      </c>
      <c r="B50" s="126"/>
      <c r="C50" s="134" t="s">
        <v>6</v>
      </c>
      <c r="D50" s="133">
        <v>35091</v>
      </c>
      <c r="E50" s="133">
        <v>27920.9</v>
      </c>
      <c r="F50" s="133">
        <v>256678</v>
      </c>
      <c r="G50" s="117">
        <f>(E50/F50)*100</f>
        <v>10.87779240916635</v>
      </c>
      <c r="H50" s="65"/>
      <c r="I50" s="65"/>
      <c r="J50" s="65"/>
      <c r="K50" s="65"/>
    </row>
    <row r="51" spans="1:11" customFormat="1" ht="11.25" customHeight="1" x14ac:dyDescent="0.2">
      <c r="A51" s="88" t="s">
        <v>16</v>
      </c>
      <c r="B51" s="69"/>
      <c r="C51" s="88" t="s">
        <v>4</v>
      </c>
      <c r="D51" s="87">
        <v>370</v>
      </c>
      <c r="E51" s="87">
        <v>487</v>
      </c>
      <c r="F51" s="87">
        <v>5127</v>
      </c>
      <c r="G51" s="123">
        <f>(E51/F51)*100</f>
        <v>9.4987322020674867</v>
      </c>
      <c r="H51" s="65"/>
      <c r="I51" s="65"/>
      <c r="J51" s="65"/>
      <c r="K51" s="65"/>
    </row>
    <row r="52" spans="1:11" customFormat="1" ht="11.25" customHeight="1" x14ac:dyDescent="0.2">
      <c r="A52" s="134" t="s">
        <v>15</v>
      </c>
      <c r="B52" s="126"/>
      <c r="C52" s="134" t="s">
        <v>6</v>
      </c>
      <c r="D52" s="135" t="s">
        <v>84</v>
      </c>
      <c r="E52" s="135" t="s">
        <v>84</v>
      </c>
      <c r="F52" s="135" t="s">
        <v>84</v>
      </c>
      <c r="G52" s="117" t="s">
        <v>84</v>
      </c>
      <c r="H52" s="65"/>
      <c r="I52" s="65"/>
      <c r="J52" s="65"/>
      <c r="K52" s="65"/>
    </row>
    <row r="53" spans="1:11" customFormat="1" ht="11.25" customHeight="1" x14ac:dyDescent="0.2">
      <c r="A53" s="88" t="s">
        <v>14</v>
      </c>
      <c r="B53" s="69"/>
      <c r="C53" s="88" t="s">
        <v>6</v>
      </c>
      <c r="D53" s="93" t="s">
        <v>84</v>
      </c>
      <c r="E53" s="93" t="s">
        <v>84</v>
      </c>
      <c r="F53" s="93" t="s">
        <v>84</v>
      </c>
      <c r="G53" s="123" t="s">
        <v>84</v>
      </c>
      <c r="H53" s="65"/>
      <c r="I53" s="65"/>
      <c r="J53" s="65"/>
      <c r="K53" s="65"/>
    </row>
    <row r="54" spans="1:11" customFormat="1" ht="11.25" customHeight="1" x14ac:dyDescent="0.2">
      <c r="A54" s="134" t="s">
        <v>13</v>
      </c>
      <c r="B54" s="126"/>
      <c r="C54" s="134" t="s">
        <v>6</v>
      </c>
      <c r="D54" s="133">
        <v>12613</v>
      </c>
      <c r="E54" s="133">
        <v>12408</v>
      </c>
      <c r="F54" s="133">
        <v>123455</v>
      </c>
      <c r="G54" s="117">
        <f>(E54/F54)*100</f>
        <v>10.050625734073144</v>
      </c>
      <c r="H54" s="65"/>
      <c r="I54" s="65"/>
      <c r="J54" s="65"/>
      <c r="K54" s="65"/>
    </row>
    <row r="55" spans="1:11" customFormat="1" ht="11.25" customHeight="1" x14ac:dyDescent="0.2">
      <c r="A55" s="88" t="s">
        <v>12</v>
      </c>
      <c r="B55" s="69"/>
      <c r="C55" s="88" t="s">
        <v>6</v>
      </c>
      <c r="D55" s="93" t="s">
        <v>84</v>
      </c>
      <c r="E55" s="93" t="s">
        <v>84</v>
      </c>
      <c r="F55" s="93" t="s">
        <v>84</v>
      </c>
      <c r="G55" s="123" t="s">
        <v>84</v>
      </c>
      <c r="H55" s="65"/>
      <c r="I55" s="65"/>
      <c r="J55" s="65"/>
      <c r="K55" s="65"/>
    </row>
    <row r="56" spans="1:11" customFormat="1" ht="11.25" customHeight="1" x14ac:dyDescent="0.2">
      <c r="A56" s="134" t="s">
        <v>11</v>
      </c>
      <c r="B56" s="126"/>
      <c r="C56" s="134" t="s">
        <v>6</v>
      </c>
      <c r="D56" s="133">
        <v>10596</v>
      </c>
      <c r="E56" s="133">
        <v>11330.2</v>
      </c>
      <c r="F56" s="133">
        <v>101148</v>
      </c>
      <c r="G56" s="117">
        <f>(E56/F56)*100</f>
        <v>11.20160556807846</v>
      </c>
      <c r="H56" s="65"/>
      <c r="I56" s="65"/>
      <c r="J56" s="65"/>
      <c r="K56" s="65"/>
    </row>
    <row r="57" spans="1:11" customFormat="1" ht="11.25" customHeight="1" x14ac:dyDescent="0.2">
      <c r="A57" s="88" t="s">
        <v>10</v>
      </c>
      <c r="B57" s="69"/>
      <c r="C57" s="88" t="s">
        <v>6</v>
      </c>
      <c r="D57" s="87">
        <v>27496</v>
      </c>
      <c r="E57" s="87">
        <v>32749.8</v>
      </c>
      <c r="F57" s="87">
        <v>323873</v>
      </c>
      <c r="G57" s="123">
        <f>(E57/F57)*100</f>
        <v>10.111926588508458</v>
      </c>
      <c r="H57" s="65"/>
      <c r="I57" s="65"/>
      <c r="J57" s="65"/>
      <c r="K57" s="65"/>
    </row>
    <row r="58" spans="1:11" customFormat="1" ht="11.25" customHeight="1" x14ac:dyDescent="0.2">
      <c r="A58" s="134" t="s">
        <v>9</v>
      </c>
      <c r="B58" s="126"/>
      <c r="C58" s="134" t="s">
        <v>8</v>
      </c>
      <c r="D58" s="133">
        <v>3611</v>
      </c>
      <c r="E58" s="133">
        <v>6247.7</v>
      </c>
      <c r="F58" s="133">
        <v>50647</v>
      </c>
      <c r="G58" s="117">
        <f>(E58/F58)*100</f>
        <v>12.335775070586608</v>
      </c>
      <c r="H58" s="65"/>
      <c r="I58" s="65"/>
      <c r="J58" s="65"/>
      <c r="K58" s="65"/>
    </row>
    <row r="59" spans="1:11" customFormat="1" ht="11.25" customHeight="1" x14ac:dyDescent="0.2">
      <c r="A59" s="88" t="s">
        <v>7</v>
      </c>
      <c r="B59" s="69"/>
      <c r="C59" s="88" t="s">
        <v>6</v>
      </c>
      <c r="D59" s="87" t="s">
        <v>84</v>
      </c>
      <c r="E59" s="87" t="s">
        <v>84</v>
      </c>
      <c r="F59" s="87" t="s">
        <v>84</v>
      </c>
      <c r="G59" s="123" t="s">
        <v>84</v>
      </c>
      <c r="H59" s="65"/>
      <c r="I59" s="65"/>
      <c r="J59" s="65"/>
      <c r="K59" s="65"/>
    </row>
    <row r="60" spans="1:11" customFormat="1" ht="11.25" customHeight="1" x14ac:dyDescent="0.2">
      <c r="A60" s="134" t="s">
        <v>5</v>
      </c>
      <c r="B60" s="126"/>
      <c r="C60" s="134" t="s">
        <v>4</v>
      </c>
      <c r="D60" s="133">
        <v>507</v>
      </c>
      <c r="E60" s="133">
        <v>597.29999999999995</v>
      </c>
      <c r="F60" s="133">
        <v>5739</v>
      </c>
      <c r="G60" s="117">
        <f>(E60/F60)*100</f>
        <v>10.407736539466805</v>
      </c>
      <c r="H60" s="65"/>
      <c r="I60" s="65"/>
      <c r="J60" s="65"/>
      <c r="K60" s="65"/>
    </row>
    <row r="61" spans="1:11" customFormat="1" ht="7.5" customHeight="1" x14ac:dyDescent="0.2">
      <c r="A61" s="88"/>
      <c r="B61" s="69"/>
      <c r="C61" s="88"/>
      <c r="D61" s="87"/>
      <c r="E61" s="87"/>
      <c r="F61" s="87"/>
      <c r="G61" s="123"/>
      <c r="H61" s="65"/>
      <c r="I61" s="65"/>
      <c r="J61" s="65"/>
      <c r="K61" s="65"/>
    </row>
    <row r="62" spans="1:11" customFormat="1" ht="11.25" customHeight="1" x14ac:dyDescent="0.2">
      <c r="A62" s="132" t="s">
        <v>98</v>
      </c>
      <c r="B62" s="91"/>
      <c r="C62" s="90"/>
      <c r="D62" s="131">
        <v>89630</v>
      </c>
      <c r="E62" s="131">
        <v>92549.4</v>
      </c>
      <c r="F62" s="131">
        <v>848160</v>
      </c>
      <c r="G62" s="117"/>
      <c r="H62" s="65"/>
      <c r="I62" s="65"/>
      <c r="J62" s="65"/>
      <c r="K62" s="65"/>
    </row>
    <row r="63" spans="1:11" customFormat="1" ht="11.25" customHeight="1" thickBot="1" x14ac:dyDescent="0.25">
      <c r="A63" s="130" t="s">
        <v>97</v>
      </c>
      <c r="B63" s="75"/>
      <c r="C63" s="74"/>
      <c r="D63" s="129">
        <v>-3</v>
      </c>
      <c r="E63" s="129">
        <v>-442</v>
      </c>
      <c r="F63" s="129">
        <v>0</v>
      </c>
      <c r="G63" s="123"/>
      <c r="H63" s="65"/>
      <c r="I63" s="65"/>
      <c r="J63" s="65"/>
      <c r="K63" s="65"/>
    </row>
    <row r="64" spans="1:11" customFormat="1" ht="11.25" customHeight="1" thickBot="1" x14ac:dyDescent="0.25">
      <c r="A64" s="74" t="s">
        <v>3</v>
      </c>
      <c r="B64" s="75"/>
      <c r="C64" s="74" t="s">
        <v>2</v>
      </c>
      <c r="D64" s="73">
        <f>SUM(D5,D8:D63)</f>
        <v>1207875</v>
      </c>
      <c r="E64" s="73">
        <f>SUM(E5,E8:E63)</f>
        <v>1229718.6000000001</v>
      </c>
      <c r="F64" s="73">
        <f>SUM(F5,F8:F63)</f>
        <v>11344265</v>
      </c>
      <c r="G64" s="116">
        <f>(E64/F64)*100</f>
        <v>10.840002415317345</v>
      </c>
      <c r="H64" s="65"/>
      <c r="I64" s="65"/>
      <c r="J64" s="65"/>
      <c r="K64" s="65"/>
    </row>
    <row r="65" spans="1:11" customFormat="1" ht="7.5" customHeight="1" x14ac:dyDescent="0.2">
      <c r="A65" s="65"/>
      <c r="B65" s="65"/>
      <c r="C65" s="65"/>
      <c r="D65" s="71"/>
      <c r="E65" s="71"/>
      <c r="F65" s="71"/>
      <c r="G65" s="70"/>
      <c r="H65" s="65"/>
      <c r="I65" s="65"/>
      <c r="J65" s="65"/>
      <c r="K65" s="65"/>
    </row>
    <row r="66" spans="1:11" customFormat="1" ht="11.25" customHeight="1" x14ac:dyDescent="0.2">
      <c r="A66" s="69" t="s">
        <v>1</v>
      </c>
      <c r="B66" s="68" t="s">
        <v>0</v>
      </c>
      <c r="C66" s="68"/>
      <c r="D66" s="67"/>
      <c r="E66" s="67"/>
      <c r="F66" s="67"/>
      <c r="G66" s="66"/>
      <c r="H66" s="65"/>
      <c r="I66" s="65"/>
      <c r="J66" s="65"/>
      <c r="K66" s="65"/>
    </row>
    <row r="67" spans="1:11" customFormat="1" ht="7.5" customHeight="1" x14ac:dyDescent="0.2">
      <c r="A67" s="69"/>
      <c r="B67" s="68"/>
      <c r="C67" s="68"/>
      <c r="D67" s="67"/>
      <c r="E67" s="67"/>
      <c r="F67" s="67"/>
      <c r="G67" s="66"/>
      <c r="H67" s="65"/>
      <c r="I67" s="65"/>
      <c r="J67" s="65"/>
      <c r="K67" s="65"/>
    </row>
    <row r="68" spans="1:11" customFormat="1" ht="11.25" customHeight="1" x14ac:dyDescent="0.2">
      <c r="A68" s="69" t="s">
        <v>96</v>
      </c>
      <c r="B68" s="7" t="s">
        <v>95</v>
      </c>
      <c r="C68" s="68"/>
      <c r="D68" s="67"/>
      <c r="E68" s="67"/>
      <c r="F68" s="67"/>
      <c r="G68" s="66"/>
      <c r="H68" s="65"/>
      <c r="I68" s="65"/>
      <c r="J68" s="65"/>
      <c r="K68" s="65"/>
    </row>
    <row r="69" spans="1:11" customFormat="1" ht="12.75" customHeight="1" x14ac:dyDescent="0.2">
      <c r="A69" s="69"/>
      <c r="B69" s="68"/>
      <c r="C69" s="68"/>
      <c r="D69" s="67"/>
      <c r="E69" s="67"/>
      <c r="F69" s="67"/>
      <c r="G69" s="66"/>
      <c r="H69" s="65"/>
      <c r="I69" s="65"/>
      <c r="J69" s="65"/>
      <c r="K69" s="65"/>
    </row>
    <row r="70" spans="1:11" customFormat="1" ht="12.75" customHeight="1" x14ac:dyDescent="0.2">
      <c r="A70" s="69"/>
      <c r="B70" s="68"/>
      <c r="C70" s="68"/>
      <c r="D70" s="67"/>
      <c r="E70" s="67"/>
      <c r="F70" s="67"/>
      <c r="G70" s="66"/>
      <c r="H70" s="65"/>
      <c r="I70" s="65"/>
      <c r="J70" s="65"/>
      <c r="K70" s="65"/>
    </row>
    <row r="71" spans="1:11" customFormat="1" ht="12.75" customHeight="1" x14ac:dyDescent="0.2">
      <c r="A71" s="69"/>
      <c r="B71" s="68"/>
      <c r="C71" s="68"/>
      <c r="D71" s="67"/>
      <c r="E71" s="67"/>
      <c r="F71" s="67"/>
      <c r="G71" s="66"/>
      <c r="H71" s="65"/>
      <c r="I71" s="65"/>
      <c r="J71" s="65"/>
      <c r="K71" s="65"/>
    </row>
    <row r="72" spans="1:11" customFormat="1" ht="30.75" customHeight="1" x14ac:dyDescent="0.2">
      <c r="A72" s="115" t="s">
        <v>71</v>
      </c>
      <c r="B72" s="114" t="s">
        <v>101</v>
      </c>
      <c r="C72" s="113"/>
      <c r="D72" s="113"/>
      <c r="E72" s="113"/>
      <c r="F72" s="113"/>
      <c r="G72" s="113"/>
      <c r="H72" s="65"/>
      <c r="I72" s="65"/>
      <c r="J72" s="65"/>
      <c r="K72" s="65"/>
    </row>
    <row r="73" spans="1:11" customFormat="1" ht="7.5" customHeight="1" thickBot="1" x14ac:dyDescent="0.25">
      <c r="A73" s="112"/>
      <c r="B73" s="112"/>
      <c r="C73" s="112"/>
      <c r="D73" s="111"/>
      <c r="E73" s="111"/>
      <c r="F73" s="111"/>
      <c r="G73" s="110"/>
      <c r="H73" s="65"/>
      <c r="I73" s="65"/>
      <c r="J73" s="65"/>
      <c r="K73" s="65"/>
    </row>
    <row r="74" spans="1:11" customFormat="1" ht="12.75" customHeight="1" thickBot="1" x14ac:dyDescent="0.25">
      <c r="A74" s="108" t="s">
        <v>69</v>
      </c>
      <c r="B74" s="109"/>
      <c r="C74" s="108" t="s">
        <v>68</v>
      </c>
      <c r="D74" s="107" t="s">
        <v>67</v>
      </c>
      <c r="E74" s="107" t="s">
        <v>66</v>
      </c>
      <c r="F74" s="106" t="s">
        <v>65</v>
      </c>
      <c r="G74" s="105" t="s">
        <v>64</v>
      </c>
      <c r="H74" s="65"/>
      <c r="I74" s="65"/>
      <c r="J74" s="65"/>
      <c r="K74" s="65"/>
    </row>
    <row r="75" spans="1:11" customFormat="1" ht="30" customHeight="1" thickBot="1" x14ac:dyDescent="0.25">
      <c r="A75" s="104"/>
      <c r="B75" s="104"/>
      <c r="C75" s="104"/>
      <c r="D75" s="103"/>
      <c r="E75" s="102" t="s">
        <v>63</v>
      </c>
      <c r="F75" s="102" t="s">
        <v>62</v>
      </c>
      <c r="G75" s="128" t="s">
        <v>61</v>
      </c>
      <c r="H75" s="65"/>
      <c r="I75" s="65"/>
      <c r="J75" s="65"/>
      <c r="K75" s="65"/>
    </row>
    <row r="76" spans="1:11" customFormat="1" ht="11.25" customHeight="1" x14ac:dyDescent="0.2">
      <c r="A76" s="100" t="s">
        <v>60</v>
      </c>
      <c r="B76" s="100"/>
      <c r="C76" s="100" t="s">
        <v>59</v>
      </c>
      <c r="D76" s="99">
        <v>879496</v>
      </c>
      <c r="E76" s="99">
        <v>854591.4</v>
      </c>
      <c r="F76" s="99">
        <v>8021042</v>
      </c>
      <c r="G76" s="127">
        <f>(E76/F76)*100</f>
        <v>10.654368846341908</v>
      </c>
      <c r="H76" s="65"/>
      <c r="I76" s="65"/>
      <c r="J76" s="65"/>
      <c r="K76" s="65"/>
    </row>
    <row r="77" spans="1:11" customFormat="1" ht="11.25" customHeight="1" x14ac:dyDescent="0.2">
      <c r="A77" s="126" t="s">
        <v>58</v>
      </c>
      <c r="B77" s="126"/>
      <c r="C77" s="126"/>
      <c r="D77" s="124">
        <f>D134-D76</f>
        <v>297451</v>
      </c>
      <c r="E77" s="124">
        <f>E134-E76</f>
        <v>287537.10000000021</v>
      </c>
      <c r="F77" s="124">
        <f>F134-F76</f>
        <v>2929373</v>
      </c>
      <c r="G77" s="117">
        <f>(E77/F77)*100</f>
        <v>9.8156533838469944</v>
      </c>
      <c r="H77" s="65"/>
      <c r="I77" s="65"/>
      <c r="J77" s="65"/>
      <c r="K77" s="65"/>
    </row>
    <row r="78" spans="1:11" customFormat="1" ht="7.5" customHeight="1" x14ac:dyDescent="0.2">
      <c r="A78" s="69"/>
      <c r="B78" s="69"/>
      <c r="C78" s="69"/>
      <c r="D78" s="67"/>
      <c r="E78" s="67"/>
      <c r="F78" s="67"/>
      <c r="G78" s="123"/>
      <c r="H78" s="65"/>
      <c r="I78" s="65"/>
      <c r="J78" s="65"/>
      <c r="K78" s="65"/>
    </row>
    <row r="79" spans="1:11" customFormat="1" ht="11.25" customHeight="1" x14ac:dyDescent="0.2">
      <c r="A79" s="126" t="s">
        <v>89</v>
      </c>
      <c r="B79" s="126"/>
      <c r="C79" s="125" t="s">
        <v>59</v>
      </c>
      <c r="D79" s="124" t="s">
        <v>84</v>
      </c>
      <c r="E79" s="124" t="s">
        <v>84</v>
      </c>
      <c r="F79" s="124" t="s">
        <v>84</v>
      </c>
      <c r="G79" s="117" t="s">
        <v>84</v>
      </c>
      <c r="H79" s="65"/>
      <c r="I79" s="65"/>
      <c r="J79" s="65"/>
      <c r="K79" s="65"/>
    </row>
    <row r="80" spans="1:11" customFormat="1" ht="11.25" customHeight="1" x14ac:dyDescent="0.2">
      <c r="A80" s="96" t="s">
        <v>99</v>
      </c>
      <c r="B80" s="96"/>
      <c r="C80" s="96" t="s">
        <v>59</v>
      </c>
      <c r="D80" s="67">
        <v>810</v>
      </c>
      <c r="E80" s="67">
        <v>762.7</v>
      </c>
      <c r="F80" s="67">
        <v>6525</v>
      </c>
      <c r="G80" s="123">
        <f>(E80/F80)*100</f>
        <v>11.688888888888888</v>
      </c>
      <c r="H80" s="65"/>
      <c r="I80" s="65"/>
      <c r="J80" s="65"/>
      <c r="K80" s="65"/>
    </row>
    <row r="81" spans="1:11" customFormat="1" ht="7.5" customHeight="1" x14ac:dyDescent="0.2">
      <c r="A81" s="95"/>
      <c r="B81" s="95"/>
      <c r="C81" s="95"/>
      <c r="D81" s="94"/>
      <c r="E81" s="94"/>
      <c r="F81" s="94"/>
      <c r="G81" s="117"/>
      <c r="H81" s="65"/>
      <c r="I81" s="65"/>
      <c r="J81" s="65"/>
      <c r="K81" s="65"/>
    </row>
    <row r="82" spans="1:11" customFormat="1" ht="11.25" customHeight="1" x14ac:dyDescent="0.2">
      <c r="A82" s="88" t="s">
        <v>57</v>
      </c>
      <c r="B82" s="69"/>
      <c r="C82" s="88" t="s">
        <v>6</v>
      </c>
      <c r="D82" s="93" t="s">
        <v>84</v>
      </c>
      <c r="E82" s="93" t="s">
        <v>84</v>
      </c>
      <c r="F82" s="93" t="s">
        <v>84</v>
      </c>
      <c r="G82" s="123" t="s">
        <v>84</v>
      </c>
      <c r="H82" s="65"/>
      <c r="I82" s="65"/>
      <c r="J82" s="65"/>
      <c r="K82" s="65"/>
    </row>
    <row r="83" spans="1:11" customFormat="1" ht="11.25" customHeight="1" x14ac:dyDescent="0.2">
      <c r="A83" s="90" t="s">
        <v>56</v>
      </c>
      <c r="B83" s="91"/>
      <c r="C83" s="90" t="s">
        <v>6</v>
      </c>
      <c r="D83" s="92" t="s">
        <v>84</v>
      </c>
      <c r="E83" s="92" t="s">
        <v>84</v>
      </c>
      <c r="F83" s="92" t="s">
        <v>84</v>
      </c>
      <c r="G83" s="117" t="s">
        <v>84</v>
      </c>
      <c r="H83" s="65"/>
      <c r="I83" s="65"/>
      <c r="J83" s="65"/>
      <c r="K83" s="65"/>
    </row>
    <row r="84" spans="1:11" customFormat="1" ht="11.25" customHeight="1" x14ac:dyDescent="0.2">
      <c r="A84" s="88" t="s">
        <v>55</v>
      </c>
      <c r="B84" s="69"/>
      <c r="C84" s="88" t="s">
        <v>6</v>
      </c>
      <c r="D84" s="87">
        <v>15585</v>
      </c>
      <c r="E84" s="87">
        <v>16869</v>
      </c>
      <c r="F84" s="87">
        <v>158154</v>
      </c>
      <c r="G84" s="123">
        <f>(E84/F84)*100</f>
        <v>10.666186122387041</v>
      </c>
      <c r="H84" s="65"/>
      <c r="I84" s="65"/>
      <c r="J84" s="65"/>
      <c r="K84" s="65"/>
    </row>
    <row r="85" spans="1:11" customFormat="1" ht="11.25" customHeight="1" x14ac:dyDescent="0.2">
      <c r="A85" s="90" t="s">
        <v>54</v>
      </c>
      <c r="B85" s="91"/>
      <c r="C85" s="90" t="s">
        <v>4</v>
      </c>
      <c r="D85" s="89" t="s">
        <v>84</v>
      </c>
      <c r="E85" s="89" t="s">
        <v>84</v>
      </c>
      <c r="F85" s="89" t="s">
        <v>84</v>
      </c>
      <c r="G85" s="117" t="s">
        <v>84</v>
      </c>
      <c r="H85" s="65"/>
      <c r="I85" s="65"/>
      <c r="J85" s="65"/>
      <c r="K85" s="65"/>
    </row>
    <row r="86" spans="1:11" customFormat="1" ht="11.25" customHeight="1" x14ac:dyDescent="0.2">
      <c r="A86" s="88" t="s">
        <v>53</v>
      </c>
      <c r="B86" s="69"/>
      <c r="C86" s="88" t="s">
        <v>6</v>
      </c>
      <c r="D86" s="87" t="s">
        <v>84</v>
      </c>
      <c r="E86" s="87" t="s">
        <v>84</v>
      </c>
      <c r="F86" s="87" t="s">
        <v>84</v>
      </c>
      <c r="G86" s="123" t="s">
        <v>84</v>
      </c>
      <c r="H86" s="65"/>
      <c r="I86" s="65"/>
      <c r="J86" s="65"/>
      <c r="K86" s="65"/>
    </row>
    <row r="87" spans="1:11" customFormat="1" ht="11.25" customHeight="1" x14ac:dyDescent="0.2">
      <c r="A87" s="90" t="s">
        <v>52</v>
      </c>
      <c r="B87" s="91"/>
      <c r="C87" s="90" t="s">
        <v>4</v>
      </c>
      <c r="D87" s="89">
        <v>21961</v>
      </c>
      <c r="E87" s="89">
        <v>27817.3</v>
      </c>
      <c r="F87" s="89">
        <v>359899</v>
      </c>
      <c r="G87" s="117">
        <f>(E87/F87)*100</f>
        <v>7.7291962467247757</v>
      </c>
      <c r="H87" s="65"/>
      <c r="I87" s="65"/>
      <c r="J87" s="65"/>
      <c r="K87" s="65"/>
    </row>
    <row r="88" spans="1:11" customFormat="1" ht="11.25" customHeight="1" x14ac:dyDescent="0.2">
      <c r="A88" s="88" t="s">
        <v>51</v>
      </c>
      <c r="B88" s="69"/>
      <c r="C88" s="88" t="s">
        <v>4</v>
      </c>
      <c r="D88" s="87">
        <v>991</v>
      </c>
      <c r="E88" s="87">
        <v>1094.0999999999999</v>
      </c>
      <c r="F88" s="87">
        <v>7251</v>
      </c>
      <c r="G88" s="123">
        <f>(E88/F88)*100</f>
        <v>15.088953247827884</v>
      </c>
      <c r="H88" s="65"/>
      <c r="I88" s="65"/>
      <c r="J88" s="65"/>
      <c r="K88" s="65"/>
    </row>
    <row r="89" spans="1:11" customFormat="1" ht="11.25" customHeight="1" x14ac:dyDescent="0.2">
      <c r="A89" s="90" t="s">
        <v>50</v>
      </c>
      <c r="B89" s="91"/>
      <c r="C89" s="90" t="s">
        <v>6</v>
      </c>
      <c r="D89" s="92" t="s">
        <v>84</v>
      </c>
      <c r="E89" s="92" t="s">
        <v>84</v>
      </c>
      <c r="F89" s="92" t="s">
        <v>84</v>
      </c>
      <c r="G89" s="117" t="s">
        <v>84</v>
      </c>
      <c r="H89" s="65"/>
      <c r="I89" s="65"/>
      <c r="J89" s="65"/>
      <c r="K89" s="65"/>
    </row>
    <row r="90" spans="1:11" customFormat="1" ht="11.25" customHeight="1" x14ac:dyDescent="0.2">
      <c r="A90" s="88" t="s">
        <v>49</v>
      </c>
      <c r="B90" s="69"/>
      <c r="C90" s="88" t="s">
        <v>6</v>
      </c>
      <c r="D90" s="93" t="s">
        <v>84</v>
      </c>
      <c r="E90" s="93" t="s">
        <v>84</v>
      </c>
      <c r="F90" s="93" t="s">
        <v>84</v>
      </c>
      <c r="G90" s="123" t="s">
        <v>84</v>
      </c>
      <c r="H90" s="65"/>
      <c r="I90" s="65"/>
      <c r="J90" s="65"/>
      <c r="K90" s="65"/>
    </row>
    <row r="91" spans="1:11" customFormat="1" ht="11.25" customHeight="1" x14ac:dyDescent="0.2">
      <c r="A91" s="90" t="s">
        <v>48</v>
      </c>
      <c r="B91" s="91"/>
      <c r="C91" s="90" t="s">
        <v>6</v>
      </c>
      <c r="D91" s="92" t="s">
        <v>84</v>
      </c>
      <c r="E91" s="92" t="s">
        <v>84</v>
      </c>
      <c r="F91" s="92" t="s">
        <v>84</v>
      </c>
      <c r="G91" s="117" t="s">
        <v>84</v>
      </c>
      <c r="H91" s="65"/>
      <c r="I91" s="65"/>
      <c r="J91" s="65"/>
      <c r="K91" s="65"/>
    </row>
    <row r="92" spans="1:11" customFormat="1" ht="11.25" customHeight="1" x14ac:dyDescent="0.2">
      <c r="A92" s="88" t="s">
        <v>47</v>
      </c>
      <c r="B92" s="69"/>
      <c r="C92" s="88" t="s">
        <v>6</v>
      </c>
      <c r="D92" s="93" t="s">
        <v>84</v>
      </c>
      <c r="E92" s="93" t="s">
        <v>84</v>
      </c>
      <c r="F92" s="93" t="s">
        <v>84</v>
      </c>
      <c r="G92" s="123" t="s">
        <v>84</v>
      </c>
      <c r="H92" s="65"/>
      <c r="I92" s="65"/>
      <c r="J92" s="65"/>
      <c r="K92" s="65"/>
    </row>
    <row r="93" spans="1:11" customFormat="1" ht="11.25" customHeight="1" x14ac:dyDescent="0.2">
      <c r="A93" s="90" t="s">
        <v>46</v>
      </c>
      <c r="B93" s="91"/>
      <c r="C93" s="90" t="s">
        <v>4</v>
      </c>
      <c r="D93" s="92" t="s">
        <v>84</v>
      </c>
      <c r="E93" s="92" t="s">
        <v>84</v>
      </c>
      <c r="F93" s="92" t="s">
        <v>84</v>
      </c>
      <c r="G93" s="117" t="s">
        <v>84</v>
      </c>
      <c r="H93" s="65"/>
      <c r="I93" s="65"/>
      <c r="J93" s="65"/>
      <c r="K93" s="65"/>
    </row>
    <row r="94" spans="1:11" customFormat="1" ht="11.25" customHeight="1" x14ac:dyDescent="0.2">
      <c r="A94" s="88" t="s">
        <v>45</v>
      </c>
      <c r="B94" s="69"/>
      <c r="C94" s="88" t="s">
        <v>4</v>
      </c>
      <c r="D94" s="87">
        <v>10771</v>
      </c>
      <c r="E94" s="87">
        <v>11860.8</v>
      </c>
      <c r="F94" s="87">
        <v>115314</v>
      </c>
      <c r="G94" s="123">
        <f>(E94/F94)*100</f>
        <v>10.285654820750297</v>
      </c>
      <c r="H94" s="65"/>
      <c r="I94" s="65"/>
      <c r="J94" s="65"/>
      <c r="K94" s="65"/>
    </row>
    <row r="95" spans="1:11" customFormat="1" ht="11.25" customHeight="1" x14ac:dyDescent="0.2">
      <c r="A95" s="90" t="s">
        <v>44</v>
      </c>
      <c r="B95" s="91"/>
      <c r="C95" s="90" t="s">
        <v>6</v>
      </c>
      <c r="D95" s="89" t="s">
        <v>84</v>
      </c>
      <c r="E95" s="89" t="s">
        <v>84</v>
      </c>
      <c r="F95" s="89" t="s">
        <v>84</v>
      </c>
      <c r="G95" s="117" t="s">
        <v>84</v>
      </c>
      <c r="H95" s="65"/>
      <c r="I95" s="65"/>
      <c r="J95" s="65"/>
      <c r="K95" s="65"/>
    </row>
    <row r="96" spans="1:11" customFormat="1" ht="11.25" customHeight="1" x14ac:dyDescent="0.2">
      <c r="A96" s="88" t="s">
        <v>43</v>
      </c>
      <c r="B96" s="69"/>
      <c r="C96" s="88" t="s">
        <v>6</v>
      </c>
      <c r="D96" s="93" t="s">
        <v>84</v>
      </c>
      <c r="E96" s="93" t="s">
        <v>84</v>
      </c>
      <c r="F96" s="93" t="s">
        <v>84</v>
      </c>
      <c r="G96" s="123" t="s">
        <v>84</v>
      </c>
      <c r="H96" s="65"/>
      <c r="I96" s="65"/>
      <c r="J96" s="65"/>
      <c r="K96" s="65"/>
    </row>
    <row r="97" spans="1:11" customFormat="1" ht="11.25" customHeight="1" x14ac:dyDescent="0.2">
      <c r="A97" s="90" t="s">
        <v>42</v>
      </c>
      <c r="B97" s="91"/>
      <c r="C97" s="90" t="s">
        <v>6</v>
      </c>
      <c r="D97" s="92" t="s">
        <v>84</v>
      </c>
      <c r="E97" s="92" t="s">
        <v>84</v>
      </c>
      <c r="F97" s="92" t="s">
        <v>84</v>
      </c>
      <c r="G97" s="117" t="s">
        <v>84</v>
      </c>
      <c r="H97" s="65"/>
      <c r="I97" s="65"/>
      <c r="J97" s="65"/>
      <c r="K97" s="65"/>
    </row>
    <row r="98" spans="1:11" customFormat="1" ht="11.25" customHeight="1" x14ac:dyDescent="0.2">
      <c r="A98" s="88" t="s">
        <v>41</v>
      </c>
      <c r="B98" s="69"/>
      <c r="C98" s="88" t="s">
        <v>6</v>
      </c>
      <c r="D98" s="87" t="s">
        <v>84</v>
      </c>
      <c r="E98" s="87" t="s">
        <v>84</v>
      </c>
      <c r="F98" s="87" t="s">
        <v>84</v>
      </c>
      <c r="G98" s="123" t="s">
        <v>84</v>
      </c>
      <c r="H98" s="65"/>
      <c r="I98" s="65"/>
      <c r="J98" s="65"/>
      <c r="K98" s="65"/>
    </row>
    <row r="99" spans="1:11" customFormat="1" ht="11.25" customHeight="1" x14ac:dyDescent="0.2">
      <c r="A99" s="90" t="s">
        <v>40</v>
      </c>
      <c r="B99" s="91"/>
      <c r="C99" s="90" t="s">
        <v>6</v>
      </c>
      <c r="D99" s="89" t="s">
        <v>84</v>
      </c>
      <c r="E99" s="89" t="s">
        <v>84</v>
      </c>
      <c r="F99" s="89" t="s">
        <v>84</v>
      </c>
      <c r="G99" s="117" t="s">
        <v>84</v>
      </c>
      <c r="H99" s="65"/>
      <c r="I99" s="65"/>
      <c r="J99" s="65"/>
      <c r="K99" s="65"/>
    </row>
    <row r="100" spans="1:11" customFormat="1" ht="11.25" customHeight="1" x14ac:dyDescent="0.2">
      <c r="A100" s="88" t="s">
        <v>38</v>
      </c>
      <c r="B100" s="69"/>
      <c r="C100" s="88" t="s">
        <v>6</v>
      </c>
      <c r="D100" s="93" t="s">
        <v>84</v>
      </c>
      <c r="E100" s="93" t="s">
        <v>84</v>
      </c>
      <c r="F100" s="93" t="s">
        <v>84</v>
      </c>
      <c r="G100" s="123" t="s">
        <v>84</v>
      </c>
      <c r="H100" s="65"/>
      <c r="I100" s="65"/>
      <c r="J100" s="65"/>
      <c r="K100" s="65"/>
    </row>
    <row r="101" spans="1:11" customFormat="1" ht="11.25" customHeight="1" x14ac:dyDescent="0.2">
      <c r="A101" s="90" t="s">
        <v>37</v>
      </c>
      <c r="B101" s="91"/>
      <c r="C101" s="90" t="s">
        <v>6</v>
      </c>
      <c r="D101" s="89" t="s">
        <v>84</v>
      </c>
      <c r="E101" s="89" t="s">
        <v>84</v>
      </c>
      <c r="F101" s="89" t="s">
        <v>84</v>
      </c>
      <c r="G101" s="117" t="s">
        <v>84</v>
      </c>
      <c r="H101" s="65"/>
      <c r="I101" s="65"/>
      <c r="J101" s="65"/>
      <c r="K101" s="65"/>
    </row>
    <row r="102" spans="1:11" customFormat="1" ht="11.25" customHeight="1" x14ac:dyDescent="0.2">
      <c r="A102" s="88" t="s">
        <v>36</v>
      </c>
      <c r="B102" s="69"/>
      <c r="C102" s="88" t="s">
        <v>6</v>
      </c>
      <c r="D102" s="87">
        <v>22733</v>
      </c>
      <c r="E102" s="87">
        <v>19685</v>
      </c>
      <c r="F102" s="87">
        <v>224343</v>
      </c>
      <c r="G102" s="123">
        <f>(E102/F102)*100</f>
        <v>8.7745104594304255</v>
      </c>
      <c r="H102" s="65"/>
      <c r="I102" s="65"/>
      <c r="J102" s="65"/>
      <c r="K102" s="65"/>
    </row>
    <row r="103" spans="1:11" customFormat="1" ht="11.25" customHeight="1" x14ac:dyDescent="0.2">
      <c r="A103" s="90" t="s">
        <v>35</v>
      </c>
      <c r="B103" s="91"/>
      <c r="C103" s="90" t="s">
        <v>6</v>
      </c>
      <c r="D103" s="92" t="s">
        <v>84</v>
      </c>
      <c r="E103" s="92" t="s">
        <v>84</v>
      </c>
      <c r="F103" s="92" t="s">
        <v>84</v>
      </c>
      <c r="G103" s="117" t="s">
        <v>84</v>
      </c>
      <c r="H103" s="65"/>
      <c r="I103" s="65"/>
      <c r="J103" s="65"/>
      <c r="K103" s="65"/>
    </row>
    <row r="104" spans="1:11" customFormat="1" ht="11.25" customHeight="1" x14ac:dyDescent="0.2">
      <c r="A104" s="88" t="s">
        <v>34</v>
      </c>
      <c r="B104" s="69"/>
      <c r="C104" s="88" t="s">
        <v>6</v>
      </c>
      <c r="D104" s="87">
        <v>17562</v>
      </c>
      <c r="E104" s="87">
        <v>11560.3</v>
      </c>
      <c r="F104" s="87">
        <v>101610</v>
      </c>
      <c r="G104" s="123">
        <f>(E104/F104)*100</f>
        <v>11.3771282354099</v>
      </c>
      <c r="H104" s="65"/>
      <c r="I104" s="65"/>
      <c r="J104" s="65"/>
      <c r="K104" s="65"/>
    </row>
    <row r="105" spans="1:11" customFormat="1" ht="11.25" customHeight="1" x14ac:dyDescent="0.2">
      <c r="A105" s="90" t="s">
        <v>33</v>
      </c>
      <c r="B105" s="91"/>
      <c r="C105" s="90" t="s">
        <v>6</v>
      </c>
      <c r="D105" s="92" t="s">
        <v>84</v>
      </c>
      <c r="E105" s="92" t="s">
        <v>84</v>
      </c>
      <c r="F105" s="92" t="s">
        <v>84</v>
      </c>
      <c r="G105" s="117" t="s">
        <v>84</v>
      </c>
      <c r="H105" s="65"/>
      <c r="I105" s="65"/>
      <c r="J105" s="65"/>
      <c r="K105" s="65"/>
    </row>
    <row r="106" spans="1:11" customFormat="1" ht="11.25" customHeight="1" x14ac:dyDescent="0.2">
      <c r="A106" s="88" t="s">
        <v>32</v>
      </c>
      <c r="B106" s="69"/>
      <c r="C106" s="88" t="s">
        <v>6</v>
      </c>
      <c r="D106" s="93" t="s">
        <v>84</v>
      </c>
      <c r="E106" s="93" t="s">
        <v>84</v>
      </c>
      <c r="F106" s="93" t="s">
        <v>84</v>
      </c>
      <c r="G106" s="123" t="s">
        <v>84</v>
      </c>
      <c r="H106" s="65"/>
      <c r="I106" s="65"/>
      <c r="J106" s="65"/>
      <c r="K106" s="65"/>
    </row>
    <row r="107" spans="1:11" customFormat="1" ht="11.25" customHeight="1" x14ac:dyDescent="0.2">
      <c r="A107" s="90" t="s">
        <v>31</v>
      </c>
      <c r="B107" s="91"/>
      <c r="C107" s="90" t="s">
        <v>6</v>
      </c>
      <c r="D107" s="92" t="s">
        <v>84</v>
      </c>
      <c r="E107" s="92" t="s">
        <v>84</v>
      </c>
      <c r="F107" s="92" t="s">
        <v>84</v>
      </c>
      <c r="G107" s="117" t="s">
        <v>84</v>
      </c>
      <c r="H107" s="65"/>
      <c r="I107" s="65"/>
      <c r="J107" s="65"/>
      <c r="K107" s="65"/>
    </row>
    <row r="108" spans="1:11" customFormat="1" ht="11.25" customHeight="1" x14ac:dyDescent="0.2">
      <c r="A108" s="88" t="s">
        <v>30</v>
      </c>
      <c r="B108" s="69"/>
      <c r="C108" s="88" t="s">
        <v>4</v>
      </c>
      <c r="D108" s="87">
        <v>12839</v>
      </c>
      <c r="E108" s="87">
        <v>11982</v>
      </c>
      <c r="F108" s="87">
        <v>152173</v>
      </c>
      <c r="G108" s="123">
        <f>(E108/F108)*100</f>
        <v>7.8739329578834614</v>
      </c>
      <c r="H108" s="65"/>
      <c r="I108" s="65"/>
      <c r="J108" s="65"/>
      <c r="K108" s="65"/>
    </row>
    <row r="109" spans="1:11" customFormat="1" ht="11.25" customHeight="1" x14ac:dyDescent="0.2">
      <c r="A109" s="90" t="s">
        <v>72</v>
      </c>
      <c r="B109" s="91"/>
      <c r="C109" s="90" t="s">
        <v>6</v>
      </c>
      <c r="D109" s="92" t="s">
        <v>84</v>
      </c>
      <c r="E109" s="92" t="s">
        <v>84</v>
      </c>
      <c r="F109" s="92" t="s">
        <v>84</v>
      </c>
      <c r="G109" s="117" t="s">
        <v>84</v>
      </c>
      <c r="H109" s="65"/>
      <c r="I109" s="65"/>
      <c r="J109" s="65"/>
      <c r="K109" s="65"/>
    </row>
    <row r="110" spans="1:11" customFormat="1" ht="11.25" customHeight="1" x14ac:dyDescent="0.2">
      <c r="A110" s="88" t="s">
        <v>28</v>
      </c>
      <c r="B110" s="69"/>
      <c r="C110" s="88" t="s">
        <v>6</v>
      </c>
      <c r="D110" s="93" t="s">
        <v>84</v>
      </c>
      <c r="E110" s="93" t="s">
        <v>84</v>
      </c>
      <c r="F110" s="93" t="s">
        <v>84</v>
      </c>
      <c r="G110" s="123" t="s">
        <v>84</v>
      </c>
      <c r="H110" s="65"/>
      <c r="I110" s="65"/>
      <c r="J110" s="65"/>
      <c r="K110" s="65"/>
    </row>
    <row r="111" spans="1:11" customFormat="1" ht="11.25" customHeight="1" x14ac:dyDescent="0.2">
      <c r="A111" s="90" t="s">
        <v>27</v>
      </c>
      <c r="B111" s="91"/>
      <c r="C111" s="90" t="s">
        <v>4</v>
      </c>
      <c r="D111" s="89">
        <v>217</v>
      </c>
      <c r="E111" s="89">
        <v>178.4</v>
      </c>
      <c r="F111" s="89">
        <v>2062</v>
      </c>
      <c r="G111" s="117">
        <f>(E111/F111)*100</f>
        <v>8.6517943743937931</v>
      </c>
      <c r="H111" s="65"/>
      <c r="I111" s="65"/>
      <c r="J111" s="65"/>
      <c r="K111" s="65"/>
    </row>
    <row r="112" spans="1:11" customFormat="1" ht="11.25" customHeight="1" x14ac:dyDescent="0.2">
      <c r="A112" s="88" t="s">
        <v>26</v>
      </c>
      <c r="B112" s="69"/>
      <c r="C112" s="88" t="s">
        <v>6</v>
      </c>
      <c r="D112" s="87">
        <v>16279</v>
      </c>
      <c r="E112" s="87">
        <v>11715</v>
      </c>
      <c r="F112" s="87">
        <v>126480</v>
      </c>
      <c r="G112" s="123">
        <f>(E112/F112)*100</f>
        <v>9.2623339658444017</v>
      </c>
      <c r="H112" s="65"/>
      <c r="I112" s="65"/>
      <c r="J112" s="65"/>
      <c r="K112" s="65"/>
    </row>
    <row r="113" spans="1:11" customFormat="1" ht="11.25" customHeight="1" x14ac:dyDescent="0.2">
      <c r="A113" s="90" t="s">
        <v>25</v>
      </c>
      <c r="B113" s="91"/>
      <c r="C113" s="90" t="s">
        <v>24</v>
      </c>
      <c r="D113" s="89">
        <v>1800</v>
      </c>
      <c r="E113" s="89">
        <v>1511</v>
      </c>
      <c r="F113" s="89">
        <v>12306</v>
      </c>
      <c r="G113" s="117">
        <f>(E113/F113)*100</f>
        <v>12.278563302454087</v>
      </c>
      <c r="H113" s="65"/>
      <c r="I113" s="65"/>
      <c r="J113" s="65"/>
      <c r="K113" s="65"/>
    </row>
    <row r="114" spans="1:11" customFormat="1" ht="11.25" customHeight="1" x14ac:dyDescent="0.2">
      <c r="A114" s="88" t="s">
        <v>23</v>
      </c>
      <c r="B114" s="69"/>
      <c r="C114" s="88" t="s">
        <v>6</v>
      </c>
      <c r="D114" s="93" t="s">
        <v>84</v>
      </c>
      <c r="E114" s="93" t="s">
        <v>84</v>
      </c>
      <c r="F114" s="93" t="s">
        <v>84</v>
      </c>
      <c r="G114" s="123" t="s">
        <v>84</v>
      </c>
      <c r="H114" s="65"/>
      <c r="I114" s="65"/>
      <c r="J114" s="65"/>
      <c r="K114" s="65"/>
    </row>
    <row r="115" spans="1:11" customFormat="1" ht="11.25" customHeight="1" x14ac:dyDescent="0.2">
      <c r="A115" s="90" t="s">
        <v>22</v>
      </c>
      <c r="B115" s="91"/>
      <c r="C115" s="90" t="s">
        <v>6</v>
      </c>
      <c r="D115" s="92" t="s">
        <v>84</v>
      </c>
      <c r="E115" s="92" t="s">
        <v>84</v>
      </c>
      <c r="F115" s="92" t="s">
        <v>84</v>
      </c>
      <c r="G115" s="117" t="s">
        <v>84</v>
      </c>
      <c r="H115" s="65"/>
      <c r="I115" s="65"/>
      <c r="J115" s="65"/>
      <c r="K115" s="65"/>
    </row>
    <row r="116" spans="1:11" customFormat="1" ht="11.25" customHeight="1" x14ac:dyDescent="0.2">
      <c r="A116" s="88" t="s">
        <v>21</v>
      </c>
      <c r="B116" s="69"/>
      <c r="C116" s="88" t="s">
        <v>6</v>
      </c>
      <c r="D116" s="93" t="s">
        <v>84</v>
      </c>
      <c r="E116" s="93" t="s">
        <v>84</v>
      </c>
      <c r="F116" s="93" t="s">
        <v>84</v>
      </c>
      <c r="G116" s="123" t="s">
        <v>84</v>
      </c>
      <c r="H116" s="65"/>
      <c r="I116" s="65"/>
      <c r="J116" s="65"/>
      <c r="K116" s="65"/>
    </row>
    <row r="117" spans="1:11" customFormat="1" ht="11.25" customHeight="1" x14ac:dyDescent="0.2">
      <c r="A117" s="90" t="s">
        <v>20</v>
      </c>
      <c r="B117" s="91"/>
      <c r="C117" s="90" t="s">
        <v>6</v>
      </c>
      <c r="D117" s="92" t="s">
        <v>84</v>
      </c>
      <c r="E117" s="92" t="s">
        <v>84</v>
      </c>
      <c r="F117" s="92" t="s">
        <v>84</v>
      </c>
      <c r="G117" s="117" t="s">
        <v>84</v>
      </c>
      <c r="H117" s="65"/>
      <c r="I117" s="65"/>
      <c r="J117" s="65"/>
      <c r="K117" s="65"/>
    </row>
    <row r="118" spans="1:11" customFormat="1" ht="11.25" customHeight="1" x14ac:dyDescent="0.2">
      <c r="A118" s="88" t="s">
        <v>19</v>
      </c>
      <c r="B118" s="69"/>
      <c r="C118" s="88" t="s">
        <v>6</v>
      </c>
      <c r="D118" s="93" t="s">
        <v>84</v>
      </c>
      <c r="E118" s="93" t="s">
        <v>84</v>
      </c>
      <c r="F118" s="93" t="s">
        <v>84</v>
      </c>
      <c r="G118" s="123" t="s">
        <v>84</v>
      </c>
      <c r="H118" s="65"/>
      <c r="I118" s="65"/>
      <c r="J118" s="65"/>
      <c r="K118" s="65"/>
    </row>
    <row r="119" spans="1:11" customFormat="1" ht="11.25" customHeight="1" x14ac:dyDescent="0.2">
      <c r="A119" s="90" t="s">
        <v>18</v>
      </c>
      <c r="B119" s="91"/>
      <c r="C119" s="90" t="s">
        <v>6</v>
      </c>
      <c r="D119" s="92" t="s">
        <v>84</v>
      </c>
      <c r="E119" s="92" t="s">
        <v>84</v>
      </c>
      <c r="F119" s="92" t="s">
        <v>84</v>
      </c>
      <c r="G119" s="117" t="s">
        <v>84</v>
      </c>
      <c r="H119" s="65"/>
      <c r="I119" s="65"/>
      <c r="J119" s="65"/>
      <c r="K119" s="65"/>
    </row>
    <row r="120" spans="1:11" customFormat="1" ht="11.25" customHeight="1" x14ac:dyDescent="0.2">
      <c r="A120" s="88" t="s">
        <v>17</v>
      </c>
      <c r="B120" s="69"/>
      <c r="C120" s="88" t="s">
        <v>6</v>
      </c>
      <c r="D120" s="87">
        <v>34856</v>
      </c>
      <c r="E120" s="87">
        <v>27894</v>
      </c>
      <c r="F120" s="87">
        <v>253838</v>
      </c>
      <c r="G120" s="123">
        <f>(E120/F120)*100</f>
        <v>10.988898431282944</v>
      </c>
      <c r="H120" s="65"/>
      <c r="I120" s="65"/>
      <c r="J120" s="65"/>
      <c r="K120" s="65"/>
    </row>
    <row r="121" spans="1:11" customFormat="1" ht="11.25" customHeight="1" x14ac:dyDescent="0.2">
      <c r="A121" s="90" t="s">
        <v>16</v>
      </c>
      <c r="B121" s="91"/>
      <c r="C121" s="90" t="s">
        <v>4</v>
      </c>
      <c r="D121" s="89">
        <v>368</v>
      </c>
      <c r="E121" s="89">
        <v>469</v>
      </c>
      <c r="F121" s="89">
        <v>4784</v>
      </c>
      <c r="G121" s="117">
        <f>(E121/F121)*100</f>
        <v>9.8035117056856187</v>
      </c>
      <c r="H121" s="65"/>
      <c r="I121" s="65"/>
      <c r="J121" s="65"/>
      <c r="K121" s="65"/>
    </row>
    <row r="122" spans="1:11" customFormat="1" ht="11.25" customHeight="1" x14ac:dyDescent="0.2">
      <c r="A122" s="88" t="s">
        <v>15</v>
      </c>
      <c r="B122" s="69"/>
      <c r="C122" s="88" t="s">
        <v>6</v>
      </c>
      <c r="D122" s="93" t="s">
        <v>84</v>
      </c>
      <c r="E122" s="93" t="s">
        <v>84</v>
      </c>
      <c r="F122" s="93" t="s">
        <v>84</v>
      </c>
      <c r="G122" s="123" t="s">
        <v>84</v>
      </c>
      <c r="H122" s="65"/>
      <c r="I122" s="65"/>
      <c r="J122" s="65"/>
      <c r="K122" s="65"/>
    </row>
    <row r="123" spans="1:11" customFormat="1" ht="11.25" customHeight="1" x14ac:dyDescent="0.2">
      <c r="A123" s="90" t="s">
        <v>14</v>
      </c>
      <c r="B123" s="91"/>
      <c r="C123" s="90" t="s">
        <v>6</v>
      </c>
      <c r="D123" s="92" t="s">
        <v>84</v>
      </c>
      <c r="E123" s="92" t="s">
        <v>84</v>
      </c>
      <c r="F123" s="92" t="s">
        <v>84</v>
      </c>
      <c r="G123" s="117" t="s">
        <v>84</v>
      </c>
      <c r="H123" s="65"/>
      <c r="I123" s="65"/>
      <c r="J123" s="65"/>
      <c r="K123" s="65"/>
    </row>
    <row r="124" spans="1:11" customFormat="1" ht="11.25" customHeight="1" x14ac:dyDescent="0.2">
      <c r="A124" s="88" t="s">
        <v>13</v>
      </c>
      <c r="B124" s="69"/>
      <c r="C124" s="88" t="s">
        <v>6</v>
      </c>
      <c r="D124" s="87">
        <v>12330</v>
      </c>
      <c r="E124" s="87">
        <v>11140</v>
      </c>
      <c r="F124" s="87">
        <v>118396</v>
      </c>
      <c r="G124" s="123">
        <f>(E124/F124)*100</f>
        <v>9.4091016588398269</v>
      </c>
      <c r="H124" s="65"/>
      <c r="I124" s="65"/>
      <c r="J124" s="65"/>
      <c r="K124" s="65"/>
    </row>
    <row r="125" spans="1:11" customFormat="1" ht="11.25" customHeight="1" x14ac:dyDescent="0.2">
      <c r="A125" s="90" t="s">
        <v>12</v>
      </c>
      <c r="B125" s="91"/>
      <c r="C125" s="90" t="s">
        <v>6</v>
      </c>
      <c r="D125" s="92" t="s">
        <v>84</v>
      </c>
      <c r="E125" s="92" t="s">
        <v>84</v>
      </c>
      <c r="F125" s="92" t="s">
        <v>84</v>
      </c>
      <c r="G125" s="117" t="s">
        <v>84</v>
      </c>
      <c r="H125" s="65"/>
      <c r="I125" s="65"/>
      <c r="J125" s="65"/>
      <c r="K125" s="65"/>
    </row>
    <row r="126" spans="1:11" customFormat="1" ht="11.25" customHeight="1" x14ac:dyDescent="0.2">
      <c r="A126" s="88" t="s">
        <v>11</v>
      </c>
      <c r="B126" s="69"/>
      <c r="C126" s="88" t="s">
        <v>6</v>
      </c>
      <c r="D126" s="87">
        <v>10498</v>
      </c>
      <c r="E126" s="87">
        <v>10673.4</v>
      </c>
      <c r="F126" s="87">
        <v>97633</v>
      </c>
      <c r="G126" s="123">
        <f>(E126/F126)*100</f>
        <v>10.93216432968361</v>
      </c>
      <c r="H126" s="65"/>
      <c r="I126" s="65"/>
      <c r="J126" s="65"/>
      <c r="K126" s="65"/>
    </row>
    <row r="127" spans="1:11" customFormat="1" ht="11.25" customHeight="1" x14ac:dyDescent="0.2">
      <c r="A127" s="90" t="s">
        <v>10</v>
      </c>
      <c r="B127" s="91"/>
      <c r="C127" s="90" t="s">
        <v>6</v>
      </c>
      <c r="D127" s="89">
        <v>27132</v>
      </c>
      <c r="E127" s="89">
        <v>31490.1</v>
      </c>
      <c r="F127" s="89">
        <v>319801</v>
      </c>
      <c r="G127" s="117">
        <f>(E127/F127)*100</f>
        <v>9.8467797161359716</v>
      </c>
      <c r="H127" s="65"/>
      <c r="I127" s="65"/>
      <c r="J127" s="65"/>
      <c r="K127" s="65"/>
    </row>
    <row r="128" spans="1:11" customFormat="1" ht="11.25" customHeight="1" x14ac:dyDescent="0.2">
      <c r="A128" s="88" t="s">
        <v>9</v>
      </c>
      <c r="B128" s="69"/>
      <c r="C128" s="88" t="s">
        <v>8</v>
      </c>
      <c r="D128" s="87">
        <v>3597</v>
      </c>
      <c r="E128" s="87">
        <v>5426.5</v>
      </c>
      <c r="F128" s="87">
        <v>48788</v>
      </c>
      <c r="G128" s="123">
        <f>(E128/F128)*100</f>
        <v>11.122612117733869</v>
      </c>
      <c r="H128" s="65"/>
      <c r="I128" s="65"/>
      <c r="J128" s="65"/>
      <c r="K128" s="65"/>
    </row>
    <row r="129" spans="1:11" customFormat="1" ht="11.25" customHeight="1" x14ac:dyDescent="0.2">
      <c r="A129" s="90" t="s">
        <v>7</v>
      </c>
      <c r="B129" s="91"/>
      <c r="C129" s="90" t="s">
        <v>6</v>
      </c>
      <c r="D129" s="89" t="s">
        <v>84</v>
      </c>
      <c r="E129" s="89" t="s">
        <v>84</v>
      </c>
      <c r="F129" s="89" t="s">
        <v>84</v>
      </c>
      <c r="G129" s="117" t="s">
        <v>84</v>
      </c>
      <c r="H129" s="65"/>
      <c r="I129" s="65"/>
      <c r="J129" s="65"/>
      <c r="K129" s="65"/>
    </row>
    <row r="130" spans="1:11" customFormat="1" ht="11.25" customHeight="1" x14ac:dyDescent="0.2">
      <c r="A130" s="88" t="s">
        <v>5</v>
      </c>
      <c r="B130" s="69"/>
      <c r="C130" s="88" t="s">
        <v>4</v>
      </c>
      <c r="D130" s="87">
        <v>506</v>
      </c>
      <c r="E130" s="87">
        <v>575.4</v>
      </c>
      <c r="F130" s="87">
        <v>5398</v>
      </c>
      <c r="G130" s="123">
        <f>(E130/F130)*100</f>
        <v>10.659503519822156</v>
      </c>
      <c r="H130" s="65"/>
      <c r="I130" s="65"/>
      <c r="J130" s="65"/>
      <c r="K130" s="65"/>
    </row>
    <row r="131" spans="1:11" customFormat="1" ht="7.5" customHeight="1" x14ac:dyDescent="0.2">
      <c r="A131" s="85"/>
      <c r="B131" s="86"/>
      <c r="C131" s="85"/>
      <c r="D131" s="84"/>
      <c r="E131" s="84"/>
      <c r="F131" s="84"/>
      <c r="G131" s="117"/>
      <c r="H131" s="65"/>
      <c r="I131" s="65"/>
      <c r="J131" s="65"/>
      <c r="K131" s="65"/>
    </row>
    <row r="132" spans="1:11" customFormat="1" ht="11.25" customHeight="1" x14ac:dyDescent="0.2">
      <c r="A132" s="82" t="s">
        <v>98</v>
      </c>
      <c r="B132" s="69"/>
      <c r="C132" s="88"/>
      <c r="D132" s="81">
        <v>86618</v>
      </c>
      <c r="E132" s="81">
        <v>84910.099999999991</v>
      </c>
      <c r="F132" s="81">
        <v>814618</v>
      </c>
      <c r="G132" s="123"/>
      <c r="H132" s="65"/>
      <c r="I132" s="65"/>
      <c r="J132" s="65"/>
      <c r="K132" s="65"/>
    </row>
    <row r="133" spans="1:11" customFormat="1" ht="11.25" customHeight="1" thickBot="1" x14ac:dyDescent="0.25">
      <c r="A133" s="122" t="s">
        <v>97</v>
      </c>
      <c r="B133" s="121"/>
      <c r="C133" s="120"/>
      <c r="D133" s="119">
        <v>-2</v>
      </c>
      <c r="E133" s="119">
        <v>-77</v>
      </c>
      <c r="F133" s="118">
        <v>0</v>
      </c>
      <c r="G133" s="117"/>
      <c r="H133" s="65"/>
      <c r="I133" s="65"/>
      <c r="J133" s="65"/>
      <c r="K133" s="65"/>
    </row>
    <row r="134" spans="1:11" customFormat="1" ht="11.25" customHeight="1" thickBot="1" x14ac:dyDescent="0.25">
      <c r="A134" s="74" t="s">
        <v>3</v>
      </c>
      <c r="B134" s="75"/>
      <c r="C134" s="74" t="s">
        <v>2</v>
      </c>
      <c r="D134" s="73">
        <f>SUM(D76,D79:D133)</f>
        <v>1176947</v>
      </c>
      <c r="E134" s="73">
        <f>SUM(E76,E79:E133)</f>
        <v>1142128.5000000002</v>
      </c>
      <c r="F134" s="73">
        <f>SUM(F76,F79:F133)</f>
        <v>10950415</v>
      </c>
      <c r="G134" s="116">
        <f>(E134/F134)*100</f>
        <v>10.430001967961946</v>
      </c>
      <c r="H134" s="65"/>
      <c r="I134" s="65"/>
      <c r="J134" s="65"/>
      <c r="K134" s="65"/>
    </row>
    <row r="135" spans="1:11" customFormat="1" ht="7.5" customHeight="1" x14ac:dyDescent="0.2">
      <c r="A135" s="65"/>
      <c r="B135" s="65"/>
      <c r="C135" s="65"/>
      <c r="D135" s="71"/>
      <c r="E135" s="71"/>
      <c r="F135" s="71"/>
      <c r="G135" s="70"/>
      <c r="H135" s="65"/>
      <c r="I135" s="65"/>
      <c r="J135" s="65"/>
      <c r="K135" s="65"/>
    </row>
    <row r="136" spans="1:11" customFormat="1" ht="11.25" customHeight="1" x14ac:dyDescent="0.2">
      <c r="A136" s="69" t="s">
        <v>1</v>
      </c>
      <c r="B136" s="68" t="s">
        <v>0</v>
      </c>
      <c r="C136" s="68"/>
      <c r="D136" s="67"/>
      <c r="E136" s="67"/>
      <c r="F136" s="67"/>
      <c r="G136" s="66"/>
      <c r="H136" s="65"/>
      <c r="I136" s="65"/>
      <c r="J136" s="65"/>
      <c r="K136" s="65"/>
    </row>
    <row r="137" spans="1:11" customFormat="1" ht="7.5" customHeight="1" x14ac:dyDescent="0.2">
      <c r="A137" s="69"/>
      <c r="B137" s="68"/>
      <c r="C137" s="68"/>
      <c r="D137" s="67"/>
      <c r="E137" s="67"/>
      <c r="F137" s="67"/>
      <c r="G137" s="66"/>
      <c r="H137" s="65"/>
      <c r="I137" s="65"/>
      <c r="J137" s="65"/>
      <c r="K137" s="65"/>
    </row>
    <row r="138" spans="1:11" customFormat="1" ht="11.25" customHeight="1" x14ac:dyDescent="0.2">
      <c r="A138" s="69" t="s">
        <v>96</v>
      </c>
      <c r="B138" s="7" t="s">
        <v>95</v>
      </c>
      <c r="C138" s="68"/>
      <c r="D138" s="67"/>
      <c r="E138" s="67"/>
      <c r="F138" s="67"/>
      <c r="G138" s="66"/>
      <c r="H138" s="65"/>
      <c r="I138" s="65"/>
      <c r="J138" s="65"/>
      <c r="K138" s="65"/>
    </row>
    <row r="139" spans="1:11" customFormat="1" ht="12.75" customHeight="1" x14ac:dyDescent="0.2">
      <c r="A139" s="69"/>
      <c r="B139" s="68"/>
      <c r="C139" s="68"/>
      <c r="D139" s="67"/>
      <c r="E139" s="67"/>
      <c r="F139" s="67"/>
      <c r="G139" s="66"/>
      <c r="H139" s="65"/>
      <c r="I139" s="65"/>
      <c r="J139" s="65"/>
      <c r="K139" s="65"/>
    </row>
    <row r="140" spans="1:11" customFormat="1" ht="12.75" customHeight="1" x14ac:dyDescent="0.2">
      <c r="A140" s="69"/>
      <c r="B140" s="68"/>
      <c r="C140" s="68"/>
      <c r="D140" s="67"/>
      <c r="E140" s="67"/>
      <c r="F140" s="67"/>
      <c r="G140" s="66"/>
      <c r="H140" s="65"/>
      <c r="I140" s="65"/>
      <c r="J140" s="65"/>
      <c r="K140" s="65"/>
    </row>
    <row r="141" spans="1:11" customFormat="1" ht="12.75" customHeight="1" x14ac:dyDescent="0.2">
      <c r="A141" s="69"/>
      <c r="B141" s="68"/>
      <c r="C141" s="68"/>
      <c r="D141" s="67"/>
      <c r="E141" s="67"/>
      <c r="F141" s="67"/>
      <c r="G141" s="66"/>
      <c r="H141" s="65"/>
      <c r="I141" s="65"/>
      <c r="J141" s="65"/>
      <c r="K141" s="65"/>
    </row>
    <row r="142" spans="1:11" customFormat="1" ht="30.75" customHeight="1" x14ac:dyDescent="0.2">
      <c r="A142" s="115" t="s">
        <v>71</v>
      </c>
      <c r="B142" s="114" t="s">
        <v>100</v>
      </c>
      <c r="C142" s="113"/>
      <c r="D142" s="113"/>
      <c r="E142" s="113"/>
      <c r="F142" s="113"/>
      <c r="G142" s="113"/>
      <c r="H142" s="65"/>
      <c r="I142" s="65"/>
      <c r="J142" s="65"/>
      <c r="K142" s="65"/>
    </row>
    <row r="143" spans="1:11" customFormat="1" ht="7.5" customHeight="1" thickBot="1" x14ac:dyDescent="0.25">
      <c r="A143" s="112"/>
      <c r="B143" s="112"/>
      <c r="C143" s="112"/>
      <c r="D143" s="111"/>
      <c r="E143" s="111"/>
      <c r="F143" s="111"/>
      <c r="G143" s="110"/>
      <c r="H143" s="65"/>
      <c r="I143" s="65"/>
      <c r="J143" s="65"/>
      <c r="K143" s="65"/>
    </row>
    <row r="144" spans="1:11" customFormat="1" ht="12.75" customHeight="1" thickBot="1" x14ac:dyDescent="0.25">
      <c r="A144" s="108" t="s">
        <v>69</v>
      </c>
      <c r="B144" s="109"/>
      <c r="C144" s="108" t="s">
        <v>68</v>
      </c>
      <c r="D144" s="107" t="s">
        <v>67</v>
      </c>
      <c r="E144" s="107" t="s">
        <v>66</v>
      </c>
      <c r="F144" s="106" t="s">
        <v>65</v>
      </c>
      <c r="G144" s="105" t="s">
        <v>64</v>
      </c>
      <c r="H144" s="65"/>
      <c r="I144" s="65"/>
      <c r="J144" s="65"/>
      <c r="K144" s="65"/>
    </row>
    <row r="145" spans="1:11" customFormat="1" ht="30" customHeight="1" thickBot="1" x14ac:dyDescent="0.25">
      <c r="A145" s="104"/>
      <c r="B145" s="104"/>
      <c r="C145" s="104"/>
      <c r="D145" s="103"/>
      <c r="E145" s="102" t="s">
        <v>63</v>
      </c>
      <c r="F145" s="102" t="s">
        <v>62</v>
      </c>
      <c r="G145" s="101" t="s">
        <v>61</v>
      </c>
      <c r="H145" s="65"/>
      <c r="I145" s="65"/>
      <c r="J145" s="65"/>
      <c r="K145" s="65"/>
    </row>
    <row r="146" spans="1:11" customFormat="1" ht="11.25" customHeight="1" x14ac:dyDescent="0.2">
      <c r="A146" s="100" t="s">
        <v>60</v>
      </c>
      <c r="B146" s="100"/>
      <c r="C146" s="100" t="s">
        <v>59</v>
      </c>
      <c r="D146" s="99">
        <v>856983</v>
      </c>
      <c r="E146" s="99">
        <v>823432.9</v>
      </c>
      <c r="F146" s="99">
        <v>7687775</v>
      </c>
      <c r="G146" s="53">
        <f>(E146/F146)*100</f>
        <v>10.710939120876978</v>
      </c>
      <c r="H146" s="65"/>
      <c r="I146" s="65"/>
      <c r="J146" s="65"/>
      <c r="K146" s="65"/>
    </row>
    <row r="147" spans="1:11" customFormat="1" ht="11.25" customHeight="1" x14ac:dyDescent="0.2">
      <c r="A147" s="86" t="s">
        <v>58</v>
      </c>
      <c r="B147" s="86"/>
      <c r="C147" s="86"/>
      <c r="D147" s="97">
        <f>D204-D146</f>
        <v>286151</v>
      </c>
      <c r="E147" s="97">
        <f>E204-E146</f>
        <v>277652.40000000002</v>
      </c>
      <c r="F147" s="97">
        <f>F204-F146</f>
        <v>2859018</v>
      </c>
      <c r="G147" s="52">
        <f>(E147/F147)*100</f>
        <v>9.7114603685601146</v>
      </c>
      <c r="H147" s="65"/>
      <c r="I147" s="65"/>
      <c r="J147" s="65"/>
      <c r="K147" s="65"/>
    </row>
    <row r="148" spans="1:11" customFormat="1" ht="7.5" customHeight="1" x14ac:dyDescent="0.2">
      <c r="A148" s="69"/>
      <c r="B148" s="69"/>
      <c r="C148" s="69"/>
      <c r="D148" s="67"/>
      <c r="E148" s="67"/>
      <c r="F148" s="67"/>
      <c r="G148" s="53"/>
      <c r="H148" s="65"/>
      <c r="I148" s="65"/>
      <c r="J148" s="65"/>
      <c r="K148" s="65"/>
    </row>
    <row r="149" spans="1:11" customFormat="1" ht="11.25" customHeight="1" x14ac:dyDescent="0.2">
      <c r="A149" s="86" t="s">
        <v>89</v>
      </c>
      <c r="B149" s="86"/>
      <c r="C149" s="98" t="s">
        <v>59</v>
      </c>
      <c r="D149" s="97">
        <v>815</v>
      </c>
      <c r="E149" s="97">
        <v>546.1</v>
      </c>
      <c r="F149" s="97">
        <v>5727</v>
      </c>
      <c r="G149" s="52">
        <f>(E149/F149)*100</f>
        <v>9.5355334381002272</v>
      </c>
      <c r="H149" s="65"/>
      <c r="I149" s="65"/>
      <c r="J149" s="65"/>
      <c r="K149" s="65"/>
    </row>
    <row r="150" spans="1:11" customFormat="1" ht="11.25" customHeight="1" x14ac:dyDescent="0.2">
      <c r="A150" s="96" t="s">
        <v>99</v>
      </c>
      <c r="B150" s="96"/>
      <c r="C150" s="96" t="s">
        <v>59</v>
      </c>
      <c r="D150" s="67">
        <v>815</v>
      </c>
      <c r="E150" s="67">
        <v>183.5</v>
      </c>
      <c r="F150" s="67">
        <v>1154</v>
      </c>
      <c r="G150" s="53">
        <f>(E150/F150)*100</f>
        <v>15.901213171577123</v>
      </c>
      <c r="H150" s="65"/>
      <c r="I150" s="65"/>
      <c r="J150" s="65"/>
      <c r="K150" s="65"/>
    </row>
    <row r="151" spans="1:11" customFormat="1" ht="7.5" customHeight="1" x14ac:dyDescent="0.2">
      <c r="A151" s="95"/>
      <c r="B151" s="95"/>
      <c r="C151" s="95"/>
      <c r="D151" s="94"/>
      <c r="E151" s="94"/>
      <c r="F151" s="94"/>
      <c r="G151" s="52"/>
      <c r="H151" s="65"/>
      <c r="I151" s="65"/>
      <c r="J151" s="65"/>
      <c r="K151" s="65"/>
    </row>
    <row r="152" spans="1:11" customFormat="1" ht="11.25" customHeight="1" x14ac:dyDescent="0.2">
      <c r="A152" s="88" t="s">
        <v>57</v>
      </c>
      <c r="B152" s="69"/>
      <c r="C152" s="88" t="s">
        <v>6</v>
      </c>
      <c r="D152" s="93" t="s">
        <v>84</v>
      </c>
      <c r="E152" s="93" t="s">
        <v>84</v>
      </c>
      <c r="F152" s="93" t="s">
        <v>84</v>
      </c>
      <c r="G152" s="53" t="s">
        <v>84</v>
      </c>
      <c r="H152" s="65"/>
      <c r="I152" s="65"/>
      <c r="J152" s="65"/>
      <c r="K152" s="65"/>
    </row>
    <row r="153" spans="1:11" customFormat="1" ht="11.25" customHeight="1" x14ac:dyDescent="0.2">
      <c r="A153" s="90" t="s">
        <v>56</v>
      </c>
      <c r="B153" s="91"/>
      <c r="C153" s="90" t="s">
        <v>6</v>
      </c>
      <c r="D153" s="92" t="s">
        <v>84</v>
      </c>
      <c r="E153" s="92" t="s">
        <v>84</v>
      </c>
      <c r="F153" s="92" t="s">
        <v>84</v>
      </c>
      <c r="G153" s="52" t="s">
        <v>84</v>
      </c>
      <c r="H153" s="65"/>
      <c r="I153" s="65"/>
      <c r="J153" s="65"/>
      <c r="K153" s="65"/>
    </row>
    <row r="154" spans="1:11" customFormat="1" ht="11.25" customHeight="1" x14ac:dyDescent="0.2">
      <c r="A154" s="88" t="s">
        <v>55</v>
      </c>
      <c r="B154" s="69"/>
      <c r="C154" s="88" t="s">
        <v>6</v>
      </c>
      <c r="D154" s="87">
        <v>15517</v>
      </c>
      <c r="E154" s="87">
        <v>16649</v>
      </c>
      <c r="F154" s="87">
        <v>157153</v>
      </c>
      <c r="G154" s="53">
        <f>(E154/F154)*100</f>
        <v>10.5941343785992</v>
      </c>
      <c r="H154" s="65"/>
      <c r="I154" s="65"/>
      <c r="J154" s="65"/>
      <c r="K154" s="65"/>
    </row>
    <row r="155" spans="1:11" customFormat="1" ht="11.25" customHeight="1" x14ac:dyDescent="0.2">
      <c r="A155" s="90" t="s">
        <v>54</v>
      </c>
      <c r="B155" s="91"/>
      <c r="C155" s="90" t="s">
        <v>4</v>
      </c>
      <c r="D155" s="89" t="s">
        <v>84</v>
      </c>
      <c r="E155" s="89" t="s">
        <v>84</v>
      </c>
      <c r="F155" s="89" t="s">
        <v>84</v>
      </c>
      <c r="G155" s="52" t="s">
        <v>84</v>
      </c>
      <c r="H155" s="65"/>
      <c r="I155" s="65"/>
      <c r="J155" s="65"/>
      <c r="K155" s="65"/>
    </row>
    <row r="156" spans="1:11" customFormat="1" ht="11.25" customHeight="1" x14ac:dyDescent="0.2">
      <c r="A156" s="88" t="s">
        <v>53</v>
      </c>
      <c r="B156" s="69"/>
      <c r="C156" s="88" t="s">
        <v>6</v>
      </c>
      <c r="D156" s="87" t="s">
        <v>84</v>
      </c>
      <c r="E156" s="87" t="s">
        <v>84</v>
      </c>
      <c r="F156" s="87" t="s">
        <v>84</v>
      </c>
      <c r="G156" s="53" t="s">
        <v>84</v>
      </c>
      <c r="H156" s="65"/>
      <c r="I156" s="65"/>
      <c r="J156" s="65"/>
      <c r="K156" s="65"/>
    </row>
    <row r="157" spans="1:11" customFormat="1" ht="11.25" customHeight="1" x14ac:dyDescent="0.2">
      <c r="A157" s="90" t="s">
        <v>52</v>
      </c>
      <c r="B157" s="91"/>
      <c r="C157" s="90" t="s">
        <v>4</v>
      </c>
      <c r="D157" s="89">
        <v>19919</v>
      </c>
      <c r="E157" s="89">
        <v>25558</v>
      </c>
      <c r="F157" s="89">
        <v>333552</v>
      </c>
      <c r="G157" s="52">
        <f>(E157/F157)*100</f>
        <v>7.6623734829951555</v>
      </c>
      <c r="H157" s="65"/>
      <c r="I157" s="65"/>
      <c r="J157" s="65"/>
      <c r="K157" s="65"/>
    </row>
    <row r="158" spans="1:11" customFormat="1" ht="11.25" customHeight="1" x14ac:dyDescent="0.2">
      <c r="A158" s="88" t="s">
        <v>51</v>
      </c>
      <c r="B158" s="69"/>
      <c r="C158" s="88" t="s">
        <v>4</v>
      </c>
      <c r="D158" s="87">
        <v>908</v>
      </c>
      <c r="E158" s="87">
        <v>1127.7</v>
      </c>
      <c r="F158" s="87">
        <v>7249</v>
      </c>
      <c r="G158" s="53">
        <f>(E158/F158)*100</f>
        <v>15.556628500482825</v>
      </c>
      <c r="H158" s="65"/>
      <c r="I158" s="65"/>
      <c r="J158" s="65"/>
      <c r="K158" s="65"/>
    </row>
    <row r="159" spans="1:11" customFormat="1" ht="11.25" customHeight="1" x14ac:dyDescent="0.2">
      <c r="A159" s="90" t="s">
        <v>50</v>
      </c>
      <c r="B159" s="91"/>
      <c r="C159" s="90" t="s">
        <v>6</v>
      </c>
      <c r="D159" s="92" t="s">
        <v>84</v>
      </c>
      <c r="E159" s="92" t="s">
        <v>84</v>
      </c>
      <c r="F159" s="92" t="s">
        <v>84</v>
      </c>
      <c r="G159" s="52" t="s">
        <v>84</v>
      </c>
      <c r="H159" s="65"/>
      <c r="I159" s="65"/>
      <c r="J159" s="65"/>
      <c r="K159" s="65"/>
    </row>
    <row r="160" spans="1:11" customFormat="1" ht="11.25" customHeight="1" x14ac:dyDescent="0.2">
      <c r="A160" s="88" t="s">
        <v>49</v>
      </c>
      <c r="B160" s="69"/>
      <c r="C160" s="88" t="s">
        <v>6</v>
      </c>
      <c r="D160" s="93" t="s">
        <v>84</v>
      </c>
      <c r="E160" s="93" t="s">
        <v>84</v>
      </c>
      <c r="F160" s="93" t="s">
        <v>84</v>
      </c>
      <c r="G160" s="53" t="s">
        <v>84</v>
      </c>
      <c r="H160" s="65"/>
      <c r="I160" s="65"/>
      <c r="J160" s="65"/>
      <c r="K160" s="65"/>
    </row>
    <row r="161" spans="1:11" customFormat="1" ht="11.25" customHeight="1" x14ac:dyDescent="0.2">
      <c r="A161" s="90" t="s">
        <v>48</v>
      </c>
      <c r="B161" s="91"/>
      <c r="C161" s="90" t="s">
        <v>6</v>
      </c>
      <c r="D161" s="92" t="s">
        <v>84</v>
      </c>
      <c r="E161" s="92" t="s">
        <v>84</v>
      </c>
      <c r="F161" s="92" t="s">
        <v>84</v>
      </c>
      <c r="G161" s="52" t="s">
        <v>84</v>
      </c>
      <c r="H161" s="65"/>
      <c r="I161" s="65"/>
      <c r="J161" s="65"/>
      <c r="K161" s="65"/>
    </row>
    <row r="162" spans="1:11" customFormat="1" ht="11.25" customHeight="1" x14ac:dyDescent="0.2">
      <c r="A162" s="88" t="s">
        <v>47</v>
      </c>
      <c r="B162" s="69"/>
      <c r="C162" s="88" t="s">
        <v>6</v>
      </c>
      <c r="D162" s="93" t="s">
        <v>84</v>
      </c>
      <c r="E162" s="93" t="s">
        <v>84</v>
      </c>
      <c r="F162" s="93" t="s">
        <v>84</v>
      </c>
      <c r="G162" s="53" t="s">
        <v>84</v>
      </c>
      <c r="H162" s="65"/>
      <c r="I162" s="65"/>
      <c r="J162" s="65"/>
      <c r="K162" s="65"/>
    </row>
    <row r="163" spans="1:11" customFormat="1" ht="11.25" customHeight="1" x14ac:dyDescent="0.2">
      <c r="A163" s="90" t="s">
        <v>46</v>
      </c>
      <c r="B163" s="91"/>
      <c r="C163" s="90" t="s">
        <v>4</v>
      </c>
      <c r="D163" s="92" t="s">
        <v>84</v>
      </c>
      <c r="E163" s="92" t="s">
        <v>84</v>
      </c>
      <c r="F163" s="92" t="s">
        <v>84</v>
      </c>
      <c r="G163" s="52" t="s">
        <v>84</v>
      </c>
      <c r="H163" s="65"/>
      <c r="I163" s="65"/>
      <c r="J163" s="65"/>
      <c r="K163" s="65"/>
    </row>
    <row r="164" spans="1:11" customFormat="1" ht="11.25" customHeight="1" x14ac:dyDescent="0.2">
      <c r="A164" s="88" t="s">
        <v>45</v>
      </c>
      <c r="B164" s="69"/>
      <c r="C164" s="88" t="s">
        <v>4</v>
      </c>
      <c r="D164" s="87">
        <v>10620</v>
      </c>
      <c r="E164" s="87">
        <v>11538.8</v>
      </c>
      <c r="F164" s="87">
        <v>111962</v>
      </c>
      <c r="G164" s="53">
        <f>(E164/F164)*100</f>
        <v>10.305996677444131</v>
      </c>
      <c r="H164" s="65"/>
      <c r="I164" s="65"/>
      <c r="J164" s="65"/>
      <c r="K164" s="65"/>
    </row>
    <row r="165" spans="1:11" customFormat="1" ht="11.25" customHeight="1" x14ac:dyDescent="0.2">
      <c r="A165" s="90" t="s">
        <v>44</v>
      </c>
      <c r="B165" s="91"/>
      <c r="C165" s="90" t="s">
        <v>6</v>
      </c>
      <c r="D165" s="89" t="s">
        <v>84</v>
      </c>
      <c r="E165" s="89" t="s">
        <v>84</v>
      </c>
      <c r="F165" s="89" t="s">
        <v>84</v>
      </c>
      <c r="G165" s="52" t="s">
        <v>84</v>
      </c>
      <c r="H165" s="65"/>
      <c r="I165" s="65"/>
      <c r="J165" s="65"/>
      <c r="K165" s="65"/>
    </row>
    <row r="166" spans="1:11" customFormat="1" ht="11.25" customHeight="1" x14ac:dyDescent="0.2">
      <c r="A166" s="88" t="s">
        <v>43</v>
      </c>
      <c r="B166" s="69"/>
      <c r="C166" s="88" t="s">
        <v>6</v>
      </c>
      <c r="D166" s="93" t="s">
        <v>84</v>
      </c>
      <c r="E166" s="93" t="s">
        <v>84</v>
      </c>
      <c r="F166" s="93" t="s">
        <v>84</v>
      </c>
      <c r="G166" s="53" t="s">
        <v>84</v>
      </c>
      <c r="H166" s="65"/>
      <c r="I166" s="65"/>
      <c r="J166" s="65"/>
      <c r="K166" s="65"/>
    </row>
    <row r="167" spans="1:11" customFormat="1" ht="11.25" customHeight="1" x14ac:dyDescent="0.2">
      <c r="A167" s="90" t="s">
        <v>42</v>
      </c>
      <c r="B167" s="91"/>
      <c r="C167" s="90" t="s">
        <v>6</v>
      </c>
      <c r="D167" s="92" t="s">
        <v>84</v>
      </c>
      <c r="E167" s="92" t="s">
        <v>84</v>
      </c>
      <c r="F167" s="92" t="s">
        <v>84</v>
      </c>
      <c r="G167" s="52" t="s">
        <v>84</v>
      </c>
      <c r="H167" s="65"/>
      <c r="I167" s="65"/>
      <c r="J167" s="65"/>
      <c r="K167" s="65"/>
    </row>
    <row r="168" spans="1:11" customFormat="1" ht="11.25" customHeight="1" x14ac:dyDescent="0.2">
      <c r="A168" s="88" t="s">
        <v>41</v>
      </c>
      <c r="B168" s="69"/>
      <c r="C168" s="88" t="s">
        <v>6</v>
      </c>
      <c r="D168" s="87" t="s">
        <v>84</v>
      </c>
      <c r="E168" s="87" t="s">
        <v>84</v>
      </c>
      <c r="F168" s="87" t="s">
        <v>84</v>
      </c>
      <c r="G168" s="53" t="s">
        <v>84</v>
      </c>
      <c r="H168" s="65"/>
      <c r="I168" s="65"/>
      <c r="J168" s="65"/>
      <c r="K168" s="65"/>
    </row>
    <row r="169" spans="1:11" customFormat="1" ht="11.25" customHeight="1" x14ac:dyDescent="0.2">
      <c r="A169" s="90" t="s">
        <v>40</v>
      </c>
      <c r="B169" s="91"/>
      <c r="C169" s="90" t="s">
        <v>6</v>
      </c>
      <c r="D169" s="89" t="s">
        <v>84</v>
      </c>
      <c r="E169" s="89" t="s">
        <v>84</v>
      </c>
      <c r="F169" s="89" t="s">
        <v>84</v>
      </c>
      <c r="G169" s="52" t="s">
        <v>84</v>
      </c>
      <c r="H169" s="65"/>
      <c r="I169" s="65"/>
      <c r="J169" s="65"/>
      <c r="K169" s="65"/>
    </row>
    <row r="170" spans="1:11" customFormat="1" ht="11.25" customHeight="1" x14ac:dyDescent="0.2">
      <c r="A170" s="88" t="s">
        <v>38</v>
      </c>
      <c r="B170" s="69"/>
      <c r="C170" s="88" t="s">
        <v>6</v>
      </c>
      <c r="D170" s="93" t="s">
        <v>84</v>
      </c>
      <c r="E170" s="93" t="s">
        <v>84</v>
      </c>
      <c r="F170" s="93" t="s">
        <v>84</v>
      </c>
      <c r="G170" s="53" t="s">
        <v>84</v>
      </c>
      <c r="H170" s="65"/>
      <c r="I170" s="65"/>
      <c r="J170" s="65"/>
      <c r="K170" s="65"/>
    </row>
    <row r="171" spans="1:11" customFormat="1" ht="11.25" customHeight="1" x14ac:dyDescent="0.2">
      <c r="A171" s="90" t="s">
        <v>37</v>
      </c>
      <c r="B171" s="91"/>
      <c r="C171" s="90" t="s">
        <v>6</v>
      </c>
      <c r="D171" s="89" t="s">
        <v>84</v>
      </c>
      <c r="E171" s="89" t="s">
        <v>84</v>
      </c>
      <c r="F171" s="89" t="s">
        <v>84</v>
      </c>
      <c r="G171" s="52" t="s">
        <v>84</v>
      </c>
      <c r="H171" s="65"/>
      <c r="I171" s="65"/>
      <c r="J171" s="65"/>
      <c r="K171" s="65"/>
    </row>
    <row r="172" spans="1:11" customFormat="1" ht="11.25" customHeight="1" x14ac:dyDescent="0.2">
      <c r="A172" s="88" t="s">
        <v>36</v>
      </c>
      <c r="B172" s="69"/>
      <c r="C172" s="88" t="s">
        <v>6</v>
      </c>
      <c r="D172" s="87">
        <v>21432</v>
      </c>
      <c r="E172" s="87">
        <v>18792</v>
      </c>
      <c r="F172" s="87">
        <v>214545</v>
      </c>
      <c r="G172" s="53">
        <f>(E172/F172)*100</f>
        <v>8.7590016080542537</v>
      </c>
      <c r="H172" s="65"/>
      <c r="I172" s="65"/>
      <c r="J172" s="65"/>
      <c r="K172" s="65"/>
    </row>
    <row r="173" spans="1:11" customFormat="1" ht="11.25" customHeight="1" x14ac:dyDescent="0.2">
      <c r="A173" s="90" t="s">
        <v>35</v>
      </c>
      <c r="B173" s="91"/>
      <c r="C173" s="90" t="s">
        <v>6</v>
      </c>
      <c r="D173" s="92" t="s">
        <v>84</v>
      </c>
      <c r="E173" s="92" t="s">
        <v>84</v>
      </c>
      <c r="F173" s="92" t="s">
        <v>84</v>
      </c>
      <c r="G173" s="52" t="s">
        <v>84</v>
      </c>
      <c r="H173" s="65"/>
      <c r="I173" s="65"/>
      <c r="J173" s="65"/>
      <c r="K173" s="65"/>
    </row>
    <row r="174" spans="1:11" customFormat="1" ht="11.25" customHeight="1" x14ac:dyDescent="0.2">
      <c r="A174" s="88" t="s">
        <v>34</v>
      </c>
      <c r="B174" s="69"/>
      <c r="C174" s="88" t="s">
        <v>6</v>
      </c>
      <c r="D174" s="87">
        <v>17421</v>
      </c>
      <c r="E174" s="87">
        <v>11147.4</v>
      </c>
      <c r="F174" s="87">
        <v>106654</v>
      </c>
      <c r="G174" s="53">
        <f>(E174/F174)*100</f>
        <v>10.451928666529151</v>
      </c>
      <c r="H174" s="65"/>
      <c r="I174" s="65"/>
      <c r="J174" s="65"/>
      <c r="K174" s="65"/>
    </row>
    <row r="175" spans="1:11" customFormat="1" ht="11.25" customHeight="1" x14ac:dyDescent="0.2">
      <c r="A175" s="90" t="s">
        <v>33</v>
      </c>
      <c r="B175" s="91"/>
      <c r="C175" s="90" t="s">
        <v>6</v>
      </c>
      <c r="D175" s="92" t="s">
        <v>84</v>
      </c>
      <c r="E175" s="92" t="s">
        <v>84</v>
      </c>
      <c r="F175" s="92" t="s">
        <v>84</v>
      </c>
      <c r="G175" s="52" t="s">
        <v>84</v>
      </c>
      <c r="H175" s="65"/>
      <c r="I175" s="65"/>
      <c r="J175" s="65"/>
      <c r="K175" s="65"/>
    </row>
    <row r="176" spans="1:11" customFormat="1" ht="11.25" customHeight="1" x14ac:dyDescent="0.2">
      <c r="A176" s="88" t="s">
        <v>32</v>
      </c>
      <c r="B176" s="69"/>
      <c r="C176" s="88" t="s">
        <v>6</v>
      </c>
      <c r="D176" s="93" t="s">
        <v>84</v>
      </c>
      <c r="E176" s="93" t="s">
        <v>84</v>
      </c>
      <c r="F176" s="93" t="s">
        <v>84</v>
      </c>
      <c r="G176" s="53" t="s">
        <v>84</v>
      </c>
      <c r="H176" s="65"/>
      <c r="I176" s="65"/>
      <c r="J176" s="65"/>
      <c r="K176" s="65"/>
    </row>
    <row r="177" spans="1:11" customFormat="1" ht="11.25" customHeight="1" x14ac:dyDescent="0.2">
      <c r="A177" s="90" t="s">
        <v>31</v>
      </c>
      <c r="B177" s="91"/>
      <c r="C177" s="90" t="s">
        <v>6</v>
      </c>
      <c r="D177" s="92" t="s">
        <v>84</v>
      </c>
      <c r="E177" s="92" t="s">
        <v>84</v>
      </c>
      <c r="F177" s="92" t="s">
        <v>84</v>
      </c>
      <c r="G177" s="52" t="s">
        <v>84</v>
      </c>
      <c r="H177" s="65"/>
      <c r="I177" s="65"/>
      <c r="J177" s="65"/>
      <c r="K177" s="65"/>
    </row>
    <row r="178" spans="1:11" customFormat="1" ht="11.25" customHeight="1" x14ac:dyDescent="0.2">
      <c r="A178" s="88" t="s">
        <v>30</v>
      </c>
      <c r="B178" s="69"/>
      <c r="C178" s="88" t="s">
        <v>4</v>
      </c>
      <c r="D178" s="87">
        <v>12715</v>
      </c>
      <c r="E178" s="87">
        <v>11632.4</v>
      </c>
      <c r="F178" s="87">
        <v>149582</v>
      </c>
      <c r="G178" s="53">
        <f>(E178/F178)*100</f>
        <v>7.776604136861387</v>
      </c>
      <c r="H178" s="65"/>
      <c r="I178" s="65"/>
      <c r="J178" s="65"/>
      <c r="K178" s="65"/>
    </row>
    <row r="179" spans="1:11" customFormat="1" ht="11.25" customHeight="1" x14ac:dyDescent="0.2">
      <c r="A179" s="90" t="s">
        <v>72</v>
      </c>
      <c r="B179" s="91"/>
      <c r="C179" s="90" t="s">
        <v>6</v>
      </c>
      <c r="D179" s="92" t="s">
        <v>84</v>
      </c>
      <c r="E179" s="92" t="s">
        <v>84</v>
      </c>
      <c r="F179" s="92" t="s">
        <v>84</v>
      </c>
      <c r="G179" s="52" t="s">
        <v>84</v>
      </c>
      <c r="H179" s="65"/>
      <c r="I179" s="65"/>
      <c r="J179" s="65"/>
      <c r="K179" s="65"/>
    </row>
    <row r="180" spans="1:11" customFormat="1" ht="11.25" customHeight="1" x14ac:dyDescent="0.2">
      <c r="A180" s="88" t="s">
        <v>28</v>
      </c>
      <c r="B180" s="69"/>
      <c r="C180" s="88" t="s">
        <v>6</v>
      </c>
      <c r="D180" s="93" t="s">
        <v>84</v>
      </c>
      <c r="E180" s="93" t="s">
        <v>84</v>
      </c>
      <c r="F180" s="93" t="s">
        <v>84</v>
      </c>
      <c r="G180" s="53" t="s">
        <v>84</v>
      </c>
      <c r="H180" s="65"/>
      <c r="I180" s="65"/>
      <c r="J180" s="65"/>
      <c r="K180" s="65"/>
    </row>
    <row r="181" spans="1:11" customFormat="1" ht="11.25" customHeight="1" x14ac:dyDescent="0.2">
      <c r="A181" s="90" t="s">
        <v>27</v>
      </c>
      <c r="B181" s="91"/>
      <c r="C181" s="90" t="s">
        <v>4</v>
      </c>
      <c r="D181" s="89">
        <v>216</v>
      </c>
      <c r="E181" s="89">
        <v>180</v>
      </c>
      <c r="F181" s="89">
        <v>2088</v>
      </c>
      <c r="G181" s="52">
        <f>(E181/F181)*100</f>
        <v>8.6206896551724146</v>
      </c>
      <c r="H181" s="65"/>
      <c r="I181" s="65"/>
      <c r="J181" s="65"/>
      <c r="K181" s="65"/>
    </row>
    <row r="182" spans="1:11" customFormat="1" ht="11.25" customHeight="1" x14ac:dyDescent="0.2">
      <c r="A182" s="88" t="s">
        <v>26</v>
      </c>
      <c r="B182" s="69"/>
      <c r="C182" s="88" t="s">
        <v>6</v>
      </c>
      <c r="D182" s="87">
        <v>15794</v>
      </c>
      <c r="E182" s="87">
        <v>11471</v>
      </c>
      <c r="F182" s="87">
        <v>123895</v>
      </c>
      <c r="G182" s="53">
        <f>(E182/F182)*100</f>
        <v>9.258646434480811</v>
      </c>
      <c r="H182" s="65"/>
      <c r="I182" s="65"/>
      <c r="J182" s="65"/>
      <c r="K182" s="65"/>
    </row>
    <row r="183" spans="1:11" customFormat="1" ht="11.25" customHeight="1" x14ac:dyDescent="0.2">
      <c r="A183" s="90" t="s">
        <v>25</v>
      </c>
      <c r="B183" s="91"/>
      <c r="C183" s="90" t="s">
        <v>24</v>
      </c>
      <c r="D183" s="89">
        <v>1765</v>
      </c>
      <c r="E183" s="89">
        <v>1458</v>
      </c>
      <c r="F183" s="89">
        <v>11626</v>
      </c>
      <c r="G183" s="52">
        <f>(E183/F183)*100</f>
        <v>12.540856700498882</v>
      </c>
      <c r="H183" s="65"/>
      <c r="I183" s="65"/>
      <c r="J183" s="65"/>
      <c r="K183" s="65"/>
    </row>
    <row r="184" spans="1:11" customFormat="1" ht="11.25" customHeight="1" x14ac:dyDescent="0.2">
      <c r="A184" s="88" t="s">
        <v>23</v>
      </c>
      <c r="B184" s="69"/>
      <c r="C184" s="88" t="s">
        <v>6</v>
      </c>
      <c r="D184" s="93" t="s">
        <v>84</v>
      </c>
      <c r="E184" s="93" t="s">
        <v>84</v>
      </c>
      <c r="F184" s="93" t="s">
        <v>84</v>
      </c>
      <c r="G184" s="53" t="s">
        <v>84</v>
      </c>
      <c r="H184" s="65"/>
      <c r="I184" s="65"/>
      <c r="J184" s="65"/>
      <c r="K184" s="65"/>
    </row>
    <row r="185" spans="1:11" customFormat="1" ht="11.25" customHeight="1" x14ac:dyDescent="0.2">
      <c r="A185" s="90" t="s">
        <v>22</v>
      </c>
      <c r="B185" s="91"/>
      <c r="C185" s="90" t="s">
        <v>6</v>
      </c>
      <c r="D185" s="92" t="s">
        <v>84</v>
      </c>
      <c r="E185" s="92" t="s">
        <v>84</v>
      </c>
      <c r="F185" s="92" t="s">
        <v>84</v>
      </c>
      <c r="G185" s="52" t="s">
        <v>84</v>
      </c>
      <c r="H185" s="65"/>
      <c r="I185" s="65"/>
      <c r="J185" s="65"/>
      <c r="K185" s="65"/>
    </row>
    <row r="186" spans="1:11" customFormat="1" ht="11.25" customHeight="1" x14ac:dyDescent="0.2">
      <c r="A186" s="88" t="s">
        <v>21</v>
      </c>
      <c r="B186" s="69"/>
      <c r="C186" s="88" t="s">
        <v>6</v>
      </c>
      <c r="D186" s="93" t="s">
        <v>84</v>
      </c>
      <c r="E186" s="93" t="s">
        <v>84</v>
      </c>
      <c r="F186" s="93" t="s">
        <v>84</v>
      </c>
      <c r="G186" s="53" t="s">
        <v>84</v>
      </c>
      <c r="H186" s="65"/>
      <c r="I186" s="65"/>
      <c r="J186" s="65"/>
      <c r="K186" s="65"/>
    </row>
    <row r="187" spans="1:11" customFormat="1" ht="11.25" customHeight="1" x14ac:dyDescent="0.2">
      <c r="A187" s="90" t="s">
        <v>20</v>
      </c>
      <c r="B187" s="91"/>
      <c r="C187" s="90" t="s">
        <v>6</v>
      </c>
      <c r="D187" s="92" t="s">
        <v>84</v>
      </c>
      <c r="E187" s="92" t="s">
        <v>84</v>
      </c>
      <c r="F187" s="92" t="s">
        <v>84</v>
      </c>
      <c r="G187" s="52" t="s">
        <v>84</v>
      </c>
      <c r="H187" s="65"/>
      <c r="I187" s="65"/>
      <c r="J187" s="65"/>
      <c r="K187" s="65"/>
    </row>
    <row r="188" spans="1:11" customFormat="1" ht="11.25" customHeight="1" x14ac:dyDescent="0.2">
      <c r="A188" s="88" t="s">
        <v>19</v>
      </c>
      <c r="B188" s="69"/>
      <c r="C188" s="88" t="s">
        <v>6</v>
      </c>
      <c r="D188" s="87" t="s">
        <v>84</v>
      </c>
      <c r="E188" s="87" t="s">
        <v>84</v>
      </c>
      <c r="F188" s="87" t="s">
        <v>84</v>
      </c>
      <c r="G188" s="53" t="s">
        <v>84</v>
      </c>
      <c r="H188" s="65"/>
      <c r="I188" s="65"/>
      <c r="J188" s="65"/>
      <c r="K188" s="65"/>
    </row>
    <row r="189" spans="1:11" customFormat="1" ht="11.25" customHeight="1" x14ac:dyDescent="0.2">
      <c r="A189" s="90" t="s">
        <v>18</v>
      </c>
      <c r="B189" s="91"/>
      <c r="C189" s="90" t="s">
        <v>6</v>
      </c>
      <c r="D189" s="92" t="s">
        <v>84</v>
      </c>
      <c r="E189" s="92" t="s">
        <v>84</v>
      </c>
      <c r="F189" s="92" t="s">
        <v>84</v>
      </c>
      <c r="G189" s="52" t="s">
        <v>84</v>
      </c>
      <c r="H189" s="65"/>
      <c r="I189" s="65"/>
      <c r="J189" s="65"/>
      <c r="K189" s="65"/>
    </row>
    <row r="190" spans="1:11" customFormat="1" ht="11.25" customHeight="1" x14ac:dyDescent="0.2">
      <c r="A190" s="88" t="s">
        <v>17</v>
      </c>
      <c r="B190" s="69"/>
      <c r="C190" s="88" t="s">
        <v>6</v>
      </c>
      <c r="D190" s="87">
        <v>33150</v>
      </c>
      <c r="E190" s="87">
        <v>28072</v>
      </c>
      <c r="F190" s="87">
        <v>251126</v>
      </c>
      <c r="G190" s="53">
        <f>(E190/F190)*100</f>
        <v>11.17845225106122</v>
      </c>
      <c r="H190" s="65"/>
      <c r="I190" s="65"/>
      <c r="J190" s="65"/>
      <c r="K190" s="65"/>
    </row>
    <row r="191" spans="1:11" customFormat="1" ht="11.25" customHeight="1" x14ac:dyDescent="0.2">
      <c r="A191" s="90" t="s">
        <v>16</v>
      </c>
      <c r="B191" s="91"/>
      <c r="C191" s="90" t="s">
        <v>4</v>
      </c>
      <c r="D191" s="89">
        <v>361</v>
      </c>
      <c r="E191" s="89">
        <v>458</v>
      </c>
      <c r="F191" s="89">
        <v>4660</v>
      </c>
      <c r="G191" s="52">
        <f>(E191/F191)*100</f>
        <v>9.8283261802575108</v>
      </c>
      <c r="H191" s="65"/>
      <c r="I191" s="65"/>
      <c r="J191" s="65"/>
      <c r="K191" s="65"/>
    </row>
    <row r="192" spans="1:11" customFormat="1" ht="11.25" customHeight="1" x14ac:dyDescent="0.2">
      <c r="A192" s="88" t="s">
        <v>15</v>
      </c>
      <c r="B192" s="69"/>
      <c r="C192" s="88" t="s">
        <v>6</v>
      </c>
      <c r="D192" s="93" t="s">
        <v>84</v>
      </c>
      <c r="E192" s="93" t="s">
        <v>84</v>
      </c>
      <c r="F192" s="93" t="s">
        <v>84</v>
      </c>
      <c r="G192" s="53" t="s">
        <v>84</v>
      </c>
      <c r="H192" s="65"/>
      <c r="I192" s="65"/>
      <c r="J192" s="65"/>
      <c r="K192" s="65"/>
    </row>
    <row r="193" spans="1:11" customFormat="1" ht="11.25" customHeight="1" x14ac:dyDescent="0.2">
      <c r="A193" s="90" t="s">
        <v>14</v>
      </c>
      <c r="B193" s="91"/>
      <c r="C193" s="90" t="s">
        <v>6</v>
      </c>
      <c r="D193" s="92" t="s">
        <v>84</v>
      </c>
      <c r="E193" s="92" t="s">
        <v>84</v>
      </c>
      <c r="F193" s="92" t="s">
        <v>84</v>
      </c>
      <c r="G193" s="52" t="s">
        <v>84</v>
      </c>
      <c r="H193" s="65"/>
      <c r="I193" s="65"/>
      <c r="J193" s="65"/>
      <c r="K193" s="65"/>
    </row>
    <row r="194" spans="1:11" customFormat="1" ht="11.25" customHeight="1" x14ac:dyDescent="0.2">
      <c r="A194" s="88" t="s">
        <v>13</v>
      </c>
      <c r="B194" s="69"/>
      <c r="C194" s="88" t="s">
        <v>6</v>
      </c>
      <c r="D194" s="87">
        <v>11861</v>
      </c>
      <c r="E194" s="87">
        <v>10984</v>
      </c>
      <c r="F194" s="87">
        <v>112423</v>
      </c>
      <c r="G194" s="53">
        <f>(E194/F194)*100</f>
        <v>9.7702427439225072</v>
      </c>
      <c r="H194" s="65"/>
      <c r="I194" s="65"/>
      <c r="J194" s="65"/>
      <c r="K194" s="65"/>
    </row>
    <row r="195" spans="1:11" customFormat="1" ht="11.25" customHeight="1" x14ac:dyDescent="0.2">
      <c r="A195" s="90" t="s">
        <v>12</v>
      </c>
      <c r="B195" s="91"/>
      <c r="C195" s="90" t="s">
        <v>6</v>
      </c>
      <c r="D195" s="92" t="s">
        <v>84</v>
      </c>
      <c r="E195" s="92" t="s">
        <v>84</v>
      </c>
      <c r="F195" s="92" t="s">
        <v>84</v>
      </c>
      <c r="G195" s="52" t="s">
        <v>84</v>
      </c>
      <c r="H195" s="65"/>
      <c r="I195" s="65"/>
      <c r="J195" s="65"/>
      <c r="K195" s="65"/>
    </row>
    <row r="196" spans="1:11" customFormat="1" ht="11.25" customHeight="1" x14ac:dyDescent="0.2">
      <c r="A196" s="88" t="s">
        <v>11</v>
      </c>
      <c r="B196" s="69"/>
      <c r="C196" s="88" t="s">
        <v>6</v>
      </c>
      <c r="D196" s="87">
        <v>10336</v>
      </c>
      <c r="E196" s="87">
        <v>10217.5</v>
      </c>
      <c r="F196" s="87">
        <v>94142</v>
      </c>
      <c r="G196" s="53">
        <f>(E196/F196)*100</f>
        <v>10.853285462386607</v>
      </c>
      <c r="H196" s="65"/>
      <c r="I196" s="65"/>
      <c r="J196" s="65"/>
      <c r="K196" s="65"/>
    </row>
    <row r="197" spans="1:11" customFormat="1" ht="11.25" customHeight="1" x14ac:dyDescent="0.2">
      <c r="A197" s="90" t="s">
        <v>10</v>
      </c>
      <c r="B197" s="91"/>
      <c r="C197" s="90" t="s">
        <v>6</v>
      </c>
      <c r="D197" s="89">
        <v>26567</v>
      </c>
      <c r="E197" s="89">
        <v>30152</v>
      </c>
      <c r="F197" s="89">
        <v>318338</v>
      </c>
      <c r="G197" s="52">
        <f>(E197/F197)*100</f>
        <v>9.4716936086800825</v>
      </c>
      <c r="H197" s="65"/>
      <c r="I197" s="65"/>
      <c r="J197" s="65"/>
      <c r="K197" s="65"/>
    </row>
    <row r="198" spans="1:11" customFormat="1" ht="11.25" customHeight="1" x14ac:dyDescent="0.2">
      <c r="A198" s="88" t="s">
        <v>9</v>
      </c>
      <c r="B198" s="69"/>
      <c r="C198" s="88" t="s">
        <v>8</v>
      </c>
      <c r="D198" s="87">
        <v>3484</v>
      </c>
      <c r="E198" s="87">
        <v>5152</v>
      </c>
      <c r="F198" s="87">
        <v>47416</v>
      </c>
      <c r="G198" s="53">
        <f>(E198/F198)*100</f>
        <v>10.865530622574658</v>
      </c>
      <c r="H198" s="65"/>
      <c r="I198" s="65"/>
      <c r="J198" s="65"/>
      <c r="K198" s="65"/>
    </row>
    <row r="199" spans="1:11" customFormat="1" ht="11.25" customHeight="1" x14ac:dyDescent="0.2">
      <c r="A199" s="90" t="s">
        <v>7</v>
      </c>
      <c r="B199" s="91"/>
      <c r="C199" s="90" t="s">
        <v>6</v>
      </c>
      <c r="D199" s="89" t="s">
        <v>84</v>
      </c>
      <c r="E199" s="89" t="s">
        <v>84</v>
      </c>
      <c r="F199" s="89" t="s">
        <v>84</v>
      </c>
      <c r="G199" s="52" t="s">
        <v>84</v>
      </c>
      <c r="H199" s="65"/>
      <c r="I199" s="65"/>
      <c r="J199" s="65"/>
      <c r="K199" s="65"/>
    </row>
    <row r="200" spans="1:11" customFormat="1" ht="11.25" customHeight="1" x14ac:dyDescent="0.2">
      <c r="A200" s="88" t="s">
        <v>5</v>
      </c>
      <c r="B200" s="69"/>
      <c r="C200" s="88" t="s">
        <v>4</v>
      </c>
      <c r="D200" s="87">
        <v>506</v>
      </c>
      <c r="E200" s="87">
        <v>580.5</v>
      </c>
      <c r="F200" s="87">
        <v>5471</v>
      </c>
      <c r="G200" s="53">
        <f>(E200/F200)*100</f>
        <v>10.610491683421678</v>
      </c>
      <c r="H200" s="65"/>
      <c r="I200" s="65"/>
      <c r="J200" s="65"/>
      <c r="K200" s="65"/>
    </row>
    <row r="201" spans="1:11" customFormat="1" ht="7.5" customHeight="1" x14ac:dyDescent="0.2">
      <c r="A201" s="85"/>
      <c r="B201" s="86"/>
      <c r="C201" s="85"/>
      <c r="D201" s="84"/>
      <c r="E201" s="84"/>
      <c r="F201" s="84"/>
      <c r="G201" s="52"/>
      <c r="H201" s="65"/>
      <c r="I201" s="65"/>
      <c r="J201" s="65"/>
      <c r="K201" s="65"/>
    </row>
    <row r="202" spans="1:11" customFormat="1" ht="11.25" customHeight="1" x14ac:dyDescent="0.2">
      <c r="A202" s="82" t="s">
        <v>98</v>
      </c>
      <c r="B202" s="83"/>
      <c r="C202" s="82"/>
      <c r="D202" s="81">
        <v>81951</v>
      </c>
      <c r="E202" s="81">
        <v>81349.5</v>
      </c>
      <c r="F202" s="81">
        <v>800255</v>
      </c>
      <c r="G202" s="80"/>
      <c r="H202" s="65"/>
      <c r="I202" s="65"/>
      <c r="J202" s="65"/>
      <c r="K202" s="65"/>
    </row>
    <row r="203" spans="1:11" customFormat="1" ht="11.25" customHeight="1" thickBot="1" x14ac:dyDescent="0.25">
      <c r="A203" s="78" t="s">
        <v>97</v>
      </c>
      <c r="B203" s="79"/>
      <c r="C203" s="78"/>
      <c r="D203" s="77">
        <v>-2</v>
      </c>
      <c r="E203" s="77">
        <v>403</v>
      </c>
      <c r="F203" s="77">
        <v>0</v>
      </c>
      <c r="G203" s="76"/>
      <c r="H203" s="65"/>
      <c r="I203" s="65"/>
      <c r="J203" s="65"/>
      <c r="K203" s="65"/>
    </row>
    <row r="204" spans="1:11" customFormat="1" ht="11.25" customHeight="1" thickBot="1" x14ac:dyDescent="0.25">
      <c r="A204" s="74" t="s">
        <v>3</v>
      </c>
      <c r="B204" s="75"/>
      <c r="C204" s="74" t="s">
        <v>2</v>
      </c>
      <c r="D204" s="73">
        <f>SUM(D146,D149:D203)</f>
        <v>1143134</v>
      </c>
      <c r="E204" s="73">
        <f>SUM(E146,E149:E203)</f>
        <v>1101085.3</v>
      </c>
      <c r="F204" s="73">
        <f>SUM(F146,F149:F203)</f>
        <v>10546793</v>
      </c>
      <c r="G204" s="72">
        <f>(E204/F204)*100</f>
        <v>10.440001050556317</v>
      </c>
      <c r="H204" s="65"/>
      <c r="I204" s="65"/>
      <c r="J204" s="65"/>
      <c r="K204" s="65"/>
    </row>
    <row r="205" spans="1:11" customFormat="1" ht="7.5" customHeight="1" x14ac:dyDescent="0.2">
      <c r="A205" s="65"/>
      <c r="B205" s="65"/>
      <c r="C205" s="65"/>
      <c r="D205" s="71"/>
      <c r="E205" s="71"/>
      <c r="F205" s="71"/>
      <c r="G205" s="70"/>
      <c r="H205" s="65"/>
      <c r="I205" s="65"/>
      <c r="J205" s="65"/>
      <c r="K205" s="65"/>
    </row>
    <row r="206" spans="1:11" customFormat="1" ht="11.25" customHeight="1" x14ac:dyDescent="0.2">
      <c r="A206" s="69" t="s">
        <v>1</v>
      </c>
      <c r="B206" s="68" t="s">
        <v>0</v>
      </c>
      <c r="C206" s="68"/>
      <c r="D206" s="67"/>
      <c r="E206" s="67"/>
      <c r="F206" s="67"/>
      <c r="G206" s="66"/>
      <c r="H206" s="65"/>
      <c r="I206" s="65"/>
      <c r="J206" s="65"/>
      <c r="K206" s="65"/>
    </row>
    <row r="207" spans="1:11" customFormat="1" ht="7.5" customHeight="1" x14ac:dyDescent="0.2">
      <c r="A207" s="69"/>
      <c r="B207" s="68"/>
      <c r="C207" s="68"/>
      <c r="D207" s="67"/>
      <c r="E207" s="67"/>
      <c r="F207" s="67"/>
      <c r="G207" s="66"/>
      <c r="H207" s="65"/>
      <c r="I207" s="65"/>
      <c r="J207" s="65"/>
      <c r="K207" s="65"/>
    </row>
    <row r="208" spans="1:11" customFormat="1" ht="11.25" customHeight="1" x14ac:dyDescent="0.2">
      <c r="A208" s="69" t="s">
        <v>96</v>
      </c>
      <c r="B208" s="7" t="s">
        <v>95</v>
      </c>
      <c r="C208" s="68"/>
      <c r="D208" s="67"/>
      <c r="E208" s="67"/>
      <c r="F208" s="67"/>
      <c r="G208" s="66"/>
      <c r="H208" s="65"/>
      <c r="I208" s="65"/>
      <c r="J208" s="65"/>
      <c r="K208" s="65"/>
    </row>
    <row r="212" spans="1:7" ht="30.75" customHeight="1" x14ac:dyDescent="0.2">
      <c r="A212" s="48" t="s">
        <v>71</v>
      </c>
      <c r="B212" s="47" t="s">
        <v>94</v>
      </c>
      <c r="C212" s="46"/>
      <c r="D212" s="46"/>
      <c r="E212" s="46"/>
      <c r="F212" s="46"/>
      <c r="G212" s="46"/>
    </row>
    <row r="213" spans="1:7" ht="7.5" customHeight="1" thickBot="1" x14ac:dyDescent="0.25">
      <c r="A213" s="45"/>
      <c r="B213" s="45"/>
      <c r="C213" s="45"/>
      <c r="D213" s="54"/>
      <c r="E213" s="43"/>
      <c r="F213" s="43"/>
      <c r="G213" s="42"/>
    </row>
    <row r="214" spans="1:7" ht="26.25" thickBot="1" x14ac:dyDescent="0.25">
      <c r="A214" s="40" t="s">
        <v>69</v>
      </c>
      <c r="B214" s="41"/>
      <c r="C214" s="40" t="s">
        <v>68</v>
      </c>
      <c r="D214" s="39" t="s">
        <v>67</v>
      </c>
      <c r="E214" s="39" t="s">
        <v>66</v>
      </c>
      <c r="F214" s="38" t="s">
        <v>65</v>
      </c>
      <c r="G214" s="37" t="s">
        <v>64</v>
      </c>
    </row>
    <row r="215" spans="1:7" ht="27.75" thickBot="1" x14ac:dyDescent="0.25">
      <c r="A215" s="35"/>
      <c r="B215" s="35"/>
      <c r="C215" s="35"/>
      <c r="D215" s="34"/>
      <c r="E215" s="33" t="s">
        <v>63</v>
      </c>
      <c r="F215" s="33" t="s">
        <v>62</v>
      </c>
      <c r="G215" s="32" t="s">
        <v>61</v>
      </c>
    </row>
    <row r="216" spans="1:7" ht="11.25" customHeight="1" x14ac:dyDescent="0.2">
      <c r="A216" s="31" t="s">
        <v>60</v>
      </c>
      <c r="B216" s="31"/>
      <c r="C216" s="31" t="s">
        <v>59</v>
      </c>
      <c r="D216" s="56">
        <v>836194</v>
      </c>
      <c r="E216" s="56">
        <v>762902.6</v>
      </c>
      <c r="F216" s="56">
        <v>7154065</v>
      </c>
      <c r="G216" s="55">
        <f>(E216/F216)*100</f>
        <v>10.66390366875336</v>
      </c>
    </row>
    <row r="217" spans="1:7" ht="11.25" customHeight="1" x14ac:dyDescent="0.2">
      <c r="A217" s="28" t="s">
        <v>58</v>
      </c>
      <c r="B217" s="21"/>
      <c r="C217" s="21"/>
      <c r="D217" s="27">
        <f>D270-D216</f>
        <v>279951</v>
      </c>
      <c r="E217" s="27">
        <f>E270-E216</f>
        <v>250098.5</v>
      </c>
      <c r="F217" s="27">
        <f>F270-F216</f>
        <v>2585460</v>
      </c>
      <c r="G217" s="52">
        <f>(E217/F217)*100</f>
        <v>9.6732689734128545</v>
      </c>
    </row>
    <row r="218" spans="1:7" ht="7.5" customHeight="1" x14ac:dyDescent="0.2">
      <c r="A218" s="63"/>
      <c r="B218" s="7"/>
      <c r="C218" s="7"/>
      <c r="D218" s="61"/>
      <c r="E218" s="61"/>
      <c r="F218" s="61"/>
      <c r="G218" s="25"/>
    </row>
    <row r="219" spans="1:7" ht="11.25" customHeight="1" x14ac:dyDescent="0.2">
      <c r="A219" s="28" t="s">
        <v>89</v>
      </c>
      <c r="B219" s="21"/>
      <c r="C219" s="64" t="s">
        <v>59</v>
      </c>
      <c r="D219" s="27">
        <v>819</v>
      </c>
      <c r="E219" s="27">
        <v>714.1</v>
      </c>
      <c r="F219" s="27">
        <v>6527</v>
      </c>
      <c r="G219" s="52">
        <f>(E219/F219)*100</f>
        <v>10.940707829017926</v>
      </c>
    </row>
    <row r="220" spans="1:7" ht="7.5" customHeight="1" x14ac:dyDescent="0.2">
      <c r="A220" s="26"/>
      <c r="B220" s="26"/>
      <c r="C220" s="26"/>
      <c r="D220" s="5"/>
      <c r="E220" s="5"/>
      <c r="F220" s="5"/>
      <c r="G220" s="25"/>
    </row>
    <row r="221" spans="1:7" ht="11.25" customHeight="1" x14ac:dyDescent="0.2">
      <c r="A221" s="20" t="s">
        <v>57</v>
      </c>
      <c r="B221" s="21"/>
      <c r="C221" s="20" t="s">
        <v>6</v>
      </c>
      <c r="D221" s="19">
        <v>1418</v>
      </c>
      <c r="E221" s="19">
        <v>1048.5999999999999</v>
      </c>
      <c r="F221" s="19">
        <v>12544</v>
      </c>
      <c r="G221" s="18">
        <f>(E221/F221)*100</f>
        <v>8.359375</v>
      </c>
    </row>
    <row r="222" spans="1:7" ht="11.25" customHeight="1" x14ac:dyDescent="0.2">
      <c r="A222" s="24" t="s">
        <v>56</v>
      </c>
      <c r="B222" s="7"/>
      <c r="C222" s="24" t="s">
        <v>6</v>
      </c>
      <c r="D222" s="23">
        <v>1393</v>
      </c>
      <c r="E222" s="23">
        <v>1356</v>
      </c>
      <c r="F222" s="23">
        <v>12322</v>
      </c>
      <c r="G222" s="22">
        <f>(E222/F222)*100</f>
        <v>11.004707028079858</v>
      </c>
    </row>
    <row r="223" spans="1:7" ht="11.25" customHeight="1" x14ac:dyDescent="0.2">
      <c r="A223" s="20" t="s">
        <v>55</v>
      </c>
      <c r="B223" s="21"/>
      <c r="C223" s="20" t="s">
        <v>6</v>
      </c>
      <c r="D223" s="51">
        <v>15657</v>
      </c>
      <c r="E223" s="51">
        <v>15597</v>
      </c>
      <c r="F223" s="51">
        <v>148486</v>
      </c>
      <c r="G223" s="18">
        <f>(E223/F223)*100</f>
        <v>10.50402058106488</v>
      </c>
    </row>
    <row r="224" spans="1:7" ht="11.25" customHeight="1" x14ac:dyDescent="0.2">
      <c r="A224" s="24" t="s">
        <v>54</v>
      </c>
      <c r="B224" s="7"/>
      <c r="C224" s="24" t="s">
        <v>4</v>
      </c>
      <c r="D224" s="29">
        <v>1790</v>
      </c>
      <c r="E224" s="29">
        <v>1351.1</v>
      </c>
      <c r="F224" s="29">
        <v>8327</v>
      </c>
      <c r="G224" s="22">
        <f>(E224/F224)*100</f>
        <v>16.225531403866938</v>
      </c>
    </row>
    <row r="225" spans="1:7" ht="11.25" customHeight="1" x14ac:dyDescent="0.2">
      <c r="A225" s="20" t="s">
        <v>53</v>
      </c>
      <c r="B225" s="21"/>
      <c r="C225" s="20" t="s">
        <v>6</v>
      </c>
      <c r="D225" s="51">
        <v>6950</v>
      </c>
      <c r="E225" s="51">
        <v>5405</v>
      </c>
      <c r="F225" s="51">
        <v>50940</v>
      </c>
      <c r="G225" s="18">
        <f>(E225/F225)*100</f>
        <v>10.610522182960345</v>
      </c>
    </row>
    <row r="226" spans="1:7" ht="11.25" customHeight="1" x14ac:dyDescent="0.2">
      <c r="A226" s="24" t="s">
        <v>52</v>
      </c>
      <c r="B226" s="7"/>
      <c r="C226" s="24" t="s">
        <v>4</v>
      </c>
      <c r="D226" s="29">
        <v>18620</v>
      </c>
      <c r="E226" s="29">
        <v>22854.7</v>
      </c>
      <c r="F226" s="29">
        <v>291318</v>
      </c>
      <c r="G226" s="22">
        <f>(E226/F226)*100</f>
        <v>7.8452756094714378</v>
      </c>
    </row>
    <row r="227" spans="1:7" ht="11.25" customHeight="1" x14ac:dyDescent="0.2">
      <c r="A227" s="20" t="s">
        <v>51</v>
      </c>
      <c r="B227" s="21"/>
      <c r="C227" s="20" t="s">
        <v>4</v>
      </c>
      <c r="D227" s="51">
        <v>906</v>
      </c>
      <c r="E227" s="51">
        <v>1087</v>
      </c>
      <c r="F227" s="51">
        <v>7165</v>
      </c>
      <c r="G227" s="18">
        <f>(E227/F227)*100</f>
        <v>15.170969993021632</v>
      </c>
    </row>
    <row r="228" spans="1:7" ht="11.25" customHeight="1" x14ac:dyDescent="0.2">
      <c r="A228" s="24" t="s">
        <v>50</v>
      </c>
      <c r="B228" s="7"/>
      <c r="C228" s="24" t="s">
        <v>6</v>
      </c>
      <c r="D228" s="23">
        <v>602</v>
      </c>
      <c r="E228" s="23">
        <v>659.1</v>
      </c>
      <c r="F228" s="23">
        <v>6165</v>
      </c>
      <c r="G228" s="22">
        <f>(E228/F228)*100</f>
        <v>10.690997566909976</v>
      </c>
    </row>
    <row r="229" spans="1:7" ht="11.25" customHeight="1" x14ac:dyDescent="0.2">
      <c r="A229" s="20" t="s">
        <v>49</v>
      </c>
      <c r="B229" s="21"/>
      <c r="C229" s="20" t="s">
        <v>6</v>
      </c>
      <c r="D229" s="19">
        <v>2048</v>
      </c>
      <c r="E229" s="19">
        <v>1226.9000000000001</v>
      </c>
      <c r="F229" s="19">
        <v>14035</v>
      </c>
      <c r="G229" s="18">
        <f>(E229/F229)*100</f>
        <v>8.7417171357320989</v>
      </c>
    </row>
    <row r="230" spans="1:7" ht="11.25" customHeight="1" x14ac:dyDescent="0.2">
      <c r="A230" s="24" t="s">
        <v>48</v>
      </c>
      <c r="B230" s="7"/>
      <c r="C230" s="24" t="s">
        <v>6</v>
      </c>
      <c r="D230" s="23">
        <v>804</v>
      </c>
      <c r="E230" s="23">
        <v>594</v>
      </c>
      <c r="F230" s="23">
        <v>5841</v>
      </c>
      <c r="G230" s="22">
        <f>(E230/F230)*100</f>
        <v>10.16949152542373</v>
      </c>
    </row>
    <row r="231" spans="1:7" ht="11.25" customHeight="1" x14ac:dyDescent="0.2">
      <c r="A231" s="20" t="s">
        <v>47</v>
      </c>
      <c r="B231" s="21"/>
      <c r="C231" s="20" t="s">
        <v>6</v>
      </c>
      <c r="D231" s="19">
        <v>953</v>
      </c>
      <c r="E231" s="19">
        <v>715</v>
      </c>
      <c r="F231" s="19">
        <v>7810</v>
      </c>
      <c r="G231" s="18">
        <f>(E231/F231)*100</f>
        <v>9.1549295774647899</v>
      </c>
    </row>
    <row r="232" spans="1:7" ht="11.25" customHeight="1" x14ac:dyDescent="0.2">
      <c r="A232" s="24" t="s">
        <v>46</v>
      </c>
      <c r="B232" s="7"/>
      <c r="C232" s="24" t="s">
        <v>4</v>
      </c>
      <c r="D232" s="23">
        <v>210</v>
      </c>
      <c r="E232" s="23">
        <v>273</v>
      </c>
      <c r="F232" s="23">
        <v>2916</v>
      </c>
      <c r="G232" s="22">
        <f>(E232/F232)*100</f>
        <v>9.3621399176954743</v>
      </c>
    </row>
    <row r="233" spans="1:7" ht="11.25" customHeight="1" x14ac:dyDescent="0.2">
      <c r="A233" s="20" t="s">
        <v>45</v>
      </c>
      <c r="B233" s="21"/>
      <c r="C233" s="20" t="s">
        <v>4</v>
      </c>
      <c r="D233" s="51">
        <v>10352</v>
      </c>
      <c r="E233" s="51">
        <v>11057.8</v>
      </c>
      <c r="F233" s="51">
        <v>104891</v>
      </c>
      <c r="G233" s="18">
        <f>(E233/F233)*100</f>
        <v>10.542181884051063</v>
      </c>
    </row>
    <row r="234" spans="1:7" ht="11.25" customHeight="1" x14ac:dyDescent="0.2">
      <c r="A234" s="24" t="s">
        <v>44</v>
      </c>
      <c r="B234" s="7"/>
      <c r="C234" s="24" t="s">
        <v>6</v>
      </c>
      <c r="D234" s="29">
        <v>11034</v>
      </c>
      <c r="E234" s="29">
        <v>9942</v>
      </c>
      <c r="F234" s="29">
        <v>97525</v>
      </c>
      <c r="G234" s="22">
        <f>(E234/F234)*100</f>
        <v>10.194309151499615</v>
      </c>
    </row>
    <row r="235" spans="1:7" ht="11.25" customHeight="1" x14ac:dyDescent="0.2">
      <c r="A235" s="20" t="s">
        <v>43</v>
      </c>
      <c r="B235" s="21"/>
      <c r="C235" s="20" t="s">
        <v>6</v>
      </c>
      <c r="D235" s="19">
        <v>1175</v>
      </c>
      <c r="E235" s="19">
        <v>587</v>
      </c>
      <c r="F235" s="19">
        <v>8982</v>
      </c>
      <c r="G235" s="18">
        <f>(E235/F235)*100</f>
        <v>6.5352928078378971</v>
      </c>
    </row>
    <row r="236" spans="1:7" ht="11.25" customHeight="1" x14ac:dyDescent="0.2">
      <c r="A236" s="24" t="s">
        <v>42</v>
      </c>
      <c r="B236" s="7"/>
      <c r="C236" s="24" t="s">
        <v>6</v>
      </c>
      <c r="D236" s="23">
        <v>218</v>
      </c>
      <c r="E236" s="23">
        <v>186</v>
      </c>
      <c r="F236" s="23">
        <v>1697</v>
      </c>
      <c r="G236" s="22">
        <f>(E236/F236)*100</f>
        <v>10.960518562168533</v>
      </c>
    </row>
    <row r="237" spans="1:7" ht="11.25" customHeight="1" x14ac:dyDescent="0.2">
      <c r="A237" s="20" t="s">
        <v>41</v>
      </c>
      <c r="B237" s="21"/>
      <c r="C237" s="20" t="s">
        <v>6</v>
      </c>
      <c r="D237" s="51">
        <v>6424</v>
      </c>
      <c r="E237" s="51">
        <v>5906.4</v>
      </c>
      <c r="F237" s="51">
        <v>63061</v>
      </c>
      <c r="G237" s="18">
        <f>(E237/F237)*100</f>
        <v>9.366169264680229</v>
      </c>
    </row>
    <row r="238" spans="1:7" ht="11.25" customHeight="1" x14ac:dyDescent="0.2">
      <c r="A238" s="24" t="s">
        <v>40</v>
      </c>
      <c r="B238" s="7"/>
      <c r="C238" s="24" t="s">
        <v>6</v>
      </c>
      <c r="D238" s="29">
        <v>2986</v>
      </c>
      <c r="E238" s="29">
        <v>2062</v>
      </c>
      <c r="F238" s="29">
        <v>20714</v>
      </c>
      <c r="G238" s="22">
        <f>(E238/F238)*100</f>
        <v>9.9546200637250166</v>
      </c>
    </row>
    <row r="239" spans="1:7" ht="11.25" customHeight="1" x14ac:dyDescent="0.2">
      <c r="A239" s="20" t="s">
        <v>38</v>
      </c>
      <c r="B239" s="21"/>
      <c r="C239" s="20" t="s">
        <v>6</v>
      </c>
      <c r="D239" s="19">
        <v>278</v>
      </c>
      <c r="E239" s="19">
        <v>184</v>
      </c>
      <c r="F239" s="19">
        <v>1910</v>
      </c>
      <c r="G239" s="18">
        <f>(E239/F239)*100</f>
        <v>9.63350785340314</v>
      </c>
    </row>
    <row r="240" spans="1:7" ht="11.25" customHeight="1" x14ac:dyDescent="0.2">
      <c r="A240" s="24" t="s">
        <v>37</v>
      </c>
      <c r="B240" s="7"/>
      <c r="C240" s="24" t="s">
        <v>6</v>
      </c>
      <c r="D240" s="29">
        <v>9093</v>
      </c>
      <c r="E240" s="29">
        <v>9056.5</v>
      </c>
      <c r="F240" s="29">
        <v>93749</v>
      </c>
      <c r="G240" s="22">
        <f>(E240/F240)*100</f>
        <v>9.6603697106102455</v>
      </c>
    </row>
    <row r="241" spans="1:7" ht="11.25" customHeight="1" x14ac:dyDescent="0.2">
      <c r="A241" s="20" t="s">
        <v>36</v>
      </c>
      <c r="B241" s="21"/>
      <c r="C241" s="20" t="s">
        <v>6</v>
      </c>
      <c r="D241" s="51">
        <v>20736</v>
      </c>
      <c r="E241" s="51">
        <v>16126</v>
      </c>
      <c r="F241" s="51">
        <v>183859</v>
      </c>
      <c r="G241" s="18">
        <f>(E241/F241)*100</f>
        <v>8.770851576479803</v>
      </c>
    </row>
    <row r="242" spans="1:7" ht="11.25" customHeight="1" x14ac:dyDescent="0.2">
      <c r="A242" s="24" t="s">
        <v>35</v>
      </c>
      <c r="B242" s="7"/>
      <c r="C242" s="24" t="s">
        <v>6</v>
      </c>
      <c r="D242" s="23">
        <v>326</v>
      </c>
      <c r="E242" s="23">
        <v>323.10000000000002</v>
      </c>
      <c r="F242" s="23">
        <v>3263</v>
      </c>
      <c r="G242" s="22">
        <f>(E242/F242)*100</f>
        <v>9.9019307385841255</v>
      </c>
    </row>
    <row r="243" spans="1:7" ht="11.25" customHeight="1" x14ac:dyDescent="0.2">
      <c r="A243" s="20" t="s">
        <v>34</v>
      </c>
      <c r="B243" s="21"/>
      <c r="C243" s="20" t="s">
        <v>6</v>
      </c>
      <c r="D243" s="51">
        <v>18270</v>
      </c>
      <c r="E243" s="51">
        <v>10265.5</v>
      </c>
      <c r="F243" s="51">
        <v>99243</v>
      </c>
      <c r="G243" s="18">
        <f>(E243/F243)*100</f>
        <v>10.343802585572787</v>
      </c>
    </row>
    <row r="244" spans="1:7" ht="11.25" customHeight="1" x14ac:dyDescent="0.2">
      <c r="A244" s="24" t="s">
        <v>33</v>
      </c>
      <c r="B244" s="7"/>
      <c r="C244" s="24" t="s">
        <v>6</v>
      </c>
      <c r="D244" s="23">
        <v>1291</v>
      </c>
      <c r="E244" s="23">
        <v>1113</v>
      </c>
      <c r="F244" s="23">
        <v>10973</v>
      </c>
      <c r="G244" s="22">
        <f>(E244/F244)*100</f>
        <v>10.143078465323976</v>
      </c>
    </row>
    <row r="245" spans="1:7" ht="11.25" customHeight="1" x14ac:dyDescent="0.2">
      <c r="A245" s="20" t="s">
        <v>32</v>
      </c>
      <c r="B245" s="21"/>
      <c r="C245" s="20" t="s">
        <v>6</v>
      </c>
      <c r="D245" s="19">
        <v>164</v>
      </c>
      <c r="E245" s="19">
        <v>104</v>
      </c>
      <c r="F245" s="19">
        <v>1264</v>
      </c>
      <c r="G245" s="18">
        <f>(E245/F245)*100</f>
        <v>8.2278481012658222</v>
      </c>
    </row>
    <row r="246" spans="1:7" ht="11.25" customHeight="1" x14ac:dyDescent="0.2">
      <c r="A246" s="24" t="s">
        <v>31</v>
      </c>
      <c r="B246" s="7"/>
      <c r="C246" s="24" t="s">
        <v>6</v>
      </c>
      <c r="D246" s="23">
        <v>1042</v>
      </c>
      <c r="E246" s="23">
        <v>736</v>
      </c>
      <c r="F246" s="23">
        <v>8671</v>
      </c>
      <c r="G246" s="22">
        <f>(E246/F246)*100</f>
        <v>8.4880636604774526</v>
      </c>
    </row>
    <row r="247" spans="1:7" ht="11.25" customHeight="1" x14ac:dyDescent="0.2">
      <c r="A247" s="20" t="s">
        <v>30</v>
      </c>
      <c r="B247" s="21"/>
      <c r="C247" s="20" t="s">
        <v>4</v>
      </c>
      <c r="D247" s="51">
        <v>12632</v>
      </c>
      <c r="E247" s="51">
        <v>11490</v>
      </c>
      <c r="F247" s="51">
        <v>147248</v>
      </c>
      <c r="G247" s="18">
        <f>(E247/F247)*100</f>
        <v>7.803162012387264</v>
      </c>
    </row>
    <row r="248" spans="1:7" ht="11.25" customHeight="1" x14ac:dyDescent="0.2">
      <c r="A248" s="24" t="s">
        <v>72</v>
      </c>
      <c r="B248" s="7"/>
      <c r="C248" s="24" t="s">
        <v>6</v>
      </c>
      <c r="D248" s="23">
        <v>736</v>
      </c>
      <c r="E248" s="23">
        <v>1516.8</v>
      </c>
      <c r="F248" s="23">
        <v>10272</v>
      </c>
      <c r="G248" s="22">
        <f>(E248/F248)*100</f>
        <v>14.766355140186915</v>
      </c>
    </row>
    <row r="249" spans="1:7" ht="11.25" customHeight="1" x14ac:dyDescent="0.2">
      <c r="A249" s="20" t="s">
        <v>28</v>
      </c>
      <c r="B249" s="21"/>
      <c r="C249" s="20" t="s">
        <v>6</v>
      </c>
      <c r="D249" s="19">
        <v>2098</v>
      </c>
      <c r="E249" s="19">
        <v>1500</v>
      </c>
      <c r="F249" s="19">
        <v>17313</v>
      </c>
      <c r="G249" s="18">
        <f>(E249/F249)*100</f>
        <v>8.6640097036908692</v>
      </c>
    </row>
    <row r="250" spans="1:7" ht="11.25" customHeight="1" x14ac:dyDescent="0.2">
      <c r="A250" s="24" t="s">
        <v>27</v>
      </c>
      <c r="B250" s="7"/>
      <c r="C250" s="24" t="s">
        <v>4</v>
      </c>
      <c r="D250" s="29">
        <v>215</v>
      </c>
      <c r="E250" s="29">
        <v>176.9</v>
      </c>
      <c r="F250" s="29">
        <v>2050</v>
      </c>
      <c r="G250" s="22">
        <f>(E250/F250)*100</f>
        <v>8.6292682926829283</v>
      </c>
    </row>
    <row r="251" spans="1:7" ht="11.25" customHeight="1" x14ac:dyDescent="0.2">
      <c r="A251" s="20" t="s">
        <v>26</v>
      </c>
      <c r="B251" s="21"/>
      <c r="C251" s="20" t="s">
        <v>6</v>
      </c>
      <c r="D251" s="51">
        <v>15201</v>
      </c>
      <c r="E251" s="51">
        <v>10711</v>
      </c>
      <c r="F251" s="51">
        <v>115968</v>
      </c>
      <c r="G251" s="18">
        <f>(E251/F251)*100</f>
        <v>9.2361685982339949</v>
      </c>
    </row>
    <row r="252" spans="1:7" ht="11.25" customHeight="1" x14ac:dyDescent="0.2">
      <c r="A252" s="24" t="s">
        <v>25</v>
      </c>
      <c r="B252" s="7"/>
      <c r="C252" s="24" t="s">
        <v>24</v>
      </c>
      <c r="D252" s="29">
        <v>1598</v>
      </c>
      <c r="E252" s="29">
        <v>1238</v>
      </c>
      <c r="F252" s="29">
        <v>10247</v>
      </c>
      <c r="G252" s="22">
        <f>(E252/F252)*100</f>
        <v>12.081584854103641</v>
      </c>
    </row>
    <row r="253" spans="1:7" ht="11.25" customHeight="1" x14ac:dyDescent="0.2">
      <c r="A253" s="20" t="s">
        <v>23</v>
      </c>
      <c r="B253" s="21"/>
      <c r="C253" s="20" t="s">
        <v>6</v>
      </c>
      <c r="D253" s="19">
        <v>2195</v>
      </c>
      <c r="E253" s="19">
        <v>2222</v>
      </c>
      <c r="F253" s="19">
        <v>24863</v>
      </c>
      <c r="G253" s="18">
        <f>(E253/F253)*100</f>
        <v>8.9369746209226566</v>
      </c>
    </row>
    <row r="254" spans="1:7" ht="11.25" customHeight="1" x14ac:dyDescent="0.2">
      <c r="A254" s="24" t="s">
        <v>22</v>
      </c>
      <c r="B254" s="7"/>
      <c r="C254" s="24" t="s">
        <v>6</v>
      </c>
      <c r="D254" s="23">
        <v>266</v>
      </c>
      <c r="E254" s="23">
        <v>199.7</v>
      </c>
      <c r="F254" s="23">
        <v>2766</v>
      </c>
      <c r="G254" s="22">
        <f>(E254/F254)*100</f>
        <v>7.2198120028922634</v>
      </c>
    </row>
    <row r="255" spans="1:7" ht="11.25" customHeight="1" x14ac:dyDescent="0.2">
      <c r="A255" s="20" t="s">
        <v>21</v>
      </c>
      <c r="B255" s="21"/>
      <c r="C255" s="20" t="s">
        <v>6</v>
      </c>
      <c r="D255" s="19">
        <v>266</v>
      </c>
      <c r="E255" s="19">
        <v>215</v>
      </c>
      <c r="F255" s="19">
        <v>1865</v>
      </c>
      <c r="G255" s="18">
        <f>(E255/F255)*100</f>
        <v>11.528150134048257</v>
      </c>
    </row>
    <row r="256" spans="1:7" ht="11.25" customHeight="1" x14ac:dyDescent="0.2">
      <c r="A256" s="24" t="s">
        <v>20</v>
      </c>
      <c r="B256" s="7"/>
      <c r="C256" s="24" t="s">
        <v>6</v>
      </c>
      <c r="D256" s="23">
        <v>1417</v>
      </c>
      <c r="E256" s="23">
        <v>922</v>
      </c>
      <c r="F256" s="23">
        <v>10177</v>
      </c>
      <c r="G256" s="22">
        <f>(E256/F256)*100</f>
        <v>9.0596442959614816</v>
      </c>
    </row>
    <row r="257" spans="1:7" ht="11.25" customHeight="1" x14ac:dyDescent="0.2">
      <c r="A257" s="20" t="s">
        <v>19</v>
      </c>
      <c r="B257" s="21"/>
      <c r="C257" s="20" t="s">
        <v>6</v>
      </c>
      <c r="D257" s="51">
        <v>5995</v>
      </c>
      <c r="E257" s="51">
        <v>5691</v>
      </c>
      <c r="F257" s="51">
        <v>46907</v>
      </c>
      <c r="G257" s="18">
        <f>(E257/F257)*100</f>
        <v>12.132517534696314</v>
      </c>
    </row>
    <row r="258" spans="1:7" ht="11.25" customHeight="1" x14ac:dyDescent="0.2">
      <c r="A258" s="24" t="s">
        <v>18</v>
      </c>
      <c r="B258" s="7"/>
      <c r="C258" s="24" t="s">
        <v>6</v>
      </c>
      <c r="D258" s="23">
        <v>3480</v>
      </c>
      <c r="E258" s="23">
        <v>2710.9</v>
      </c>
      <c r="F258" s="23">
        <v>22510</v>
      </c>
      <c r="G258" s="22">
        <f>(E258/F258)*100</f>
        <v>12.043091959129276</v>
      </c>
    </row>
    <row r="259" spans="1:7" ht="11.25" customHeight="1" x14ac:dyDescent="0.2">
      <c r="A259" s="20" t="s">
        <v>17</v>
      </c>
      <c r="B259" s="21"/>
      <c r="C259" s="20" t="s">
        <v>6</v>
      </c>
      <c r="D259" s="51">
        <v>32792</v>
      </c>
      <c r="E259" s="51">
        <v>24661</v>
      </c>
      <c r="F259" s="51">
        <v>229913</v>
      </c>
      <c r="G259" s="18">
        <f>(E259/F259)*100</f>
        <v>10.726231226594408</v>
      </c>
    </row>
    <row r="260" spans="1:7" ht="11.25" customHeight="1" x14ac:dyDescent="0.2">
      <c r="A260" s="24" t="s">
        <v>16</v>
      </c>
      <c r="B260" s="7"/>
      <c r="C260" s="24" t="s">
        <v>4</v>
      </c>
      <c r="D260" s="29">
        <v>359</v>
      </c>
      <c r="E260" s="29">
        <v>448</v>
      </c>
      <c r="F260" s="29">
        <v>4553</v>
      </c>
      <c r="G260" s="22">
        <f>(E260/F260)*100</f>
        <v>9.8396661541840533</v>
      </c>
    </row>
    <row r="261" spans="1:7" ht="11.25" customHeight="1" x14ac:dyDescent="0.2">
      <c r="A261" s="20" t="s">
        <v>15</v>
      </c>
      <c r="B261" s="21"/>
      <c r="C261" s="20" t="s">
        <v>6</v>
      </c>
      <c r="D261" s="19">
        <v>2412</v>
      </c>
      <c r="E261" s="19">
        <v>2779</v>
      </c>
      <c r="F261" s="19">
        <v>24175</v>
      </c>
      <c r="G261" s="18">
        <f>(E261/F261)*100</f>
        <v>11.495346432264736</v>
      </c>
    </row>
    <row r="262" spans="1:7" ht="11.25" customHeight="1" x14ac:dyDescent="0.2">
      <c r="A262" s="24" t="s">
        <v>14</v>
      </c>
      <c r="B262" s="7"/>
      <c r="C262" s="24" t="s">
        <v>6</v>
      </c>
      <c r="D262" s="23">
        <v>2704</v>
      </c>
      <c r="E262" s="23">
        <v>3257</v>
      </c>
      <c r="F262" s="23">
        <v>36108</v>
      </c>
      <c r="G262" s="22">
        <f>(E262/F262)*100</f>
        <v>9.020161737011188</v>
      </c>
    </row>
    <row r="263" spans="1:7" ht="11.25" customHeight="1" x14ac:dyDescent="0.2">
      <c r="A263" s="20" t="s">
        <v>13</v>
      </c>
      <c r="B263" s="21"/>
      <c r="C263" s="20" t="s">
        <v>6</v>
      </c>
      <c r="D263" s="51">
        <v>11493</v>
      </c>
      <c r="E263" s="51">
        <v>10370</v>
      </c>
      <c r="F263" s="51">
        <v>101186</v>
      </c>
      <c r="G263" s="18">
        <f>(E263/F263)*100</f>
        <v>10.248453343347894</v>
      </c>
    </row>
    <row r="264" spans="1:7" ht="11.25" customHeight="1" x14ac:dyDescent="0.2">
      <c r="A264" s="24" t="s">
        <v>12</v>
      </c>
      <c r="B264" s="7"/>
      <c r="C264" s="24" t="s">
        <v>6</v>
      </c>
      <c r="D264" s="23">
        <v>645</v>
      </c>
      <c r="E264" s="23">
        <v>311.5</v>
      </c>
      <c r="F264" s="23">
        <v>3755</v>
      </c>
      <c r="G264" s="22">
        <f>(E264/F264)*100</f>
        <v>8.2956058588548593</v>
      </c>
    </row>
    <row r="265" spans="1:7" ht="11.25" customHeight="1" x14ac:dyDescent="0.2">
      <c r="A265" s="20" t="s">
        <v>11</v>
      </c>
      <c r="B265" s="21"/>
      <c r="C265" s="20" t="s">
        <v>6</v>
      </c>
      <c r="D265" s="51">
        <v>10066</v>
      </c>
      <c r="E265" s="51">
        <v>9193.2999999999993</v>
      </c>
      <c r="F265" s="51">
        <v>86063</v>
      </c>
      <c r="G265" s="18">
        <f>(E265/F265)*100</f>
        <v>10.682058492034905</v>
      </c>
    </row>
    <row r="266" spans="1:7" ht="11.25" customHeight="1" x14ac:dyDescent="0.2">
      <c r="A266" s="24" t="s">
        <v>10</v>
      </c>
      <c r="B266" s="7"/>
      <c r="C266" s="24" t="s">
        <v>6</v>
      </c>
      <c r="D266" s="29">
        <v>26248</v>
      </c>
      <c r="E266" s="29">
        <v>27151.599999999999</v>
      </c>
      <c r="F266" s="29">
        <v>286127</v>
      </c>
      <c r="G266" s="22">
        <f>(E266/F266)*100</f>
        <v>9.4893526301257829</v>
      </c>
    </row>
    <row r="267" spans="1:7" ht="11.25" customHeight="1" x14ac:dyDescent="0.2">
      <c r="A267" s="20" t="s">
        <v>9</v>
      </c>
      <c r="B267" s="21"/>
      <c r="C267" s="20" t="s">
        <v>8</v>
      </c>
      <c r="D267" s="51">
        <v>3388</v>
      </c>
      <c r="E267" s="51">
        <v>4709.3</v>
      </c>
      <c r="F267" s="51">
        <v>43577</v>
      </c>
      <c r="G267" s="18">
        <f>(E267/F267)*100</f>
        <v>10.806847648989146</v>
      </c>
    </row>
    <row r="268" spans="1:7" ht="11.25" customHeight="1" x14ac:dyDescent="0.2">
      <c r="A268" s="24" t="s">
        <v>7</v>
      </c>
      <c r="B268" s="7"/>
      <c r="C268" s="24" t="s">
        <v>6</v>
      </c>
      <c r="D268" s="29">
        <v>7666</v>
      </c>
      <c r="E268" s="29">
        <v>7496.7</v>
      </c>
      <c r="F268" s="29">
        <v>77996</v>
      </c>
      <c r="G268" s="22">
        <f>(E268/F268)*100</f>
        <v>9.6116467511154422</v>
      </c>
    </row>
    <row r="269" spans="1:7" ht="11.25" customHeight="1" thickBot="1" x14ac:dyDescent="0.25">
      <c r="A269" s="59" t="s">
        <v>5</v>
      </c>
      <c r="B269" s="60"/>
      <c r="C269" s="59" t="s">
        <v>4</v>
      </c>
      <c r="D269" s="58">
        <v>520</v>
      </c>
      <c r="E269" s="58">
        <v>597</v>
      </c>
      <c r="F269" s="58">
        <v>5623</v>
      </c>
      <c r="G269" s="57">
        <f>(E269/F269)*100</f>
        <v>10.617108305175172</v>
      </c>
    </row>
    <row r="270" spans="1:7" ht="11.25" customHeight="1" thickBot="1" x14ac:dyDescent="0.25">
      <c r="A270" s="16" t="s">
        <v>3</v>
      </c>
      <c r="B270" s="17"/>
      <c r="C270" s="16" t="s">
        <v>2</v>
      </c>
      <c r="D270" s="15">
        <f>SUM(D216,D221:D269,D219)</f>
        <v>1116145</v>
      </c>
      <c r="E270" s="15">
        <f>SUM(E216,E221:E269,E219)</f>
        <v>1013001.1</v>
      </c>
      <c r="F270" s="15">
        <f>SUM(F216,F221:F269,F219)</f>
        <v>9739525</v>
      </c>
      <c r="G270" s="10">
        <f>(E270/F270)*100</f>
        <v>10.400929203426244</v>
      </c>
    </row>
    <row r="271" spans="1:7" ht="7.5" customHeight="1" x14ac:dyDescent="0.2">
      <c r="A271" s="9"/>
      <c r="B271" s="9"/>
      <c r="C271" s="9"/>
      <c r="E271" s="49"/>
    </row>
    <row r="272" spans="1:7" ht="11.25" customHeight="1" x14ac:dyDescent="0.2">
      <c r="A272" s="7" t="s">
        <v>1</v>
      </c>
      <c r="B272" s="6" t="s">
        <v>0</v>
      </c>
      <c r="C272" s="6"/>
      <c r="D272" s="5"/>
      <c r="E272" s="5"/>
      <c r="F272" s="5"/>
      <c r="G272" s="4"/>
    </row>
    <row r="276" spans="1:7" ht="30.75" customHeight="1" x14ac:dyDescent="0.2">
      <c r="A276" s="48" t="s">
        <v>71</v>
      </c>
      <c r="B276" s="47" t="s">
        <v>93</v>
      </c>
      <c r="C276" s="46"/>
      <c r="D276" s="46"/>
      <c r="E276" s="46"/>
      <c r="F276" s="46"/>
      <c r="G276" s="46"/>
    </row>
    <row r="277" spans="1:7" ht="7.5" customHeight="1" thickBot="1" x14ac:dyDescent="0.25">
      <c r="A277" s="45"/>
      <c r="B277" s="45"/>
      <c r="C277" s="45"/>
      <c r="D277" s="54"/>
      <c r="E277" s="43"/>
      <c r="F277" s="43"/>
      <c r="G277" s="42"/>
    </row>
    <row r="278" spans="1:7" ht="26.25" thickBot="1" x14ac:dyDescent="0.25">
      <c r="A278" s="40" t="s">
        <v>69</v>
      </c>
      <c r="B278" s="41"/>
      <c r="C278" s="40" t="s">
        <v>68</v>
      </c>
      <c r="D278" s="39" t="s">
        <v>67</v>
      </c>
      <c r="E278" s="39" t="s">
        <v>66</v>
      </c>
      <c r="F278" s="38" t="s">
        <v>65</v>
      </c>
      <c r="G278" s="37" t="s">
        <v>64</v>
      </c>
    </row>
    <row r="279" spans="1:7" ht="27.75" thickBot="1" x14ac:dyDescent="0.25">
      <c r="A279" s="35"/>
      <c r="B279" s="35"/>
      <c r="C279" s="35"/>
      <c r="D279" s="34"/>
      <c r="E279" s="33" t="s">
        <v>63</v>
      </c>
      <c r="F279" s="33" t="s">
        <v>62</v>
      </c>
      <c r="G279" s="32" t="s">
        <v>61</v>
      </c>
    </row>
    <row r="280" spans="1:7" ht="11.25" customHeight="1" x14ac:dyDescent="0.2">
      <c r="A280" s="31" t="s">
        <v>60</v>
      </c>
      <c r="B280" s="31"/>
      <c r="C280" s="31" t="s">
        <v>59</v>
      </c>
      <c r="D280" s="56">
        <v>816651</v>
      </c>
      <c r="E280" s="56">
        <v>760721.8</v>
      </c>
      <c r="F280" s="56">
        <v>7093140</v>
      </c>
      <c r="G280" s="55">
        <f>(E280/F280)*100</f>
        <v>10.72475377618375</v>
      </c>
    </row>
    <row r="281" spans="1:7" ht="11.25" customHeight="1" x14ac:dyDescent="0.2">
      <c r="A281" s="28" t="s">
        <v>58</v>
      </c>
      <c r="B281" s="21"/>
      <c r="C281" s="21"/>
      <c r="D281" s="27">
        <f>D336-D280</f>
        <v>274511</v>
      </c>
      <c r="E281" s="27">
        <f>E336-E280</f>
        <v>250723.89999999991</v>
      </c>
      <c r="F281" s="27">
        <f>F336-F280</f>
        <v>2621367</v>
      </c>
      <c r="G281" s="52">
        <f>(E281/F281)*100</f>
        <v>9.564624106429962</v>
      </c>
    </row>
    <row r="282" spans="1:7" ht="7.5" customHeight="1" x14ac:dyDescent="0.2">
      <c r="A282" s="63"/>
      <c r="B282" s="7"/>
      <c r="C282" s="7"/>
      <c r="D282" s="61"/>
      <c r="E282" s="61"/>
      <c r="F282" s="61"/>
      <c r="G282" s="25"/>
    </row>
    <row r="283" spans="1:7" ht="11.25" customHeight="1" x14ac:dyDescent="0.2">
      <c r="A283" s="28" t="s">
        <v>85</v>
      </c>
      <c r="B283" s="21"/>
      <c r="C283" s="21"/>
      <c r="D283" s="27">
        <v>28539</v>
      </c>
      <c r="E283" s="27">
        <v>25155.4</v>
      </c>
      <c r="F283" s="27">
        <v>265870</v>
      </c>
      <c r="G283" s="52">
        <f>(E283/F283)*100</f>
        <v>9.4615413547974576</v>
      </c>
    </row>
    <row r="284" spans="1:7" ht="7.5" customHeight="1" x14ac:dyDescent="0.2">
      <c r="A284" s="63"/>
      <c r="B284" s="7"/>
      <c r="C284" s="7"/>
      <c r="D284" s="61"/>
      <c r="E284" s="61"/>
      <c r="F284" s="61"/>
      <c r="G284" s="53"/>
    </row>
    <row r="285" spans="1:7" ht="11.25" customHeight="1" x14ac:dyDescent="0.2">
      <c r="A285" s="28" t="s">
        <v>89</v>
      </c>
      <c r="B285" s="21"/>
      <c r="C285" s="64" t="s">
        <v>59</v>
      </c>
      <c r="D285" s="27">
        <v>826</v>
      </c>
      <c r="E285" s="27">
        <v>623.1</v>
      </c>
      <c r="F285" s="27">
        <v>5694</v>
      </c>
      <c r="G285" s="52">
        <f>(E285/F285)*100</f>
        <v>10.943097997892519</v>
      </c>
    </row>
    <row r="286" spans="1:7" ht="7.5" customHeight="1" x14ac:dyDescent="0.2">
      <c r="A286" s="26"/>
      <c r="B286" s="26"/>
      <c r="C286" s="26"/>
      <c r="D286" s="5"/>
      <c r="E286" s="5"/>
      <c r="F286" s="5"/>
      <c r="G286" s="25"/>
    </row>
    <row r="287" spans="1:7" ht="11.25" customHeight="1" x14ac:dyDescent="0.2">
      <c r="A287" s="20" t="s">
        <v>57</v>
      </c>
      <c r="B287" s="21"/>
      <c r="C287" s="20" t="s">
        <v>6</v>
      </c>
      <c r="D287" s="18" t="s">
        <v>84</v>
      </c>
      <c r="E287" s="18" t="s">
        <v>84</v>
      </c>
      <c r="F287" s="18" t="s">
        <v>84</v>
      </c>
      <c r="G287" s="18" t="s">
        <v>84</v>
      </c>
    </row>
    <row r="288" spans="1:7" ht="11.25" customHeight="1" x14ac:dyDescent="0.2">
      <c r="A288" s="24" t="s">
        <v>56</v>
      </c>
      <c r="B288" s="7"/>
      <c r="C288" s="24" t="s">
        <v>6</v>
      </c>
      <c r="D288" s="22" t="s">
        <v>84</v>
      </c>
      <c r="E288" s="22" t="s">
        <v>84</v>
      </c>
      <c r="F288" s="22" t="s">
        <v>84</v>
      </c>
      <c r="G288" s="22" t="s">
        <v>84</v>
      </c>
    </row>
    <row r="289" spans="1:7" ht="11.25" customHeight="1" x14ac:dyDescent="0.2">
      <c r="A289" s="20" t="s">
        <v>55</v>
      </c>
      <c r="B289" s="21"/>
      <c r="C289" s="20" t="s">
        <v>6</v>
      </c>
      <c r="D289" s="51">
        <v>15569</v>
      </c>
      <c r="E289" s="51">
        <v>15940</v>
      </c>
      <c r="F289" s="51">
        <v>152310</v>
      </c>
      <c r="G289" s="18">
        <f>(E289/F289)*100</f>
        <v>10.465497997505087</v>
      </c>
    </row>
    <row r="290" spans="1:7" ht="11.25" customHeight="1" x14ac:dyDescent="0.2">
      <c r="A290" s="24" t="s">
        <v>54</v>
      </c>
      <c r="B290" s="7"/>
      <c r="C290" s="24" t="s">
        <v>4</v>
      </c>
      <c r="D290" s="29">
        <v>1767</v>
      </c>
      <c r="E290" s="29">
        <v>1299.0999999999999</v>
      </c>
      <c r="F290" s="29">
        <v>7711</v>
      </c>
      <c r="G290" s="22">
        <f>(E290/F290)*100</f>
        <v>16.847360912981454</v>
      </c>
    </row>
    <row r="291" spans="1:7" ht="11.25" customHeight="1" x14ac:dyDescent="0.2">
      <c r="A291" s="20" t="s">
        <v>53</v>
      </c>
      <c r="B291" s="21"/>
      <c r="C291" s="20" t="s">
        <v>6</v>
      </c>
      <c r="D291" s="51">
        <v>6918</v>
      </c>
      <c r="E291" s="51">
        <v>5431</v>
      </c>
      <c r="F291" s="51">
        <v>51781</v>
      </c>
      <c r="G291" s="18">
        <f>(E291/F291)*100</f>
        <v>10.488403082211622</v>
      </c>
    </row>
    <row r="292" spans="1:7" ht="11.25" customHeight="1" x14ac:dyDescent="0.2">
      <c r="A292" s="24" t="s">
        <v>52</v>
      </c>
      <c r="B292" s="7"/>
      <c r="C292" s="24" t="s">
        <v>4</v>
      </c>
      <c r="D292" s="29">
        <v>17507</v>
      </c>
      <c r="E292" s="29">
        <v>22823</v>
      </c>
      <c r="F292" s="29">
        <v>292633</v>
      </c>
      <c r="G292" s="22">
        <f>(E292/F292)*100</f>
        <v>7.7991887449467416</v>
      </c>
    </row>
    <row r="293" spans="1:7" ht="11.25" customHeight="1" x14ac:dyDescent="0.2">
      <c r="A293" s="20" t="s">
        <v>51</v>
      </c>
      <c r="B293" s="21"/>
      <c r="C293" s="20" t="s">
        <v>4</v>
      </c>
      <c r="D293" s="51">
        <v>905</v>
      </c>
      <c r="E293" s="51">
        <v>1097.5</v>
      </c>
      <c r="F293" s="51">
        <v>6880</v>
      </c>
      <c r="G293" s="18">
        <f>(E293/F293)*100</f>
        <v>15.95203488372093</v>
      </c>
    </row>
    <row r="294" spans="1:7" ht="11.25" customHeight="1" x14ac:dyDescent="0.2">
      <c r="A294" s="24" t="s">
        <v>50</v>
      </c>
      <c r="B294" s="7"/>
      <c r="C294" s="24" t="s">
        <v>6</v>
      </c>
      <c r="D294" s="22" t="s">
        <v>84</v>
      </c>
      <c r="E294" s="22" t="s">
        <v>84</v>
      </c>
      <c r="F294" s="22" t="s">
        <v>84</v>
      </c>
      <c r="G294" s="22" t="s">
        <v>84</v>
      </c>
    </row>
    <row r="295" spans="1:7" ht="11.25" customHeight="1" x14ac:dyDescent="0.2">
      <c r="A295" s="20" t="s">
        <v>49</v>
      </c>
      <c r="B295" s="21"/>
      <c r="C295" s="20" t="s">
        <v>6</v>
      </c>
      <c r="D295" s="18" t="s">
        <v>84</v>
      </c>
      <c r="E295" s="18" t="s">
        <v>84</v>
      </c>
      <c r="F295" s="18" t="s">
        <v>84</v>
      </c>
      <c r="G295" s="18" t="s">
        <v>84</v>
      </c>
    </row>
    <row r="296" spans="1:7" ht="11.25" customHeight="1" x14ac:dyDescent="0.2">
      <c r="A296" s="24" t="s">
        <v>48</v>
      </c>
      <c r="B296" s="7"/>
      <c r="C296" s="24" t="s">
        <v>6</v>
      </c>
      <c r="D296" s="22" t="s">
        <v>84</v>
      </c>
      <c r="E296" s="22" t="s">
        <v>84</v>
      </c>
      <c r="F296" s="22" t="s">
        <v>84</v>
      </c>
      <c r="G296" s="22" t="s">
        <v>84</v>
      </c>
    </row>
    <row r="297" spans="1:7" ht="11.25" customHeight="1" x14ac:dyDescent="0.2">
      <c r="A297" s="20" t="s">
        <v>47</v>
      </c>
      <c r="B297" s="21"/>
      <c r="C297" s="20" t="s">
        <v>6</v>
      </c>
      <c r="D297" s="18" t="s">
        <v>84</v>
      </c>
      <c r="E297" s="18" t="s">
        <v>84</v>
      </c>
      <c r="F297" s="18" t="s">
        <v>84</v>
      </c>
      <c r="G297" s="18" t="s">
        <v>84</v>
      </c>
    </row>
    <row r="298" spans="1:7" ht="11.25" customHeight="1" x14ac:dyDescent="0.2">
      <c r="A298" s="24" t="s">
        <v>46</v>
      </c>
      <c r="B298" s="7"/>
      <c r="C298" s="24" t="s">
        <v>4</v>
      </c>
      <c r="D298" s="22" t="s">
        <v>84</v>
      </c>
      <c r="E298" s="22" t="s">
        <v>84</v>
      </c>
      <c r="F298" s="22" t="s">
        <v>84</v>
      </c>
      <c r="G298" s="22" t="s">
        <v>84</v>
      </c>
    </row>
    <row r="299" spans="1:7" ht="11.25" customHeight="1" x14ac:dyDescent="0.2">
      <c r="A299" s="20" t="s">
        <v>45</v>
      </c>
      <c r="B299" s="21"/>
      <c r="C299" s="20" t="s">
        <v>4</v>
      </c>
      <c r="D299" s="51">
        <v>10131</v>
      </c>
      <c r="E299" s="51">
        <v>10491.6</v>
      </c>
      <c r="F299" s="51">
        <v>99744</v>
      </c>
      <c r="G299" s="18">
        <f>(E299/F299)*100</f>
        <v>10.518527430221367</v>
      </c>
    </row>
    <row r="300" spans="1:7" ht="11.25" customHeight="1" x14ac:dyDescent="0.2">
      <c r="A300" s="24" t="s">
        <v>44</v>
      </c>
      <c r="B300" s="7"/>
      <c r="C300" s="24" t="s">
        <v>6</v>
      </c>
      <c r="D300" s="29">
        <v>10656</v>
      </c>
      <c r="E300" s="29">
        <v>9445</v>
      </c>
      <c r="F300" s="29">
        <v>93799</v>
      </c>
      <c r="G300" s="22">
        <f>(E300/F300)*100</f>
        <v>10.069403724986408</v>
      </c>
    </row>
    <row r="301" spans="1:7" ht="11.25" customHeight="1" x14ac:dyDescent="0.2">
      <c r="A301" s="20" t="s">
        <v>43</v>
      </c>
      <c r="B301" s="21"/>
      <c r="C301" s="20" t="s">
        <v>6</v>
      </c>
      <c r="D301" s="18" t="s">
        <v>84</v>
      </c>
      <c r="E301" s="18" t="s">
        <v>84</v>
      </c>
      <c r="F301" s="18" t="s">
        <v>84</v>
      </c>
      <c r="G301" s="18" t="s">
        <v>84</v>
      </c>
    </row>
    <row r="302" spans="1:7" ht="11.25" customHeight="1" x14ac:dyDescent="0.2">
      <c r="A302" s="24" t="s">
        <v>42</v>
      </c>
      <c r="B302" s="7"/>
      <c r="C302" s="24" t="s">
        <v>6</v>
      </c>
      <c r="D302" s="22" t="s">
        <v>84</v>
      </c>
      <c r="E302" s="22" t="s">
        <v>84</v>
      </c>
      <c r="F302" s="22" t="s">
        <v>84</v>
      </c>
      <c r="G302" s="22" t="s">
        <v>84</v>
      </c>
    </row>
    <row r="303" spans="1:7" ht="11.25" customHeight="1" x14ac:dyDescent="0.2">
      <c r="A303" s="20" t="s">
        <v>41</v>
      </c>
      <c r="B303" s="21"/>
      <c r="C303" s="20" t="s">
        <v>6</v>
      </c>
      <c r="D303" s="51">
        <v>6216</v>
      </c>
      <c r="E303" s="51">
        <v>4686.7</v>
      </c>
      <c r="F303" s="51">
        <v>65116</v>
      </c>
      <c r="G303" s="18">
        <f>(E303/F303)*100</f>
        <v>7.1974629891270956</v>
      </c>
    </row>
    <row r="304" spans="1:7" ht="11.25" customHeight="1" x14ac:dyDescent="0.2">
      <c r="A304" s="24" t="s">
        <v>40</v>
      </c>
      <c r="B304" s="7"/>
      <c r="C304" s="24" t="s">
        <v>6</v>
      </c>
      <c r="D304" s="29">
        <v>2814</v>
      </c>
      <c r="E304" s="29">
        <v>2058</v>
      </c>
      <c r="F304" s="29">
        <v>20042</v>
      </c>
      <c r="G304" s="22">
        <f>(E304/F304)*100</f>
        <v>10.268436283804011</v>
      </c>
    </row>
    <row r="305" spans="1:7" ht="11.25" customHeight="1" x14ac:dyDescent="0.2">
      <c r="A305" s="20" t="s">
        <v>38</v>
      </c>
      <c r="B305" s="21"/>
      <c r="C305" s="20" t="s">
        <v>6</v>
      </c>
      <c r="D305" s="18" t="s">
        <v>84</v>
      </c>
      <c r="E305" s="18" t="s">
        <v>84</v>
      </c>
      <c r="F305" s="18" t="s">
        <v>84</v>
      </c>
      <c r="G305" s="18" t="s">
        <v>84</v>
      </c>
    </row>
    <row r="306" spans="1:7" ht="11.25" customHeight="1" x14ac:dyDescent="0.2">
      <c r="A306" s="24" t="s">
        <v>37</v>
      </c>
      <c r="B306" s="7"/>
      <c r="C306" s="24" t="s">
        <v>6</v>
      </c>
      <c r="D306" s="29">
        <v>8959</v>
      </c>
      <c r="E306" s="29">
        <v>9214</v>
      </c>
      <c r="F306" s="29">
        <v>95334</v>
      </c>
      <c r="G306" s="22">
        <f>(E306/F306)*100</f>
        <v>9.6649673778505036</v>
      </c>
    </row>
    <row r="307" spans="1:7" ht="11.25" customHeight="1" x14ac:dyDescent="0.2">
      <c r="A307" s="20" t="s">
        <v>36</v>
      </c>
      <c r="B307" s="21"/>
      <c r="C307" s="20" t="s">
        <v>6</v>
      </c>
      <c r="D307" s="51">
        <v>19359</v>
      </c>
      <c r="E307" s="51">
        <v>16408</v>
      </c>
      <c r="F307" s="51">
        <v>187143</v>
      </c>
      <c r="G307" s="18">
        <f>(E307/F307)*100</f>
        <v>8.7676268949413014</v>
      </c>
    </row>
    <row r="308" spans="1:7" ht="11.25" customHeight="1" x14ac:dyDescent="0.2">
      <c r="A308" s="24" t="s">
        <v>35</v>
      </c>
      <c r="B308" s="7"/>
      <c r="C308" s="24" t="s">
        <v>6</v>
      </c>
      <c r="D308" s="22" t="s">
        <v>84</v>
      </c>
      <c r="E308" s="22" t="s">
        <v>84</v>
      </c>
      <c r="F308" s="22" t="s">
        <v>84</v>
      </c>
      <c r="G308" s="22" t="s">
        <v>84</v>
      </c>
    </row>
    <row r="309" spans="1:7" ht="11.25" customHeight="1" x14ac:dyDescent="0.2">
      <c r="A309" s="20" t="s">
        <v>34</v>
      </c>
      <c r="B309" s="21"/>
      <c r="C309" s="20" t="s">
        <v>6</v>
      </c>
      <c r="D309" s="51">
        <v>18023</v>
      </c>
      <c r="E309" s="51">
        <v>10274</v>
      </c>
      <c r="F309" s="51">
        <v>99528</v>
      </c>
      <c r="G309" s="18">
        <f>(E309/F309)*100</f>
        <v>10.322723253757736</v>
      </c>
    </row>
    <row r="310" spans="1:7" ht="11.25" customHeight="1" x14ac:dyDescent="0.2">
      <c r="A310" s="24" t="s">
        <v>33</v>
      </c>
      <c r="B310" s="7"/>
      <c r="C310" s="24" t="s">
        <v>6</v>
      </c>
      <c r="D310" s="22" t="s">
        <v>84</v>
      </c>
      <c r="E310" s="22" t="s">
        <v>84</v>
      </c>
      <c r="F310" s="22" t="s">
        <v>84</v>
      </c>
      <c r="G310" s="22" t="s">
        <v>84</v>
      </c>
    </row>
    <row r="311" spans="1:7" ht="11.25" customHeight="1" x14ac:dyDescent="0.2">
      <c r="A311" s="20" t="s">
        <v>32</v>
      </c>
      <c r="B311" s="21"/>
      <c r="C311" s="20" t="s">
        <v>6</v>
      </c>
      <c r="D311" s="18" t="s">
        <v>84</v>
      </c>
      <c r="E311" s="18" t="s">
        <v>84</v>
      </c>
      <c r="F311" s="18" t="s">
        <v>84</v>
      </c>
      <c r="G311" s="18" t="s">
        <v>84</v>
      </c>
    </row>
    <row r="312" spans="1:7" ht="11.25" customHeight="1" x14ac:dyDescent="0.2">
      <c r="A312" s="24" t="s">
        <v>31</v>
      </c>
      <c r="B312" s="7"/>
      <c r="C312" s="24" t="s">
        <v>6</v>
      </c>
      <c r="D312" s="22" t="s">
        <v>84</v>
      </c>
      <c r="E312" s="22" t="s">
        <v>84</v>
      </c>
      <c r="F312" s="22" t="s">
        <v>84</v>
      </c>
      <c r="G312" s="22" t="s">
        <v>84</v>
      </c>
    </row>
    <row r="313" spans="1:7" ht="11.25" customHeight="1" x14ac:dyDescent="0.2">
      <c r="A313" s="20" t="s">
        <v>30</v>
      </c>
      <c r="B313" s="21"/>
      <c r="C313" s="20" t="s">
        <v>4</v>
      </c>
      <c r="D313" s="51">
        <v>12602</v>
      </c>
      <c r="E313" s="51">
        <v>11107.5</v>
      </c>
      <c r="F313" s="51">
        <v>140507</v>
      </c>
      <c r="G313" s="18">
        <f>(E313/F313)*100</f>
        <v>7.9053000918103731</v>
      </c>
    </row>
    <row r="314" spans="1:7" ht="11.25" customHeight="1" x14ac:dyDescent="0.2">
      <c r="A314" s="24" t="s">
        <v>72</v>
      </c>
      <c r="B314" s="7"/>
      <c r="C314" s="24" t="s">
        <v>6</v>
      </c>
      <c r="D314" s="22" t="s">
        <v>84</v>
      </c>
      <c r="E314" s="22" t="s">
        <v>84</v>
      </c>
      <c r="F314" s="22" t="s">
        <v>84</v>
      </c>
      <c r="G314" s="22" t="s">
        <v>84</v>
      </c>
    </row>
    <row r="315" spans="1:7" ht="11.25" customHeight="1" x14ac:dyDescent="0.2">
      <c r="A315" s="20" t="s">
        <v>28</v>
      </c>
      <c r="B315" s="21"/>
      <c r="C315" s="20" t="s">
        <v>6</v>
      </c>
      <c r="D315" s="18" t="s">
        <v>84</v>
      </c>
      <c r="E315" s="18" t="s">
        <v>84</v>
      </c>
      <c r="F315" s="18" t="s">
        <v>84</v>
      </c>
      <c r="G315" s="18" t="s">
        <v>84</v>
      </c>
    </row>
    <row r="316" spans="1:7" ht="11.25" customHeight="1" x14ac:dyDescent="0.2">
      <c r="A316" s="24" t="s">
        <v>27</v>
      </c>
      <c r="B316" s="7"/>
      <c r="C316" s="24" t="s">
        <v>4</v>
      </c>
      <c r="D316" s="29">
        <v>215</v>
      </c>
      <c r="E316" s="29">
        <v>172.5</v>
      </c>
      <c r="F316" s="29">
        <v>2070</v>
      </c>
      <c r="G316" s="22">
        <f>(E316/F316)*100</f>
        <v>8.3333333333333321</v>
      </c>
    </row>
    <row r="317" spans="1:7" ht="11.25" customHeight="1" x14ac:dyDescent="0.2">
      <c r="A317" s="20" t="s">
        <v>26</v>
      </c>
      <c r="B317" s="21"/>
      <c r="C317" s="20" t="s">
        <v>6</v>
      </c>
      <c r="D317" s="51">
        <v>14884</v>
      </c>
      <c r="E317" s="51">
        <v>10711</v>
      </c>
      <c r="F317" s="51">
        <v>115578</v>
      </c>
      <c r="G317" s="18">
        <f>(E317/F317)*100</f>
        <v>9.2673346138538477</v>
      </c>
    </row>
    <row r="318" spans="1:7" ht="11.25" customHeight="1" x14ac:dyDescent="0.2">
      <c r="A318" s="24" t="s">
        <v>25</v>
      </c>
      <c r="B318" s="7"/>
      <c r="C318" s="24" t="s">
        <v>24</v>
      </c>
      <c r="D318" s="29">
        <v>1535</v>
      </c>
      <c r="E318" s="29">
        <v>1119</v>
      </c>
      <c r="F318" s="29">
        <v>9802</v>
      </c>
      <c r="G318" s="22">
        <f>(E318/F318)*100</f>
        <v>11.416037543358499</v>
      </c>
    </row>
    <row r="319" spans="1:7" ht="11.25" customHeight="1" x14ac:dyDescent="0.2">
      <c r="A319" s="20" t="s">
        <v>23</v>
      </c>
      <c r="B319" s="21"/>
      <c r="C319" s="20" t="s">
        <v>6</v>
      </c>
      <c r="D319" s="18" t="s">
        <v>84</v>
      </c>
      <c r="E319" s="18" t="s">
        <v>84</v>
      </c>
      <c r="F319" s="18" t="s">
        <v>84</v>
      </c>
      <c r="G319" s="18" t="s">
        <v>84</v>
      </c>
    </row>
    <row r="320" spans="1:7" ht="11.25" customHeight="1" x14ac:dyDescent="0.2">
      <c r="A320" s="24" t="s">
        <v>22</v>
      </c>
      <c r="B320" s="7"/>
      <c r="C320" s="24" t="s">
        <v>6</v>
      </c>
      <c r="D320" s="22" t="s">
        <v>84</v>
      </c>
      <c r="E320" s="22" t="s">
        <v>84</v>
      </c>
      <c r="F320" s="22" t="s">
        <v>84</v>
      </c>
      <c r="G320" s="22" t="s">
        <v>84</v>
      </c>
    </row>
    <row r="321" spans="1:7" ht="11.25" customHeight="1" x14ac:dyDescent="0.2">
      <c r="A321" s="20" t="s">
        <v>21</v>
      </c>
      <c r="B321" s="21"/>
      <c r="C321" s="20" t="s">
        <v>6</v>
      </c>
      <c r="D321" s="18" t="s">
        <v>84</v>
      </c>
      <c r="E321" s="18" t="s">
        <v>84</v>
      </c>
      <c r="F321" s="18" t="s">
        <v>84</v>
      </c>
      <c r="G321" s="18" t="s">
        <v>84</v>
      </c>
    </row>
    <row r="322" spans="1:7" ht="11.25" customHeight="1" x14ac:dyDescent="0.2">
      <c r="A322" s="24" t="s">
        <v>20</v>
      </c>
      <c r="B322" s="7"/>
      <c r="C322" s="24" t="s">
        <v>6</v>
      </c>
      <c r="D322" s="22" t="s">
        <v>84</v>
      </c>
      <c r="E322" s="22" t="s">
        <v>84</v>
      </c>
      <c r="F322" s="22" t="s">
        <v>84</v>
      </c>
      <c r="G322" s="22" t="s">
        <v>84</v>
      </c>
    </row>
    <row r="323" spans="1:7" ht="11.25" customHeight="1" x14ac:dyDescent="0.2">
      <c r="A323" s="20" t="s">
        <v>19</v>
      </c>
      <c r="B323" s="21"/>
      <c r="C323" s="20" t="s">
        <v>6</v>
      </c>
      <c r="D323" s="51">
        <v>5889</v>
      </c>
      <c r="E323" s="51">
        <v>5806</v>
      </c>
      <c r="F323" s="51">
        <v>47547</v>
      </c>
      <c r="G323" s="18">
        <f>(E323/F323)*100</f>
        <v>12.211075357015163</v>
      </c>
    </row>
    <row r="324" spans="1:7" ht="11.25" customHeight="1" x14ac:dyDescent="0.2">
      <c r="A324" s="24" t="s">
        <v>18</v>
      </c>
      <c r="B324" s="7"/>
      <c r="C324" s="24" t="s">
        <v>6</v>
      </c>
      <c r="D324" s="22" t="s">
        <v>84</v>
      </c>
      <c r="E324" s="22" t="s">
        <v>84</v>
      </c>
      <c r="F324" s="22" t="s">
        <v>84</v>
      </c>
      <c r="G324" s="22" t="s">
        <v>84</v>
      </c>
    </row>
    <row r="325" spans="1:7" ht="11.25" customHeight="1" x14ac:dyDescent="0.2">
      <c r="A325" s="20" t="s">
        <v>17</v>
      </c>
      <c r="B325" s="21"/>
      <c r="C325" s="20" t="s">
        <v>6</v>
      </c>
      <c r="D325" s="51">
        <v>32577</v>
      </c>
      <c r="E325" s="51">
        <v>25512</v>
      </c>
      <c r="F325" s="51">
        <v>242837</v>
      </c>
      <c r="G325" s="18">
        <f>(E325/F325)*100</f>
        <v>10.505812540922511</v>
      </c>
    </row>
    <row r="326" spans="1:7" ht="11.25" customHeight="1" x14ac:dyDescent="0.2">
      <c r="A326" s="24" t="s">
        <v>16</v>
      </c>
      <c r="B326" s="7"/>
      <c r="C326" s="24" t="s">
        <v>4</v>
      </c>
      <c r="D326" s="29">
        <v>359</v>
      </c>
      <c r="E326" s="29">
        <v>432</v>
      </c>
      <c r="F326" s="29">
        <v>4431</v>
      </c>
      <c r="G326" s="22">
        <f>(E326/F326)*100</f>
        <v>9.7494922139471907</v>
      </c>
    </row>
    <row r="327" spans="1:7" ht="11.25" customHeight="1" x14ac:dyDescent="0.2">
      <c r="A327" s="20" t="s">
        <v>15</v>
      </c>
      <c r="B327" s="21"/>
      <c r="C327" s="20" t="s">
        <v>6</v>
      </c>
      <c r="D327" s="18" t="s">
        <v>84</v>
      </c>
      <c r="E327" s="18" t="s">
        <v>84</v>
      </c>
      <c r="F327" s="18" t="s">
        <v>84</v>
      </c>
      <c r="G327" s="18" t="s">
        <v>84</v>
      </c>
    </row>
    <row r="328" spans="1:7" ht="11.25" customHeight="1" x14ac:dyDescent="0.2">
      <c r="A328" s="24" t="s">
        <v>14</v>
      </c>
      <c r="B328" s="7"/>
      <c r="C328" s="24" t="s">
        <v>6</v>
      </c>
      <c r="D328" s="22" t="s">
        <v>84</v>
      </c>
      <c r="E328" s="22" t="s">
        <v>84</v>
      </c>
      <c r="F328" s="22" t="s">
        <v>84</v>
      </c>
      <c r="G328" s="22" t="s">
        <v>84</v>
      </c>
    </row>
    <row r="329" spans="1:7" ht="11.25" customHeight="1" x14ac:dyDescent="0.2">
      <c r="A329" s="20" t="s">
        <v>13</v>
      </c>
      <c r="B329" s="21"/>
      <c r="C329" s="20" t="s">
        <v>6</v>
      </c>
      <c r="D329" s="51">
        <v>11100</v>
      </c>
      <c r="E329" s="51">
        <v>10226</v>
      </c>
      <c r="F329" s="51">
        <v>102181</v>
      </c>
      <c r="G329" s="18">
        <f>(E329/F329)*100</f>
        <v>10.007731378632036</v>
      </c>
    </row>
    <row r="330" spans="1:7" ht="11.25" customHeight="1" x14ac:dyDescent="0.2">
      <c r="A330" s="24" t="s">
        <v>12</v>
      </c>
      <c r="B330" s="7"/>
      <c r="C330" s="24" t="s">
        <v>6</v>
      </c>
      <c r="D330" s="22" t="s">
        <v>84</v>
      </c>
      <c r="E330" s="22" t="s">
        <v>84</v>
      </c>
      <c r="F330" s="22" t="s">
        <v>84</v>
      </c>
      <c r="G330" s="22" t="s">
        <v>84</v>
      </c>
    </row>
    <row r="331" spans="1:7" ht="11.25" customHeight="1" x14ac:dyDescent="0.2">
      <c r="A331" s="20" t="s">
        <v>11</v>
      </c>
      <c r="B331" s="21"/>
      <c r="C331" s="20" t="s">
        <v>6</v>
      </c>
      <c r="D331" s="51">
        <v>10596</v>
      </c>
      <c r="E331" s="51">
        <v>9376</v>
      </c>
      <c r="F331" s="51">
        <v>88583</v>
      </c>
      <c r="G331" s="18">
        <f>(E331/F331)*100</f>
        <v>10.584423647878261</v>
      </c>
    </row>
    <row r="332" spans="1:7" ht="11.25" customHeight="1" x14ac:dyDescent="0.2">
      <c r="A332" s="24" t="s">
        <v>10</v>
      </c>
      <c r="B332" s="7"/>
      <c r="C332" s="24" t="s">
        <v>6</v>
      </c>
      <c r="D332" s="29">
        <v>25538</v>
      </c>
      <c r="E332" s="29">
        <v>27871.200000000001</v>
      </c>
      <c r="F332" s="29">
        <v>298449</v>
      </c>
      <c r="G332" s="22">
        <f>(E332/F332)*100</f>
        <v>9.3386809806700644</v>
      </c>
    </row>
    <row r="333" spans="1:7" ht="11.25" customHeight="1" x14ac:dyDescent="0.2">
      <c r="A333" s="20" t="s">
        <v>9</v>
      </c>
      <c r="B333" s="21"/>
      <c r="C333" s="20" t="s">
        <v>8</v>
      </c>
      <c r="D333" s="51">
        <v>3322</v>
      </c>
      <c r="E333" s="51">
        <v>4616.3</v>
      </c>
      <c r="F333" s="51">
        <v>43066</v>
      </c>
      <c r="G333" s="18">
        <f>(E333/F333)*100</f>
        <v>10.719128779083267</v>
      </c>
    </row>
    <row r="334" spans="1:7" ht="11.25" customHeight="1" x14ac:dyDescent="0.2">
      <c r="A334" s="24" t="s">
        <v>7</v>
      </c>
      <c r="B334" s="7"/>
      <c r="C334" s="24" t="s">
        <v>6</v>
      </c>
      <c r="D334" s="29">
        <v>7201</v>
      </c>
      <c r="E334" s="29">
        <v>8240</v>
      </c>
      <c r="F334" s="29">
        <v>77323</v>
      </c>
      <c r="G334" s="22">
        <f>(E334/F334)*100</f>
        <v>10.656596355547508</v>
      </c>
    </row>
    <row r="335" spans="1:7" ht="11.25" customHeight="1" thickBot="1" x14ac:dyDescent="0.25">
      <c r="A335" s="59" t="s">
        <v>5</v>
      </c>
      <c r="B335" s="60"/>
      <c r="C335" s="59" t="s">
        <v>4</v>
      </c>
      <c r="D335" s="58">
        <v>504</v>
      </c>
      <c r="E335" s="58">
        <v>588</v>
      </c>
      <c r="F335" s="58">
        <v>5408</v>
      </c>
      <c r="G335" s="57">
        <f>(E335/F335)*100</f>
        <v>10.872781065088757</v>
      </c>
    </row>
    <row r="336" spans="1:7" ht="11.25" customHeight="1" thickBot="1" x14ac:dyDescent="0.25">
      <c r="A336" s="16" t="s">
        <v>3</v>
      </c>
      <c r="B336" s="17"/>
      <c r="C336" s="16" t="s">
        <v>2</v>
      </c>
      <c r="D336" s="15">
        <f>SUM(D280,D283,D287:D335,D285)</f>
        <v>1091162</v>
      </c>
      <c r="E336" s="15">
        <f>SUM(E280,E283,E287:E335,E285)</f>
        <v>1011445.7</v>
      </c>
      <c r="F336" s="15">
        <f>SUM(F280,F283,F287:F335,F285)</f>
        <v>9714507</v>
      </c>
      <c r="G336" s="10">
        <f>(E336/F336)*100</f>
        <v>10.411703856922436</v>
      </c>
    </row>
    <row r="337" spans="1:7" ht="7.5" customHeight="1" x14ac:dyDescent="0.2">
      <c r="A337" s="9"/>
      <c r="B337" s="9"/>
      <c r="C337" s="9"/>
      <c r="E337" s="49"/>
    </row>
    <row r="338" spans="1:7" ht="11.25" customHeight="1" x14ac:dyDescent="0.2">
      <c r="A338" s="62" t="s">
        <v>83</v>
      </c>
      <c r="B338" s="7"/>
      <c r="C338" s="62"/>
      <c r="D338" s="5"/>
      <c r="E338" s="61"/>
      <c r="F338" s="5"/>
      <c r="G338" s="4"/>
    </row>
    <row r="339" spans="1:7" ht="7.5" customHeight="1" x14ac:dyDescent="0.2">
      <c r="A339" s="9"/>
      <c r="B339" s="9"/>
      <c r="C339" s="9"/>
      <c r="E339" s="49"/>
    </row>
    <row r="340" spans="1:7" ht="11.25" customHeight="1" x14ac:dyDescent="0.2">
      <c r="A340" s="7" t="s">
        <v>1</v>
      </c>
      <c r="B340" s="6" t="s">
        <v>0</v>
      </c>
      <c r="C340" s="6"/>
      <c r="D340" s="5"/>
      <c r="E340" s="5"/>
      <c r="F340" s="5"/>
      <c r="G340" s="4"/>
    </row>
    <row r="344" spans="1:7" ht="30.75" customHeight="1" x14ac:dyDescent="0.2">
      <c r="A344" s="48" t="s">
        <v>71</v>
      </c>
      <c r="B344" s="47" t="s">
        <v>92</v>
      </c>
      <c r="C344" s="46"/>
      <c r="D344" s="46"/>
      <c r="E344" s="46"/>
      <c r="F344" s="46"/>
      <c r="G344" s="46"/>
    </row>
    <row r="345" spans="1:7" ht="7.5" customHeight="1" thickBot="1" x14ac:dyDescent="0.25">
      <c r="A345" s="45"/>
      <c r="B345" s="45"/>
      <c r="C345" s="45"/>
      <c r="D345" s="54"/>
      <c r="E345" s="43"/>
      <c r="F345" s="43"/>
      <c r="G345" s="42"/>
    </row>
    <row r="346" spans="1:7" ht="26.25" thickBot="1" x14ac:dyDescent="0.25">
      <c r="A346" s="40" t="s">
        <v>69</v>
      </c>
      <c r="B346" s="41"/>
      <c r="C346" s="40" t="s">
        <v>68</v>
      </c>
      <c r="D346" s="39" t="s">
        <v>67</v>
      </c>
      <c r="E346" s="39" t="s">
        <v>66</v>
      </c>
      <c r="F346" s="38" t="s">
        <v>65</v>
      </c>
      <c r="G346" s="37" t="s">
        <v>64</v>
      </c>
    </row>
    <row r="347" spans="1:7" ht="27.75" thickBot="1" x14ac:dyDescent="0.25">
      <c r="A347" s="35"/>
      <c r="B347" s="35"/>
      <c r="C347" s="35"/>
      <c r="D347" s="34"/>
      <c r="E347" s="33" t="s">
        <v>63</v>
      </c>
      <c r="F347" s="33" t="s">
        <v>62</v>
      </c>
      <c r="G347" s="32" t="s">
        <v>61</v>
      </c>
    </row>
    <row r="348" spans="1:7" ht="11.25" customHeight="1" x14ac:dyDescent="0.2">
      <c r="A348" s="31" t="s">
        <v>60</v>
      </c>
      <c r="B348" s="31"/>
      <c r="C348" s="31" t="s">
        <v>59</v>
      </c>
      <c r="D348" s="56">
        <v>796194</v>
      </c>
      <c r="E348" s="56">
        <v>799021.3</v>
      </c>
      <c r="F348" s="56">
        <v>6971470</v>
      </c>
      <c r="G348" s="55">
        <f>(E348/F348)*100</f>
        <v>11.461302996355146</v>
      </c>
    </row>
    <row r="349" spans="1:7" ht="11.25" customHeight="1" x14ac:dyDescent="0.2">
      <c r="A349" s="28" t="s">
        <v>58</v>
      </c>
      <c r="B349" s="21"/>
      <c r="C349" s="21"/>
      <c r="D349" s="27">
        <f>D404-D348</f>
        <v>267098</v>
      </c>
      <c r="E349" s="27">
        <f>E404-E348</f>
        <v>242798.19999999995</v>
      </c>
      <c r="F349" s="27">
        <f>F404-F348</f>
        <v>2539313</v>
      </c>
      <c r="G349" s="52">
        <f>(E349/F349)*100</f>
        <v>9.5615703932520315</v>
      </c>
    </row>
    <row r="350" spans="1:7" ht="7.5" customHeight="1" x14ac:dyDescent="0.2">
      <c r="A350" s="63"/>
      <c r="B350" s="7"/>
      <c r="C350" s="7"/>
      <c r="D350" s="61"/>
      <c r="E350" s="61"/>
      <c r="F350" s="61"/>
      <c r="G350" s="25"/>
    </row>
    <row r="351" spans="1:7" ht="11.25" customHeight="1" x14ac:dyDescent="0.2">
      <c r="A351" s="28" t="s">
        <v>85</v>
      </c>
      <c r="B351" s="21"/>
      <c r="C351" s="21"/>
      <c r="D351" s="27">
        <v>28302</v>
      </c>
      <c r="E351" s="27">
        <v>24920.1</v>
      </c>
      <c r="F351" s="27">
        <v>262139</v>
      </c>
      <c r="G351" s="52">
        <f>(E351/F351)*100</f>
        <v>9.5064450539599221</v>
      </c>
    </row>
    <row r="352" spans="1:7" ht="7.5" customHeight="1" x14ac:dyDescent="0.2">
      <c r="A352" s="63"/>
      <c r="B352" s="7"/>
      <c r="C352" s="7"/>
      <c r="D352" s="61"/>
      <c r="E352" s="61"/>
      <c r="F352" s="61"/>
      <c r="G352" s="53"/>
    </row>
    <row r="353" spans="1:7" ht="11.25" customHeight="1" x14ac:dyDescent="0.2">
      <c r="A353" s="28" t="s">
        <v>89</v>
      </c>
      <c r="B353" s="21"/>
      <c r="C353" s="64" t="s">
        <v>59</v>
      </c>
      <c r="D353" s="27">
        <v>572</v>
      </c>
      <c r="E353" s="27">
        <v>514.20000000000005</v>
      </c>
      <c r="F353" s="27">
        <v>5199</v>
      </c>
      <c r="G353" s="52">
        <f>(E353/F353)*100</f>
        <v>9.8903635314483562</v>
      </c>
    </row>
    <row r="354" spans="1:7" ht="7.5" customHeight="1" x14ac:dyDescent="0.2">
      <c r="A354" s="26"/>
      <c r="B354" s="26"/>
      <c r="C354" s="26"/>
      <c r="D354" s="5"/>
      <c r="E354" s="5"/>
      <c r="F354" s="5"/>
      <c r="G354" s="25"/>
    </row>
    <row r="355" spans="1:7" ht="11.25" customHeight="1" x14ac:dyDescent="0.2">
      <c r="A355" s="20" t="s">
        <v>57</v>
      </c>
      <c r="B355" s="21"/>
      <c r="C355" s="20" t="s">
        <v>6</v>
      </c>
      <c r="D355" s="18" t="s">
        <v>84</v>
      </c>
      <c r="E355" s="18" t="s">
        <v>84</v>
      </c>
      <c r="F355" s="18" t="s">
        <v>84</v>
      </c>
      <c r="G355" s="18" t="s">
        <v>84</v>
      </c>
    </row>
    <row r="356" spans="1:7" ht="11.25" customHeight="1" x14ac:dyDescent="0.2">
      <c r="A356" s="24" t="s">
        <v>56</v>
      </c>
      <c r="B356" s="7"/>
      <c r="C356" s="24" t="s">
        <v>6</v>
      </c>
      <c r="D356" s="22" t="s">
        <v>84</v>
      </c>
      <c r="E356" s="22" t="s">
        <v>84</v>
      </c>
      <c r="F356" s="22" t="s">
        <v>84</v>
      </c>
      <c r="G356" s="22" t="s">
        <v>84</v>
      </c>
    </row>
    <row r="357" spans="1:7" ht="11.25" customHeight="1" x14ac:dyDescent="0.2">
      <c r="A357" s="20" t="s">
        <v>55</v>
      </c>
      <c r="B357" s="21"/>
      <c r="C357" s="20" t="s">
        <v>6</v>
      </c>
      <c r="D357" s="51">
        <v>15511</v>
      </c>
      <c r="E357" s="51">
        <v>15783</v>
      </c>
      <c r="F357" s="51">
        <v>155694</v>
      </c>
      <c r="G357" s="18">
        <f>(E357/F357)*100</f>
        <v>10.13719218466993</v>
      </c>
    </row>
    <row r="358" spans="1:7" ht="11.25" customHeight="1" x14ac:dyDescent="0.2">
      <c r="A358" s="24" t="s">
        <v>54</v>
      </c>
      <c r="B358" s="7"/>
      <c r="C358" s="24" t="s">
        <v>4</v>
      </c>
      <c r="D358" s="29">
        <v>1776</v>
      </c>
      <c r="E358" s="29">
        <v>1295.2</v>
      </c>
      <c r="F358" s="29">
        <v>7632</v>
      </c>
      <c r="G358" s="22">
        <f>(E358/F358)*100</f>
        <v>16.970649895178198</v>
      </c>
    </row>
    <row r="359" spans="1:7" ht="11.25" customHeight="1" x14ac:dyDescent="0.2">
      <c r="A359" s="20" t="s">
        <v>53</v>
      </c>
      <c r="B359" s="21"/>
      <c r="C359" s="20" t="s">
        <v>6</v>
      </c>
      <c r="D359" s="51">
        <v>6873</v>
      </c>
      <c r="E359" s="51">
        <v>5882</v>
      </c>
      <c r="F359" s="51">
        <v>52925</v>
      </c>
      <c r="G359" s="18">
        <f>(E359/F359)*100</f>
        <v>11.113840340103922</v>
      </c>
    </row>
    <row r="360" spans="1:7" ht="11.25" customHeight="1" x14ac:dyDescent="0.2">
      <c r="A360" s="24" t="s">
        <v>52</v>
      </c>
      <c r="B360" s="7"/>
      <c r="C360" s="24" t="s">
        <v>4</v>
      </c>
      <c r="D360" s="29">
        <v>15752</v>
      </c>
      <c r="E360" s="29">
        <v>19482.8</v>
      </c>
      <c r="F360" s="29">
        <v>263406</v>
      </c>
      <c r="G360" s="22">
        <f>(E360/F360)*100</f>
        <v>7.3964905886729992</v>
      </c>
    </row>
    <row r="361" spans="1:7" ht="11.25" customHeight="1" x14ac:dyDescent="0.2">
      <c r="A361" s="20" t="s">
        <v>51</v>
      </c>
      <c r="B361" s="21"/>
      <c r="C361" s="20" t="s">
        <v>4</v>
      </c>
      <c r="D361" s="51">
        <v>908</v>
      </c>
      <c r="E361" s="51">
        <v>1049</v>
      </c>
      <c r="F361" s="51">
        <v>6685</v>
      </c>
      <c r="G361" s="18">
        <f>(E361/F361)*100</f>
        <v>15.691847419596112</v>
      </c>
    </row>
    <row r="362" spans="1:7" ht="11.25" customHeight="1" x14ac:dyDescent="0.2">
      <c r="A362" s="24" t="s">
        <v>50</v>
      </c>
      <c r="B362" s="7"/>
      <c r="C362" s="24" t="s">
        <v>6</v>
      </c>
      <c r="D362" s="22" t="s">
        <v>84</v>
      </c>
      <c r="E362" s="22" t="s">
        <v>84</v>
      </c>
      <c r="F362" s="22" t="s">
        <v>84</v>
      </c>
      <c r="G362" s="22" t="s">
        <v>84</v>
      </c>
    </row>
    <row r="363" spans="1:7" ht="11.25" customHeight="1" x14ac:dyDescent="0.2">
      <c r="A363" s="20" t="s">
        <v>49</v>
      </c>
      <c r="B363" s="21"/>
      <c r="C363" s="20" t="s">
        <v>6</v>
      </c>
      <c r="D363" s="18" t="s">
        <v>84</v>
      </c>
      <c r="E363" s="18" t="s">
        <v>84</v>
      </c>
      <c r="F363" s="18" t="s">
        <v>84</v>
      </c>
      <c r="G363" s="18" t="s">
        <v>84</v>
      </c>
    </row>
    <row r="364" spans="1:7" ht="11.25" customHeight="1" x14ac:dyDescent="0.2">
      <c r="A364" s="24" t="s">
        <v>48</v>
      </c>
      <c r="B364" s="7"/>
      <c r="C364" s="24" t="s">
        <v>6</v>
      </c>
      <c r="D364" s="22" t="s">
        <v>84</v>
      </c>
      <c r="E364" s="22" t="s">
        <v>84</v>
      </c>
      <c r="F364" s="22" t="s">
        <v>84</v>
      </c>
      <c r="G364" s="22" t="s">
        <v>84</v>
      </c>
    </row>
    <row r="365" spans="1:7" ht="11.25" customHeight="1" x14ac:dyDescent="0.2">
      <c r="A365" s="20" t="s">
        <v>47</v>
      </c>
      <c r="B365" s="21"/>
      <c r="C365" s="20" t="s">
        <v>6</v>
      </c>
      <c r="D365" s="18" t="s">
        <v>84</v>
      </c>
      <c r="E365" s="18" t="s">
        <v>84</v>
      </c>
      <c r="F365" s="18" t="s">
        <v>84</v>
      </c>
      <c r="G365" s="18" t="s">
        <v>84</v>
      </c>
    </row>
    <row r="366" spans="1:7" ht="11.25" customHeight="1" x14ac:dyDescent="0.2">
      <c r="A366" s="24" t="s">
        <v>46</v>
      </c>
      <c r="B366" s="7"/>
      <c r="C366" s="24" t="s">
        <v>4</v>
      </c>
      <c r="D366" s="22" t="s">
        <v>84</v>
      </c>
      <c r="E366" s="22" t="s">
        <v>84</v>
      </c>
      <c r="F366" s="22" t="s">
        <v>84</v>
      </c>
      <c r="G366" s="22" t="s">
        <v>84</v>
      </c>
    </row>
    <row r="367" spans="1:7" ht="11.25" customHeight="1" x14ac:dyDescent="0.2">
      <c r="A367" s="20" t="s">
        <v>45</v>
      </c>
      <c r="B367" s="21"/>
      <c r="C367" s="20" t="s">
        <v>4</v>
      </c>
      <c r="D367" s="51">
        <v>9936</v>
      </c>
      <c r="E367" s="51">
        <v>10119.9</v>
      </c>
      <c r="F367" s="51">
        <v>95279</v>
      </c>
      <c r="G367" s="18">
        <f>(E367/F367)*100</f>
        <v>10.621333137417478</v>
      </c>
    </row>
    <row r="368" spans="1:7" ht="11.25" customHeight="1" x14ac:dyDescent="0.2">
      <c r="A368" s="24" t="s">
        <v>44</v>
      </c>
      <c r="B368" s="7"/>
      <c r="C368" s="24" t="s">
        <v>6</v>
      </c>
      <c r="D368" s="29">
        <v>10396</v>
      </c>
      <c r="E368" s="29">
        <v>9360</v>
      </c>
      <c r="F368" s="29">
        <v>91820</v>
      </c>
      <c r="G368" s="22">
        <f>(E368/F368)*100</f>
        <v>10.1938575473753</v>
      </c>
    </row>
    <row r="369" spans="1:7" ht="11.25" customHeight="1" x14ac:dyDescent="0.2">
      <c r="A369" s="20" t="s">
        <v>43</v>
      </c>
      <c r="B369" s="21"/>
      <c r="C369" s="20" t="s">
        <v>6</v>
      </c>
      <c r="D369" s="18" t="s">
        <v>84</v>
      </c>
      <c r="E369" s="18" t="s">
        <v>84</v>
      </c>
      <c r="F369" s="18" t="s">
        <v>84</v>
      </c>
      <c r="G369" s="18" t="s">
        <v>84</v>
      </c>
    </row>
    <row r="370" spans="1:7" ht="11.25" customHeight="1" x14ac:dyDescent="0.2">
      <c r="A370" s="24" t="s">
        <v>42</v>
      </c>
      <c r="B370" s="7"/>
      <c r="C370" s="24" t="s">
        <v>6</v>
      </c>
      <c r="D370" s="22" t="s">
        <v>84</v>
      </c>
      <c r="E370" s="22" t="s">
        <v>84</v>
      </c>
      <c r="F370" s="22" t="s">
        <v>84</v>
      </c>
      <c r="G370" s="22" t="s">
        <v>84</v>
      </c>
    </row>
    <row r="371" spans="1:7" ht="11.25" customHeight="1" x14ac:dyDescent="0.2">
      <c r="A371" s="20" t="s">
        <v>41</v>
      </c>
      <c r="B371" s="21"/>
      <c r="C371" s="20" t="s">
        <v>6</v>
      </c>
      <c r="D371" s="51">
        <v>5783</v>
      </c>
      <c r="E371" s="51">
        <v>5538</v>
      </c>
      <c r="F371" s="51">
        <v>59336</v>
      </c>
      <c r="G371" s="18">
        <f>(E371/F371)*100</f>
        <v>9.3332883915329656</v>
      </c>
    </row>
    <row r="372" spans="1:7" ht="11.25" customHeight="1" x14ac:dyDescent="0.2">
      <c r="A372" s="24" t="s">
        <v>40</v>
      </c>
      <c r="B372" s="7"/>
      <c r="C372" s="24" t="s">
        <v>6</v>
      </c>
      <c r="D372" s="29">
        <v>2645</v>
      </c>
      <c r="E372" s="29">
        <v>2039</v>
      </c>
      <c r="F372" s="29">
        <v>19810</v>
      </c>
      <c r="G372" s="22">
        <f>(E372/F372)*100</f>
        <v>10.292781423523472</v>
      </c>
    </row>
    <row r="373" spans="1:7" ht="11.25" customHeight="1" x14ac:dyDescent="0.2">
      <c r="A373" s="20" t="s">
        <v>38</v>
      </c>
      <c r="B373" s="21"/>
      <c r="C373" s="20" t="s">
        <v>6</v>
      </c>
      <c r="D373" s="18" t="s">
        <v>84</v>
      </c>
      <c r="E373" s="18" t="s">
        <v>84</v>
      </c>
      <c r="F373" s="18" t="s">
        <v>84</v>
      </c>
      <c r="G373" s="18" t="s">
        <v>84</v>
      </c>
    </row>
    <row r="374" spans="1:7" ht="11.25" customHeight="1" x14ac:dyDescent="0.2">
      <c r="A374" s="24" t="s">
        <v>37</v>
      </c>
      <c r="B374" s="7"/>
      <c r="C374" s="24" t="s">
        <v>6</v>
      </c>
      <c r="D374" s="29">
        <v>8768</v>
      </c>
      <c r="E374" s="29">
        <v>9002</v>
      </c>
      <c r="F374" s="29">
        <v>95621</v>
      </c>
      <c r="G374" s="22">
        <f>(E374/F374)*100</f>
        <v>9.4142500078434654</v>
      </c>
    </row>
    <row r="375" spans="1:7" ht="11.25" customHeight="1" x14ac:dyDescent="0.2">
      <c r="A375" s="20" t="s">
        <v>36</v>
      </c>
      <c r="B375" s="21"/>
      <c r="C375" s="20" t="s">
        <v>6</v>
      </c>
      <c r="D375" s="51">
        <v>18073</v>
      </c>
      <c r="E375" s="51">
        <v>15262.4</v>
      </c>
      <c r="F375" s="51">
        <v>174067</v>
      </c>
      <c r="G375" s="18">
        <f>(E375/F375)*100</f>
        <v>8.7681180235196798</v>
      </c>
    </row>
    <row r="376" spans="1:7" ht="11.25" customHeight="1" x14ac:dyDescent="0.2">
      <c r="A376" s="24" t="s">
        <v>35</v>
      </c>
      <c r="B376" s="7"/>
      <c r="C376" s="24" t="s">
        <v>6</v>
      </c>
      <c r="D376" s="22" t="s">
        <v>84</v>
      </c>
      <c r="E376" s="22" t="s">
        <v>84</v>
      </c>
      <c r="F376" s="22" t="s">
        <v>84</v>
      </c>
      <c r="G376" s="22" t="s">
        <v>84</v>
      </c>
    </row>
    <row r="377" spans="1:7" ht="11.25" customHeight="1" x14ac:dyDescent="0.2">
      <c r="A377" s="20" t="s">
        <v>34</v>
      </c>
      <c r="B377" s="21"/>
      <c r="C377" s="20" t="s">
        <v>6</v>
      </c>
      <c r="D377" s="51">
        <v>17647</v>
      </c>
      <c r="E377" s="51">
        <v>10432.200000000001</v>
      </c>
      <c r="F377" s="51">
        <v>100883</v>
      </c>
      <c r="G377" s="18">
        <f>(E377/F377)*100</f>
        <v>10.340889941813785</v>
      </c>
    </row>
    <row r="378" spans="1:7" ht="11.25" customHeight="1" x14ac:dyDescent="0.2">
      <c r="A378" s="24" t="s">
        <v>33</v>
      </c>
      <c r="B378" s="7"/>
      <c r="C378" s="24" t="s">
        <v>6</v>
      </c>
      <c r="D378" s="22" t="s">
        <v>84</v>
      </c>
      <c r="E378" s="22" t="s">
        <v>84</v>
      </c>
      <c r="F378" s="22" t="s">
        <v>84</v>
      </c>
      <c r="G378" s="22" t="s">
        <v>84</v>
      </c>
    </row>
    <row r="379" spans="1:7" ht="11.25" customHeight="1" x14ac:dyDescent="0.2">
      <c r="A379" s="20" t="s">
        <v>32</v>
      </c>
      <c r="B379" s="21"/>
      <c r="C379" s="20" t="s">
        <v>6</v>
      </c>
      <c r="D379" s="18" t="s">
        <v>84</v>
      </c>
      <c r="E379" s="18" t="s">
        <v>84</v>
      </c>
      <c r="F379" s="18" t="s">
        <v>84</v>
      </c>
      <c r="G379" s="18" t="s">
        <v>84</v>
      </c>
    </row>
    <row r="380" spans="1:7" ht="11.25" customHeight="1" x14ac:dyDescent="0.2">
      <c r="A380" s="24" t="s">
        <v>31</v>
      </c>
      <c r="B380" s="7"/>
      <c r="C380" s="24" t="s">
        <v>6</v>
      </c>
      <c r="D380" s="22" t="s">
        <v>84</v>
      </c>
      <c r="E380" s="22" t="s">
        <v>84</v>
      </c>
      <c r="F380" s="22" t="s">
        <v>84</v>
      </c>
      <c r="G380" s="22" t="s">
        <v>84</v>
      </c>
    </row>
    <row r="381" spans="1:7" ht="11.25" customHeight="1" x14ac:dyDescent="0.2">
      <c r="A381" s="20" t="s">
        <v>30</v>
      </c>
      <c r="B381" s="21"/>
      <c r="C381" s="20" t="s">
        <v>4</v>
      </c>
      <c r="D381" s="51">
        <v>12553</v>
      </c>
      <c r="E381" s="51">
        <v>11096.4</v>
      </c>
      <c r="F381" s="51">
        <v>140557</v>
      </c>
      <c r="G381" s="18">
        <f>(E381/F381)*100</f>
        <v>7.8945908065766917</v>
      </c>
    </row>
    <row r="382" spans="1:7" ht="11.25" customHeight="1" x14ac:dyDescent="0.2">
      <c r="A382" s="24" t="s">
        <v>72</v>
      </c>
      <c r="B382" s="7"/>
      <c r="C382" s="24" t="s">
        <v>6</v>
      </c>
      <c r="D382" s="22" t="s">
        <v>84</v>
      </c>
      <c r="E382" s="22" t="s">
        <v>84</v>
      </c>
      <c r="F382" s="22" t="s">
        <v>84</v>
      </c>
      <c r="G382" s="22" t="s">
        <v>84</v>
      </c>
    </row>
    <row r="383" spans="1:7" ht="11.25" customHeight="1" x14ac:dyDescent="0.2">
      <c r="A383" s="20" t="s">
        <v>28</v>
      </c>
      <c r="B383" s="21"/>
      <c r="C383" s="20" t="s">
        <v>6</v>
      </c>
      <c r="D383" s="18" t="s">
        <v>84</v>
      </c>
      <c r="E383" s="18" t="s">
        <v>84</v>
      </c>
      <c r="F383" s="18" t="s">
        <v>84</v>
      </c>
      <c r="G383" s="18" t="s">
        <v>84</v>
      </c>
    </row>
    <row r="384" spans="1:7" ht="11.25" customHeight="1" x14ac:dyDescent="0.2">
      <c r="A384" s="24" t="s">
        <v>27</v>
      </c>
      <c r="B384" s="7"/>
      <c r="C384" s="24" t="s">
        <v>4</v>
      </c>
      <c r="D384" s="29">
        <v>213</v>
      </c>
      <c r="E384" s="29">
        <v>158.69999999999999</v>
      </c>
      <c r="F384" s="29">
        <v>2071</v>
      </c>
      <c r="G384" s="22">
        <f>(E384/F384)*100</f>
        <v>7.6629647513278609</v>
      </c>
    </row>
    <row r="385" spans="1:7" ht="11.25" customHeight="1" x14ac:dyDescent="0.2">
      <c r="A385" s="20" t="s">
        <v>26</v>
      </c>
      <c r="B385" s="21"/>
      <c r="C385" s="20" t="s">
        <v>6</v>
      </c>
      <c r="D385" s="51">
        <v>14756</v>
      </c>
      <c r="E385" s="51">
        <v>10541</v>
      </c>
      <c r="F385" s="51">
        <v>114010</v>
      </c>
      <c r="G385" s="18">
        <f>(E385/F385)*100</f>
        <v>9.245680203490922</v>
      </c>
    </row>
    <row r="386" spans="1:7" ht="11.25" customHeight="1" x14ac:dyDescent="0.2">
      <c r="A386" s="24" t="s">
        <v>25</v>
      </c>
      <c r="B386" s="7"/>
      <c r="C386" s="24" t="s">
        <v>24</v>
      </c>
      <c r="D386" s="29">
        <v>1666</v>
      </c>
      <c r="E386" s="29">
        <v>1175</v>
      </c>
      <c r="F386" s="29">
        <v>9734</v>
      </c>
      <c r="G386" s="22">
        <f>(E386/F386)*100</f>
        <v>12.071091021162934</v>
      </c>
    </row>
    <row r="387" spans="1:7" ht="11.25" customHeight="1" x14ac:dyDescent="0.2">
      <c r="A387" s="20" t="s">
        <v>23</v>
      </c>
      <c r="B387" s="21"/>
      <c r="C387" s="20" t="s">
        <v>6</v>
      </c>
      <c r="D387" s="18" t="s">
        <v>84</v>
      </c>
      <c r="E387" s="18" t="s">
        <v>84</v>
      </c>
      <c r="F387" s="18" t="s">
        <v>84</v>
      </c>
      <c r="G387" s="18" t="s">
        <v>84</v>
      </c>
    </row>
    <row r="388" spans="1:7" ht="11.25" customHeight="1" x14ac:dyDescent="0.2">
      <c r="A388" s="24" t="s">
        <v>22</v>
      </c>
      <c r="B388" s="7"/>
      <c r="C388" s="24" t="s">
        <v>6</v>
      </c>
      <c r="D388" s="22" t="s">
        <v>84</v>
      </c>
      <c r="E388" s="22" t="s">
        <v>84</v>
      </c>
      <c r="F388" s="22" t="s">
        <v>84</v>
      </c>
      <c r="G388" s="22" t="s">
        <v>84</v>
      </c>
    </row>
    <row r="389" spans="1:7" ht="11.25" customHeight="1" x14ac:dyDescent="0.2">
      <c r="A389" s="20" t="s">
        <v>21</v>
      </c>
      <c r="B389" s="21"/>
      <c r="C389" s="20" t="s">
        <v>6</v>
      </c>
      <c r="D389" s="18" t="s">
        <v>84</v>
      </c>
      <c r="E389" s="18" t="s">
        <v>84</v>
      </c>
      <c r="F389" s="18" t="s">
        <v>84</v>
      </c>
      <c r="G389" s="18" t="s">
        <v>84</v>
      </c>
    </row>
    <row r="390" spans="1:7" ht="11.25" customHeight="1" x14ac:dyDescent="0.2">
      <c r="A390" s="24" t="s">
        <v>20</v>
      </c>
      <c r="B390" s="7"/>
      <c r="C390" s="24" t="s">
        <v>6</v>
      </c>
      <c r="D390" s="22" t="s">
        <v>84</v>
      </c>
      <c r="E390" s="22" t="s">
        <v>84</v>
      </c>
      <c r="F390" s="22" t="s">
        <v>84</v>
      </c>
      <c r="G390" s="22" t="s">
        <v>84</v>
      </c>
    </row>
    <row r="391" spans="1:7" ht="11.25" customHeight="1" x14ac:dyDescent="0.2">
      <c r="A391" s="20" t="s">
        <v>19</v>
      </c>
      <c r="B391" s="21"/>
      <c r="C391" s="20" t="s">
        <v>6</v>
      </c>
      <c r="D391" s="51">
        <v>5740</v>
      </c>
      <c r="E391" s="51">
        <v>5650</v>
      </c>
      <c r="F391" s="51">
        <v>46943</v>
      </c>
      <c r="G391" s="18">
        <f>(E391/F391)*100</f>
        <v>12.035873293142748</v>
      </c>
    </row>
    <row r="392" spans="1:7" ht="11.25" customHeight="1" x14ac:dyDescent="0.2">
      <c r="A392" s="24" t="s">
        <v>18</v>
      </c>
      <c r="B392" s="7"/>
      <c r="C392" s="24" t="s">
        <v>6</v>
      </c>
      <c r="D392" s="22" t="s">
        <v>84</v>
      </c>
      <c r="E392" s="22" t="s">
        <v>84</v>
      </c>
      <c r="F392" s="22" t="s">
        <v>84</v>
      </c>
      <c r="G392" s="22" t="s">
        <v>84</v>
      </c>
    </row>
    <row r="393" spans="1:7" ht="11.25" customHeight="1" x14ac:dyDescent="0.2">
      <c r="A393" s="20" t="s">
        <v>17</v>
      </c>
      <c r="B393" s="21"/>
      <c r="C393" s="20" t="s">
        <v>6</v>
      </c>
      <c r="D393" s="51">
        <v>32294</v>
      </c>
      <c r="E393" s="51">
        <v>24806</v>
      </c>
      <c r="F393" s="51">
        <v>238841</v>
      </c>
      <c r="G393" s="18">
        <f>(E393/F393)*100</f>
        <v>10.385989005237795</v>
      </c>
    </row>
    <row r="394" spans="1:7" ht="11.25" customHeight="1" x14ac:dyDescent="0.2">
      <c r="A394" s="24" t="s">
        <v>16</v>
      </c>
      <c r="B394" s="7"/>
      <c r="C394" s="24" t="s">
        <v>4</v>
      </c>
      <c r="D394" s="29">
        <v>362</v>
      </c>
      <c r="E394" s="29">
        <v>408</v>
      </c>
      <c r="F394" s="29">
        <v>4373</v>
      </c>
      <c r="G394" s="22">
        <f>(E394/F394)*100</f>
        <v>9.3299794191630454</v>
      </c>
    </row>
    <row r="395" spans="1:7" ht="11.25" customHeight="1" x14ac:dyDescent="0.2">
      <c r="A395" s="20" t="s">
        <v>15</v>
      </c>
      <c r="B395" s="21"/>
      <c r="C395" s="20" t="s">
        <v>6</v>
      </c>
      <c r="D395" s="18" t="s">
        <v>84</v>
      </c>
      <c r="E395" s="18" t="s">
        <v>84</v>
      </c>
      <c r="F395" s="18" t="s">
        <v>84</v>
      </c>
      <c r="G395" s="18" t="s">
        <v>84</v>
      </c>
    </row>
    <row r="396" spans="1:7" ht="11.25" customHeight="1" x14ac:dyDescent="0.2">
      <c r="A396" s="24" t="s">
        <v>14</v>
      </c>
      <c r="B396" s="7"/>
      <c r="C396" s="24" t="s">
        <v>6</v>
      </c>
      <c r="D396" s="22" t="s">
        <v>84</v>
      </c>
      <c r="E396" s="22" t="s">
        <v>84</v>
      </c>
      <c r="F396" s="22" t="s">
        <v>84</v>
      </c>
      <c r="G396" s="22" t="s">
        <v>84</v>
      </c>
    </row>
    <row r="397" spans="1:7" ht="11.25" customHeight="1" x14ac:dyDescent="0.2">
      <c r="A397" s="20" t="s">
        <v>13</v>
      </c>
      <c r="B397" s="21"/>
      <c r="C397" s="20" t="s">
        <v>6</v>
      </c>
      <c r="D397" s="51">
        <v>10770</v>
      </c>
      <c r="E397" s="51">
        <v>9865</v>
      </c>
      <c r="F397" s="51">
        <v>97680</v>
      </c>
      <c r="G397" s="18">
        <f>(E397/F397)*100</f>
        <v>10.099303849303849</v>
      </c>
    </row>
    <row r="398" spans="1:7" ht="11.25" customHeight="1" x14ac:dyDescent="0.2">
      <c r="A398" s="24" t="s">
        <v>12</v>
      </c>
      <c r="B398" s="7"/>
      <c r="C398" s="24" t="s">
        <v>6</v>
      </c>
      <c r="D398" s="22" t="s">
        <v>84</v>
      </c>
      <c r="E398" s="22" t="s">
        <v>84</v>
      </c>
      <c r="F398" s="22" t="s">
        <v>84</v>
      </c>
      <c r="G398" s="22" t="s">
        <v>84</v>
      </c>
    </row>
    <row r="399" spans="1:7" ht="11.25" customHeight="1" x14ac:dyDescent="0.2">
      <c r="A399" s="20" t="s">
        <v>11</v>
      </c>
      <c r="B399" s="21"/>
      <c r="C399" s="20" t="s">
        <v>6</v>
      </c>
      <c r="D399" s="51">
        <v>10436</v>
      </c>
      <c r="E399" s="51">
        <v>9204.2999999999993</v>
      </c>
      <c r="F399" s="51">
        <v>86708</v>
      </c>
      <c r="G399" s="18">
        <f>(E399/F399)*100</f>
        <v>10.615283480186372</v>
      </c>
    </row>
    <row r="400" spans="1:7" ht="11.25" customHeight="1" x14ac:dyDescent="0.2">
      <c r="A400" s="24" t="s">
        <v>10</v>
      </c>
      <c r="B400" s="7"/>
      <c r="C400" s="24" t="s">
        <v>6</v>
      </c>
      <c r="D400" s="29">
        <v>24795</v>
      </c>
      <c r="E400" s="29">
        <v>26815.9</v>
      </c>
      <c r="F400" s="29">
        <v>286378</v>
      </c>
      <c r="G400" s="22">
        <f>(E400/F400)*100</f>
        <v>9.363812862719902</v>
      </c>
    </row>
    <row r="401" spans="1:7" ht="11.25" customHeight="1" x14ac:dyDescent="0.2">
      <c r="A401" s="20" t="s">
        <v>9</v>
      </c>
      <c r="B401" s="21"/>
      <c r="C401" s="20" t="s">
        <v>8</v>
      </c>
      <c r="D401" s="51">
        <v>3222</v>
      </c>
      <c r="E401" s="51">
        <v>4332.5</v>
      </c>
      <c r="F401" s="51">
        <v>40622</v>
      </c>
      <c r="G401" s="18">
        <f>(E401/F401)*100</f>
        <v>10.665402983604944</v>
      </c>
    </row>
    <row r="402" spans="1:7" ht="11.25" customHeight="1" x14ac:dyDescent="0.2">
      <c r="A402" s="24" t="s">
        <v>7</v>
      </c>
      <c r="B402" s="7"/>
      <c r="C402" s="24" t="s">
        <v>6</v>
      </c>
      <c r="D402" s="29">
        <v>6851</v>
      </c>
      <c r="E402" s="29">
        <v>7472.6</v>
      </c>
      <c r="F402" s="29">
        <v>75303</v>
      </c>
      <c r="G402" s="22">
        <f>(E402/F402)*100</f>
        <v>9.9233762267107561</v>
      </c>
    </row>
    <row r="403" spans="1:7" ht="11.25" customHeight="1" thickBot="1" x14ac:dyDescent="0.25">
      <c r="A403" s="59" t="s">
        <v>5</v>
      </c>
      <c r="B403" s="60"/>
      <c r="C403" s="59" t="s">
        <v>4</v>
      </c>
      <c r="D403" s="58">
        <v>498</v>
      </c>
      <c r="E403" s="58">
        <v>593</v>
      </c>
      <c r="F403" s="58">
        <v>5597</v>
      </c>
      <c r="G403" s="57">
        <f>(E403/F403)*100</f>
        <v>10.59496158656423</v>
      </c>
    </row>
    <row r="404" spans="1:7" ht="11.25" customHeight="1" thickBot="1" x14ac:dyDescent="0.25">
      <c r="A404" s="16" t="s">
        <v>3</v>
      </c>
      <c r="B404" s="17"/>
      <c r="C404" s="16" t="s">
        <v>2</v>
      </c>
      <c r="D404" s="15">
        <f>SUM(D348,D351,D355:D403,D353)</f>
        <v>1063292</v>
      </c>
      <c r="E404" s="15">
        <f>SUM(E348,E351,E355:E403,E353)</f>
        <v>1041819.5</v>
      </c>
      <c r="F404" s="15">
        <f>SUM(F348,F351,F355:F403,F353)</f>
        <v>9510783</v>
      </c>
      <c r="G404" s="10">
        <f>(E404/F404)*100</f>
        <v>10.954087586689761</v>
      </c>
    </row>
    <row r="405" spans="1:7" ht="7.5" customHeight="1" x14ac:dyDescent="0.2">
      <c r="A405" s="9"/>
      <c r="B405" s="9"/>
      <c r="C405" s="9"/>
      <c r="E405" s="49"/>
    </row>
    <row r="406" spans="1:7" ht="11.25" customHeight="1" x14ac:dyDescent="0.2">
      <c r="A406" s="62" t="s">
        <v>83</v>
      </c>
      <c r="B406" s="7"/>
      <c r="C406" s="62"/>
      <c r="D406" s="5"/>
      <c r="E406" s="61"/>
      <c r="F406" s="5"/>
      <c r="G406" s="4"/>
    </row>
    <row r="407" spans="1:7" ht="7.5" customHeight="1" x14ac:dyDescent="0.2">
      <c r="A407" s="9"/>
      <c r="B407" s="9"/>
      <c r="C407" s="9"/>
      <c r="E407" s="49"/>
    </row>
    <row r="408" spans="1:7" ht="11.25" customHeight="1" x14ac:dyDescent="0.2">
      <c r="A408" s="7" t="s">
        <v>1</v>
      </c>
      <c r="B408" s="6" t="s">
        <v>0</v>
      </c>
      <c r="C408" s="6"/>
      <c r="D408" s="5"/>
      <c r="E408" s="5"/>
      <c r="F408" s="5"/>
      <c r="G408" s="4"/>
    </row>
    <row r="412" spans="1:7" ht="30.75" customHeight="1" x14ac:dyDescent="0.2">
      <c r="A412" s="48" t="s">
        <v>71</v>
      </c>
      <c r="B412" s="47" t="s">
        <v>91</v>
      </c>
      <c r="C412" s="46"/>
      <c r="D412" s="46"/>
      <c r="E412" s="46"/>
      <c r="F412" s="46"/>
      <c r="G412" s="46"/>
    </row>
    <row r="413" spans="1:7" ht="7.5" customHeight="1" thickBot="1" x14ac:dyDescent="0.25">
      <c r="A413" s="45"/>
      <c r="B413" s="45"/>
      <c r="C413" s="45"/>
      <c r="D413" s="54"/>
      <c r="E413" s="43"/>
      <c r="F413" s="43"/>
      <c r="G413" s="42"/>
    </row>
    <row r="414" spans="1:7" ht="26.25" thickBot="1" x14ac:dyDescent="0.25">
      <c r="A414" s="40" t="s">
        <v>69</v>
      </c>
      <c r="B414" s="41"/>
      <c r="C414" s="40" t="s">
        <v>68</v>
      </c>
      <c r="D414" s="39" t="s">
        <v>67</v>
      </c>
      <c r="E414" s="39" t="s">
        <v>66</v>
      </c>
      <c r="F414" s="38" t="s">
        <v>65</v>
      </c>
      <c r="G414" s="37" t="s">
        <v>64</v>
      </c>
    </row>
    <row r="415" spans="1:7" ht="27.75" thickBot="1" x14ac:dyDescent="0.25">
      <c r="A415" s="35"/>
      <c r="B415" s="35"/>
      <c r="C415" s="35"/>
      <c r="D415" s="34"/>
      <c r="E415" s="33" t="s">
        <v>63</v>
      </c>
      <c r="F415" s="33" t="s">
        <v>62</v>
      </c>
      <c r="G415" s="32" t="s">
        <v>61</v>
      </c>
    </row>
    <row r="416" spans="1:7" ht="11.25" customHeight="1" x14ac:dyDescent="0.2">
      <c r="A416" s="31" t="s">
        <v>60</v>
      </c>
      <c r="B416" s="31"/>
      <c r="C416" s="31" t="s">
        <v>59</v>
      </c>
      <c r="D416" s="56">
        <v>780158</v>
      </c>
      <c r="E416" s="56">
        <v>799402.7</v>
      </c>
      <c r="F416" s="56">
        <v>6896347</v>
      </c>
      <c r="G416" s="55">
        <f>(E416/F416)*100</f>
        <v>11.591683249117249</v>
      </c>
    </row>
    <row r="417" spans="1:7" ht="11.25" customHeight="1" x14ac:dyDescent="0.2">
      <c r="A417" s="28" t="s">
        <v>58</v>
      </c>
      <c r="B417" s="21"/>
      <c r="C417" s="21"/>
      <c r="D417" s="27">
        <f>D472-D416</f>
        <v>261665</v>
      </c>
      <c r="E417" s="27">
        <f>E472-E416</f>
        <v>232939.69999999984</v>
      </c>
      <c r="F417" s="27">
        <f>F472-F416</f>
        <v>2474309</v>
      </c>
      <c r="G417" s="52">
        <f>(E417/F417)*100</f>
        <v>9.4143334563306293</v>
      </c>
    </row>
    <row r="418" spans="1:7" ht="7.5" customHeight="1" x14ac:dyDescent="0.2">
      <c r="A418" s="63"/>
      <c r="B418" s="7"/>
      <c r="C418" s="7"/>
      <c r="D418" s="61"/>
      <c r="E418" s="61"/>
      <c r="F418" s="61"/>
      <c r="G418" s="25"/>
    </row>
    <row r="419" spans="1:7" ht="11.25" customHeight="1" x14ac:dyDescent="0.2">
      <c r="A419" s="28" t="s">
        <v>85</v>
      </c>
      <c r="B419" s="21"/>
      <c r="C419" s="21"/>
      <c r="D419" s="27">
        <v>28192</v>
      </c>
      <c r="E419" s="27">
        <v>23556</v>
      </c>
      <c r="F419" s="27">
        <v>252560</v>
      </c>
      <c r="G419" s="52">
        <f>(E419/F419)*100</f>
        <v>9.3268926195755473</v>
      </c>
    </row>
    <row r="420" spans="1:7" ht="7.5" customHeight="1" x14ac:dyDescent="0.2">
      <c r="A420" s="63"/>
      <c r="B420" s="7"/>
      <c r="C420" s="7"/>
      <c r="D420" s="61"/>
      <c r="E420" s="61"/>
      <c r="F420" s="61"/>
      <c r="G420" s="53"/>
    </row>
    <row r="421" spans="1:7" ht="11.25" customHeight="1" x14ac:dyDescent="0.2">
      <c r="A421" s="28" t="s">
        <v>89</v>
      </c>
      <c r="B421" s="21"/>
      <c r="C421" s="64" t="s">
        <v>59</v>
      </c>
      <c r="D421" s="27">
        <v>387</v>
      </c>
      <c r="E421" s="27">
        <v>340.4</v>
      </c>
      <c r="F421" s="27">
        <v>3389</v>
      </c>
      <c r="G421" s="52">
        <f>(E421/F421)*100</f>
        <v>10.044260843906756</v>
      </c>
    </row>
    <row r="422" spans="1:7" ht="7.5" customHeight="1" x14ac:dyDescent="0.2">
      <c r="A422" s="26"/>
      <c r="B422" s="26"/>
      <c r="C422" s="26"/>
      <c r="D422" s="5"/>
      <c r="E422" s="5"/>
      <c r="F422" s="5"/>
      <c r="G422" s="25"/>
    </row>
    <row r="423" spans="1:7" ht="11.25" customHeight="1" x14ac:dyDescent="0.2">
      <c r="A423" s="20" t="s">
        <v>57</v>
      </c>
      <c r="B423" s="21"/>
      <c r="C423" s="20" t="s">
        <v>6</v>
      </c>
      <c r="D423" s="18" t="s">
        <v>84</v>
      </c>
      <c r="E423" s="18" t="s">
        <v>84</v>
      </c>
      <c r="F423" s="18" t="s">
        <v>84</v>
      </c>
      <c r="G423" s="18" t="s">
        <v>84</v>
      </c>
    </row>
    <row r="424" spans="1:7" ht="11.25" customHeight="1" x14ac:dyDescent="0.2">
      <c r="A424" s="24" t="s">
        <v>56</v>
      </c>
      <c r="B424" s="7"/>
      <c r="C424" s="24" t="s">
        <v>6</v>
      </c>
      <c r="D424" s="22" t="s">
        <v>84</v>
      </c>
      <c r="E424" s="22" t="s">
        <v>84</v>
      </c>
      <c r="F424" s="22" t="s">
        <v>84</v>
      </c>
      <c r="G424" s="22" t="s">
        <v>84</v>
      </c>
    </row>
    <row r="425" spans="1:7" ht="11.25" customHeight="1" x14ac:dyDescent="0.2">
      <c r="A425" s="20" t="s">
        <v>55</v>
      </c>
      <c r="B425" s="21"/>
      <c r="C425" s="20" t="s">
        <v>6</v>
      </c>
      <c r="D425" s="51">
        <v>15476</v>
      </c>
      <c r="E425" s="51">
        <v>15020</v>
      </c>
      <c r="F425" s="51">
        <v>152349</v>
      </c>
      <c r="G425" s="18">
        <f>(E425/F425)*100</f>
        <v>9.8589422969628941</v>
      </c>
    </row>
    <row r="426" spans="1:7" ht="11.25" customHeight="1" x14ac:dyDescent="0.2">
      <c r="A426" s="24" t="s">
        <v>54</v>
      </c>
      <c r="B426" s="7"/>
      <c r="C426" s="24" t="s">
        <v>4</v>
      </c>
      <c r="D426" s="29">
        <v>1754</v>
      </c>
      <c r="E426" s="29">
        <v>1253.0999999999999</v>
      </c>
      <c r="F426" s="29">
        <v>7443</v>
      </c>
      <c r="G426" s="22">
        <f>(E426/F426)*100</f>
        <v>16.835953244659411</v>
      </c>
    </row>
    <row r="427" spans="1:7" ht="11.25" customHeight="1" x14ac:dyDescent="0.2">
      <c r="A427" s="20" t="s">
        <v>53</v>
      </c>
      <c r="B427" s="21"/>
      <c r="C427" s="20" t="s">
        <v>6</v>
      </c>
      <c r="D427" s="51">
        <v>6803</v>
      </c>
      <c r="E427" s="51">
        <v>5628</v>
      </c>
      <c r="F427" s="51">
        <v>53781</v>
      </c>
      <c r="G427" s="18">
        <f>(E427/F427)*100</f>
        <v>10.464662241311988</v>
      </c>
    </row>
    <row r="428" spans="1:7" ht="11.25" customHeight="1" x14ac:dyDescent="0.2">
      <c r="A428" s="24" t="s">
        <v>52</v>
      </c>
      <c r="B428" s="7"/>
      <c r="C428" s="24" t="s">
        <v>4</v>
      </c>
      <c r="D428" s="29">
        <v>14694</v>
      </c>
      <c r="E428" s="29">
        <v>17519.3</v>
      </c>
      <c r="F428" s="29">
        <v>247205</v>
      </c>
      <c r="G428" s="22">
        <f>(E428/F428)*100</f>
        <v>7.0869521247547587</v>
      </c>
    </row>
    <row r="429" spans="1:7" ht="11.25" customHeight="1" x14ac:dyDescent="0.2">
      <c r="A429" s="20" t="s">
        <v>51</v>
      </c>
      <c r="B429" s="21"/>
      <c r="C429" s="20" t="s">
        <v>4</v>
      </c>
      <c r="D429" s="51">
        <v>921</v>
      </c>
      <c r="E429" s="51">
        <v>1038.2</v>
      </c>
      <c r="F429" s="51">
        <v>6943</v>
      </c>
      <c r="G429" s="18">
        <f>(E429/F429)*100</f>
        <v>14.953190263574825</v>
      </c>
    </row>
    <row r="430" spans="1:7" ht="11.25" customHeight="1" x14ac:dyDescent="0.2">
      <c r="A430" s="24" t="s">
        <v>50</v>
      </c>
      <c r="B430" s="7"/>
      <c r="C430" s="24" t="s">
        <v>6</v>
      </c>
      <c r="D430" s="22" t="s">
        <v>84</v>
      </c>
      <c r="E430" s="22" t="s">
        <v>84</v>
      </c>
      <c r="F430" s="22" t="s">
        <v>84</v>
      </c>
      <c r="G430" s="22" t="s">
        <v>84</v>
      </c>
    </row>
    <row r="431" spans="1:7" ht="11.25" customHeight="1" x14ac:dyDescent="0.2">
      <c r="A431" s="20" t="s">
        <v>49</v>
      </c>
      <c r="B431" s="21"/>
      <c r="C431" s="20" t="s">
        <v>6</v>
      </c>
      <c r="D431" s="18" t="s">
        <v>84</v>
      </c>
      <c r="E431" s="18" t="s">
        <v>84</v>
      </c>
      <c r="F431" s="18" t="s">
        <v>84</v>
      </c>
      <c r="G431" s="18" t="s">
        <v>84</v>
      </c>
    </row>
    <row r="432" spans="1:7" ht="11.25" customHeight="1" x14ac:dyDescent="0.2">
      <c r="A432" s="24" t="s">
        <v>48</v>
      </c>
      <c r="B432" s="7"/>
      <c r="C432" s="24" t="s">
        <v>6</v>
      </c>
      <c r="D432" s="22" t="s">
        <v>84</v>
      </c>
      <c r="E432" s="22" t="s">
        <v>84</v>
      </c>
      <c r="F432" s="22" t="s">
        <v>84</v>
      </c>
      <c r="G432" s="22" t="s">
        <v>84</v>
      </c>
    </row>
    <row r="433" spans="1:7" ht="11.25" customHeight="1" x14ac:dyDescent="0.2">
      <c r="A433" s="20" t="s">
        <v>47</v>
      </c>
      <c r="B433" s="21"/>
      <c r="C433" s="20" t="s">
        <v>6</v>
      </c>
      <c r="D433" s="18" t="s">
        <v>84</v>
      </c>
      <c r="E433" s="18" t="s">
        <v>84</v>
      </c>
      <c r="F433" s="18" t="s">
        <v>84</v>
      </c>
      <c r="G433" s="18" t="s">
        <v>84</v>
      </c>
    </row>
    <row r="434" spans="1:7" ht="11.25" customHeight="1" x14ac:dyDescent="0.2">
      <c r="A434" s="24" t="s">
        <v>46</v>
      </c>
      <c r="B434" s="7"/>
      <c r="C434" s="24" t="s">
        <v>4</v>
      </c>
      <c r="D434" s="22" t="s">
        <v>84</v>
      </c>
      <c r="E434" s="22" t="s">
        <v>84</v>
      </c>
      <c r="F434" s="22" t="s">
        <v>84</v>
      </c>
      <c r="G434" s="22" t="s">
        <v>84</v>
      </c>
    </row>
    <row r="435" spans="1:7" ht="11.25" customHeight="1" x14ac:dyDescent="0.2">
      <c r="A435" s="20" t="s">
        <v>45</v>
      </c>
      <c r="B435" s="21"/>
      <c r="C435" s="20" t="s">
        <v>4</v>
      </c>
      <c r="D435" s="51">
        <v>9778</v>
      </c>
      <c r="E435" s="51">
        <v>10705.1</v>
      </c>
      <c r="F435" s="51">
        <v>104014</v>
      </c>
      <c r="G435" s="18">
        <f>(E435/F435)*100</f>
        <v>10.291979925779222</v>
      </c>
    </row>
    <row r="436" spans="1:7" ht="11.25" customHeight="1" x14ac:dyDescent="0.2">
      <c r="A436" s="24" t="s">
        <v>44</v>
      </c>
      <c r="B436" s="7"/>
      <c r="C436" s="24" t="s">
        <v>6</v>
      </c>
      <c r="D436" s="29">
        <v>10250</v>
      </c>
      <c r="E436" s="29">
        <v>9019</v>
      </c>
      <c r="F436" s="29">
        <v>85699</v>
      </c>
      <c r="G436" s="22">
        <f>(E436/F436)*100</f>
        <v>10.524043454416038</v>
      </c>
    </row>
    <row r="437" spans="1:7" ht="11.25" customHeight="1" x14ac:dyDescent="0.2">
      <c r="A437" s="20" t="s">
        <v>43</v>
      </c>
      <c r="B437" s="21"/>
      <c r="C437" s="20" t="s">
        <v>6</v>
      </c>
      <c r="D437" s="18" t="s">
        <v>84</v>
      </c>
      <c r="E437" s="18" t="s">
        <v>84</v>
      </c>
      <c r="F437" s="18" t="s">
        <v>84</v>
      </c>
      <c r="G437" s="18" t="s">
        <v>84</v>
      </c>
    </row>
    <row r="438" spans="1:7" ht="11.25" customHeight="1" x14ac:dyDescent="0.2">
      <c r="A438" s="24" t="s">
        <v>42</v>
      </c>
      <c r="B438" s="7"/>
      <c r="C438" s="24" t="s">
        <v>6</v>
      </c>
      <c r="D438" s="22" t="s">
        <v>84</v>
      </c>
      <c r="E438" s="22" t="s">
        <v>84</v>
      </c>
      <c r="F438" s="22" t="s">
        <v>84</v>
      </c>
      <c r="G438" s="22" t="s">
        <v>84</v>
      </c>
    </row>
    <row r="439" spans="1:7" ht="11.25" customHeight="1" x14ac:dyDescent="0.2">
      <c r="A439" s="20" t="s">
        <v>41</v>
      </c>
      <c r="B439" s="21"/>
      <c r="C439" s="20" t="s">
        <v>6</v>
      </c>
      <c r="D439" s="51">
        <v>5582</v>
      </c>
      <c r="E439" s="51">
        <v>5230</v>
      </c>
      <c r="F439" s="51">
        <v>55912</v>
      </c>
      <c r="G439" s="18">
        <f>(E439/F439)*100</f>
        <v>9.3539848333094859</v>
      </c>
    </row>
    <row r="440" spans="1:7" ht="11.25" customHeight="1" x14ac:dyDescent="0.2">
      <c r="A440" s="24" t="s">
        <v>40</v>
      </c>
      <c r="B440" s="7"/>
      <c r="C440" s="24" t="s">
        <v>6</v>
      </c>
      <c r="D440" s="29">
        <v>2473</v>
      </c>
      <c r="E440" s="29">
        <v>1930</v>
      </c>
      <c r="F440" s="29">
        <v>18737</v>
      </c>
      <c r="G440" s="22">
        <f>(E440/F440)*100</f>
        <v>10.300474995997225</v>
      </c>
    </row>
    <row r="441" spans="1:7" ht="11.25" customHeight="1" x14ac:dyDescent="0.2">
      <c r="A441" s="20" t="s">
        <v>38</v>
      </c>
      <c r="B441" s="21"/>
      <c r="C441" s="20" t="s">
        <v>6</v>
      </c>
      <c r="D441" s="51" t="s">
        <v>84</v>
      </c>
      <c r="E441" s="51" t="s">
        <v>84</v>
      </c>
      <c r="F441" s="51" t="s">
        <v>84</v>
      </c>
      <c r="G441" s="18" t="s">
        <v>84</v>
      </c>
    </row>
    <row r="442" spans="1:7" ht="11.25" customHeight="1" x14ac:dyDescent="0.2">
      <c r="A442" s="24" t="s">
        <v>37</v>
      </c>
      <c r="B442" s="7"/>
      <c r="C442" s="24" t="s">
        <v>6</v>
      </c>
      <c r="D442" s="29">
        <v>8627</v>
      </c>
      <c r="E442" s="29">
        <v>8779</v>
      </c>
      <c r="F442" s="29">
        <v>93766</v>
      </c>
      <c r="G442" s="22">
        <f>(E442/F442)*100</f>
        <v>9.3626687711963825</v>
      </c>
    </row>
    <row r="443" spans="1:7" ht="11.25" customHeight="1" x14ac:dyDescent="0.2">
      <c r="A443" s="20" t="s">
        <v>36</v>
      </c>
      <c r="B443" s="21"/>
      <c r="C443" s="20" t="s">
        <v>6</v>
      </c>
      <c r="D443" s="51">
        <v>17211</v>
      </c>
      <c r="E443" s="51">
        <v>14464.2</v>
      </c>
      <c r="F443" s="51">
        <v>164503</v>
      </c>
      <c r="G443" s="18">
        <f>(E443/F443)*100</f>
        <v>8.7926663951417314</v>
      </c>
    </row>
    <row r="444" spans="1:7" ht="11.25" customHeight="1" x14ac:dyDescent="0.2">
      <c r="A444" s="24" t="s">
        <v>35</v>
      </c>
      <c r="B444" s="7"/>
      <c r="C444" s="24" t="s">
        <v>6</v>
      </c>
      <c r="D444" s="29" t="s">
        <v>84</v>
      </c>
      <c r="E444" s="29" t="s">
        <v>84</v>
      </c>
      <c r="F444" s="29" t="s">
        <v>84</v>
      </c>
      <c r="G444" s="22" t="s">
        <v>84</v>
      </c>
    </row>
    <row r="445" spans="1:7" ht="11.25" customHeight="1" x14ac:dyDescent="0.2">
      <c r="A445" s="20" t="s">
        <v>34</v>
      </c>
      <c r="B445" s="21"/>
      <c r="C445" s="20" t="s">
        <v>6</v>
      </c>
      <c r="D445" s="51">
        <v>17400</v>
      </c>
      <c r="E445" s="51">
        <v>9781.4</v>
      </c>
      <c r="F445" s="51">
        <v>94757</v>
      </c>
      <c r="G445" s="18">
        <f>(E445/F445)*100</f>
        <v>10.322614688096921</v>
      </c>
    </row>
    <row r="446" spans="1:7" ht="11.25" customHeight="1" x14ac:dyDescent="0.2">
      <c r="A446" s="24" t="s">
        <v>33</v>
      </c>
      <c r="B446" s="7"/>
      <c r="C446" s="24" t="s">
        <v>6</v>
      </c>
      <c r="D446" s="22" t="s">
        <v>84</v>
      </c>
      <c r="E446" s="22" t="s">
        <v>84</v>
      </c>
      <c r="F446" s="22" t="s">
        <v>84</v>
      </c>
      <c r="G446" s="22" t="s">
        <v>84</v>
      </c>
    </row>
    <row r="447" spans="1:7" ht="11.25" customHeight="1" x14ac:dyDescent="0.2">
      <c r="A447" s="20" t="s">
        <v>32</v>
      </c>
      <c r="B447" s="21"/>
      <c r="C447" s="20" t="s">
        <v>6</v>
      </c>
      <c r="D447" s="18" t="s">
        <v>84</v>
      </c>
      <c r="E447" s="18" t="s">
        <v>84</v>
      </c>
      <c r="F447" s="18" t="s">
        <v>84</v>
      </c>
      <c r="G447" s="18" t="s">
        <v>84</v>
      </c>
    </row>
    <row r="448" spans="1:7" ht="11.25" customHeight="1" x14ac:dyDescent="0.2">
      <c r="A448" s="24" t="s">
        <v>31</v>
      </c>
      <c r="B448" s="7"/>
      <c r="C448" s="24" t="s">
        <v>6</v>
      </c>
      <c r="D448" s="22" t="s">
        <v>84</v>
      </c>
      <c r="E448" s="22" t="s">
        <v>84</v>
      </c>
      <c r="F448" s="22" t="s">
        <v>84</v>
      </c>
      <c r="G448" s="22" t="s">
        <v>84</v>
      </c>
    </row>
    <row r="449" spans="1:7" ht="11.25" customHeight="1" x14ac:dyDescent="0.2">
      <c r="A449" s="20" t="s">
        <v>30</v>
      </c>
      <c r="B449" s="21"/>
      <c r="C449" s="20" t="s">
        <v>4</v>
      </c>
      <c r="D449" s="51">
        <v>12502</v>
      </c>
      <c r="E449" s="51">
        <v>10342.1</v>
      </c>
      <c r="F449" s="51">
        <v>142934</v>
      </c>
      <c r="G449" s="18">
        <f>(E449/F449)*100</f>
        <v>7.2355772594344243</v>
      </c>
    </row>
    <row r="450" spans="1:7" ht="11.25" customHeight="1" x14ac:dyDescent="0.2">
      <c r="A450" s="24" t="s">
        <v>72</v>
      </c>
      <c r="B450" s="7"/>
      <c r="C450" s="24" t="s">
        <v>6</v>
      </c>
      <c r="D450" s="22" t="s">
        <v>84</v>
      </c>
      <c r="E450" s="22" t="s">
        <v>84</v>
      </c>
      <c r="F450" s="22" t="s">
        <v>84</v>
      </c>
      <c r="G450" s="22" t="s">
        <v>84</v>
      </c>
    </row>
    <row r="451" spans="1:7" ht="11.25" customHeight="1" x14ac:dyDescent="0.2">
      <c r="A451" s="20" t="s">
        <v>28</v>
      </c>
      <c r="B451" s="21"/>
      <c r="C451" s="20" t="s">
        <v>6</v>
      </c>
      <c r="D451" s="18" t="s">
        <v>84</v>
      </c>
      <c r="E451" s="18" t="s">
        <v>84</v>
      </c>
      <c r="F451" s="18" t="s">
        <v>84</v>
      </c>
      <c r="G451" s="18" t="s">
        <v>84</v>
      </c>
    </row>
    <row r="452" spans="1:7" ht="11.25" customHeight="1" x14ac:dyDescent="0.2">
      <c r="A452" s="24" t="s">
        <v>27</v>
      </c>
      <c r="B452" s="7"/>
      <c r="C452" s="24" t="s">
        <v>4</v>
      </c>
      <c r="D452" s="29">
        <v>212</v>
      </c>
      <c r="E452" s="29">
        <v>181</v>
      </c>
      <c r="F452" s="29">
        <v>2408</v>
      </c>
      <c r="G452" s="22">
        <f>(E452/F452)*100</f>
        <v>7.5166112956810638</v>
      </c>
    </row>
    <row r="453" spans="1:7" ht="11.25" customHeight="1" x14ac:dyDescent="0.2">
      <c r="A453" s="20" t="s">
        <v>26</v>
      </c>
      <c r="B453" s="21"/>
      <c r="C453" s="20" t="s">
        <v>6</v>
      </c>
      <c r="D453" s="51">
        <v>15178</v>
      </c>
      <c r="E453" s="51">
        <v>10685</v>
      </c>
      <c r="F453" s="51">
        <v>115564</v>
      </c>
      <c r="G453" s="18">
        <f>(E453/F453)*100</f>
        <v>9.2459589491537155</v>
      </c>
    </row>
    <row r="454" spans="1:7" ht="11.25" customHeight="1" x14ac:dyDescent="0.2">
      <c r="A454" s="24" t="s">
        <v>25</v>
      </c>
      <c r="B454" s="7"/>
      <c r="C454" s="24" t="s">
        <v>24</v>
      </c>
      <c r="D454" s="29">
        <v>738</v>
      </c>
      <c r="E454" s="29">
        <v>523</v>
      </c>
      <c r="F454" s="29">
        <v>4775</v>
      </c>
      <c r="G454" s="22">
        <f>(E454/F454)*100</f>
        <v>10.952879581151832</v>
      </c>
    </row>
    <row r="455" spans="1:7" ht="11.25" customHeight="1" x14ac:dyDescent="0.2">
      <c r="A455" s="20" t="s">
        <v>23</v>
      </c>
      <c r="B455" s="21"/>
      <c r="C455" s="20" t="s">
        <v>6</v>
      </c>
      <c r="D455" s="18" t="s">
        <v>84</v>
      </c>
      <c r="E455" s="18" t="s">
        <v>84</v>
      </c>
      <c r="F455" s="18" t="s">
        <v>84</v>
      </c>
      <c r="G455" s="18" t="s">
        <v>84</v>
      </c>
    </row>
    <row r="456" spans="1:7" ht="11.25" customHeight="1" x14ac:dyDescent="0.2">
      <c r="A456" s="24" t="s">
        <v>22</v>
      </c>
      <c r="B456" s="7"/>
      <c r="C456" s="24" t="s">
        <v>6</v>
      </c>
      <c r="D456" s="22" t="s">
        <v>84</v>
      </c>
      <c r="E456" s="22" t="s">
        <v>84</v>
      </c>
      <c r="F456" s="22" t="s">
        <v>84</v>
      </c>
      <c r="G456" s="22" t="s">
        <v>84</v>
      </c>
    </row>
    <row r="457" spans="1:7" ht="11.25" customHeight="1" x14ac:dyDescent="0.2">
      <c r="A457" s="20" t="s">
        <v>21</v>
      </c>
      <c r="B457" s="21"/>
      <c r="C457" s="20" t="s">
        <v>6</v>
      </c>
      <c r="D457" s="18" t="s">
        <v>84</v>
      </c>
      <c r="E457" s="18" t="s">
        <v>84</v>
      </c>
      <c r="F457" s="18" t="s">
        <v>84</v>
      </c>
      <c r="G457" s="18" t="s">
        <v>84</v>
      </c>
    </row>
    <row r="458" spans="1:7" ht="11.25" customHeight="1" x14ac:dyDescent="0.2">
      <c r="A458" s="24" t="s">
        <v>20</v>
      </c>
      <c r="B458" s="7"/>
      <c r="C458" s="24" t="s">
        <v>6</v>
      </c>
      <c r="D458" s="22" t="s">
        <v>84</v>
      </c>
      <c r="E458" s="22" t="s">
        <v>84</v>
      </c>
      <c r="F458" s="22" t="s">
        <v>84</v>
      </c>
      <c r="G458" s="22" t="s">
        <v>84</v>
      </c>
    </row>
    <row r="459" spans="1:7" ht="11.25" customHeight="1" x14ac:dyDescent="0.2">
      <c r="A459" s="20" t="s">
        <v>19</v>
      </c>
      <c r="B459" s="21"/>
      <c r="C459" s="20" t="s">
        <v>6</v>
      </c>
      <c r="D459" s="51">
        <v>5720</v>
      </c>
      <c r="E459" s="51">
        <v>5629</v>
      </c>
      <c r="F459" s="51">
        <v>46765</v>
      </c>
      <c r="G459" s="18">
        <f>(E459/F459)*100</f>
        <v>12.036779642895327</v>
      </c>
    </row>
    <row r="460" spans="1:7" ht="11.25" customHeight="1" x14ac:dyDescent="0.2">
      <c r="A460" s="24" t="s">
        <v>18</v>
      </c>
      <c r="B460" s="7"/>
      <c r="C460" s="24" t="s">
        <v>6</v>
      </c>
      <c r="D460" s="22" t="s">
        <v>84</v>
      </c>
      <c r="E460" s="22" t="s">
        <v>84</v>
      </c>
      <c r="F460" s="22" t="s">
        <v>84</v>
      </c>
      <c r="G460" s="22" t="s">
        <v>84</v>
      </c>
    </row>
    <row r="461" spans="1:7" ht="11.25" customHeight="1" x14ac:dyDescent="0.2">
      <c r="A461" s="20" t="s">
        <v>17</v>
      </c>
      <c r="B461" s="21"/>
      <c r="C461" s="20" t="s">
        <v>6</v>
      </c>
      <c r="D461" s="51">
        <v>32078</v>
      </c>
      <c r="E461" s="51">
        <v>24748</v>
      </c>
      <c r="F461" s="51">
        <v>238468</v>
      </c>
      <c r="G461" s="18">
        <f>(E461/F461)*100</f>
        <v>10.377912340439806</v>
      </c>
    </row>
    <row r="462" spans="1:7" ht="11.25" customHeight="1" x14ac:dyDescent="0.2">
      <c r="A462" s="24" t="s">
        <v>16</v>
      </c>
      <c r="B462" s="7"/>
      <c r="C462" s="24" t="s">
        <v>4</v>
      </c>
      <c r="D462" s="29">
        <v>355</v>
      </c>
      <c r="E462" s="29">
        <v>399</v>
      </c>
      <c r="F462" s="29">
        <v>4257</v>
      </c>
      <c r="G462" s="22">
        <f>(E462/F462)*100</f>
        <v>9.372797744890768</v>
      </c>
    </row>
    <row r="463" spans="1:7" ht="11.25" customHeight="1" x14ac:dyDescent="0.2">
      <c r="A463" s="20" t="s">
        <v>15</v>
      </c>
      <c r="B463" s="21"/>
      <c r="C463" s="20" t="s">
        <v>6</v>
      </c>
      <c r="D463" s="18" t="s">
        <v>84</v>
      </c>
      <c r="E463" s="18" t="s">
        <v>84</v>
      </c>
      <c r="F463" s="18" t="s">
        <v>84</v>
      </c>
      <c r="G463" s="18" t="s">
        <v>84</v>
      </c>
    </row>
    <row r="464" spans="1:7" ht="11.25" customHeight="1" x14ac:dyDescent="0.2">
      <c r="A464" s="24" t="s">
        <v>14</v>
      </c>
      <c r="B464" s="7"/>
      <c r="C464" s="24" t="s">
        <v>6</v>
      </c>
      <c r="D464" s="22" t="s">
        <v>84</v>
      </c>
      <c r="E464" s="22" t="s">
        <v>84</v>
      </c>
      <c r="F464" s="22" t="s">
        <v>84</v>
      </c>
      <c r="G464" s="22" t="s">
        <v>84</v>
      </c>
    </row>
    <row r="465" spans="1:7" ht="11.25" customHeight="1" x14ac:dyDescent="0.2">
      <c r="A465" s="20" t="s">
        <v>13</v>
      </c>
      <c r="B465" s="21"/>
      <c r="C465" s="20" t="s">
        <v>6</v>
      </c>
      <c r="D465" s="51">
        <v>10409</v>
      </c>
      <c r="E465" s="51">
        <v>9182</v>
      </c>
      <c r="F465" s="51">
        <v>95860</v>
      </c>
      <c r="G465" s="18">
        <f>(E465/F465)*100</f>
        <v>9.5785520550803245</v>
      </c>
    </row>
    <row r="466" spans="1:7" ht="11.25" customHeight="1" x14ac:dyDescent="0.2">
      <c r="A466" s="24" t="s">
        <v>12</v>
      </c>
      <c r="B466" s="7"/>
      <c r="C466" s="24" t="s">
        <v>6</v>
      </c>
      <c r="D466" s="29" t="s">
        <v>84</v>
      </c>
      <c r="E466" s="29" t="s">
        <v>84</v>
      </c>
      <c r="F466" s="29" t="s">
        <v>84</v>
      </c>
      <c r="G466" s="22" t="s">
        <v>84</v>
      </c>
    </row>
    <row r="467" spans="1:7" ht="11.25" customHeight="1" x14ac:dyDescent="0.2">
      <c r="A467" s="20" t="s">
        <v>11</v>
      </c>
      <c r="B467" s="21"/>
      <c r="C467" s="20" t="s">
        <v>6</v>
      </c>
      <c r="D467" s="51">
        <v>10284</v>
      </c>
      <c r="E467" s="51">
        <v>9130.2000000000007</v>
      </c>
      <c r="F467" s="51">
        <v>86059</v>
      </c>
      <c r="G467" s="18">
        <f>(E467/F467)*100</f>
        <v>10.609233200478743</v>
      </c>
    </row>
    <row r="468" spans="1:7" ht="11.25" customHeight="1" x14ac:dyDescent="0.2">
      <c r="A468" s="24" t="s">
        <v>10</v>
      </c>
      <c r="B468" s="7"/>
      <c r="C468" s="24" t="s">
        <v>6</v>
      </c>
      <c r="D468" s="29">
        <v>24517</v>
      </c>
      <c r="E468" s="29">
        <v>26299</v>
      </c>
      <c r="F468" s="29">
        <v>280714</v>
      </c>
      <c r="G468" s="22">
        <f>(E468/F468)*100</f>
        <v>9.3686100443868128</v>
      </c>
    </row>
    <row r="469" spans="1:7" ht="11.25" customHeight="1" x14ac:dyDescent="0.2">
      <c r="A469" s="20" t="s">
        <v>9</v>
      </c>
      <c r="B469" s="21"/>
      <c r="C469" s="20" t="s">
        <v>8</v>
      </c>
      <c r="D469" s="51">
        <v>3037</v>
      </c>
      <c r="E469" s="51">
        <v>4274.7</v>
      </c>
      <c r="F469" s="51">
        <v>42645</v>
      </c>
      <c r="G469" s="18">
        <f>(E469/F469)*100</f>
        <v>10.0239183960605</v>
      </c>
    </row>
    <row r="470" spans="1:7" ht="11.25" customHeight="1" x14ac:dyDescent="0.2">
      <c r="A470" s="24" t="s">
        <v>7</v>
      </c>
      <c r="B470" s="7"/>
      <c r="C470" s="24" t="s">
        <v>6</v>
      </c>
      <c r="D470" s="29">
        <v>6587</v>
      </c>
      <c r="E470" s="29">
        <v>6718</v>
      </c>
      <c r="F470" s="29">
        <v>67568</v>
      </c>
      <c r="G470" s="22">
        <f>(E470/F470)*100</f>
        <v>9.9425763675112488</v>
      </c>
    </row>
    <row r="471" spans="1:7" ht="11.25" customHeight="1" thickBot="1" x14ac:dyDescent="0.25">
      <c r="A471" s="59" t="s">
        <v>5</v>
      </c>
      <c r="B471" s="60"/>
      <c r="C471" s="59" t="s">
        <v>4</v>
      </c>
      <c r="D471" s="58">
        <v>500</v>
      </c>
      <c r="E471" s="58">
        <v>565</v>
      </c>
      <c r="F471" s="58">
        <v>5234</v>
      </c>
      <c r="G471" s="57">
        <f>(E471/F471)*100</f>
        <v>10.794803209782193</v>
      </c>
    </row>
    <row r="472" spans="1:7" ht="11.25" customHeight="1" thickBot="1" x14ac:dyDescent="0.25">
      <c r="A472" s="16" t="s">
        <v>3</v>
      </c>
      <c r="B472" s="17"/>
      <c r="C472" s="16" t="s">
        <v>2</v>
      </c>
      <c r="D472" s="15">
        <f>SUM(D416,D419,D423:D471,D421)</f>
        <v>1041823</v>
      </c>
      <c r="E472" s="15">
        <f>SUM(E416,E419,E423:E471,E421)</f>
        <v>1032342.3999999998</v>
      </c>
      <c r="F472" s="15">
        <f>SUM(F416,F419,F423:F471,F421)</f>
        <v>9370656</v>
      </c>
      <c r="G472" s="10">
        <f>(E472/F472)*100</f>
        <v>11.016756991186101</v>
      </c>
    </row>
    <row r="473" spans="1:7" ht="7.5" customHeight="1" x14ac:dyDescent="0.2">
      <c r="A473" s="9"/>
      <c r="B473" s="9"/>
      <c r="C473" s="9"/>
      <c r="E473" s="49"/>
    </row>
    <row r="474" spans="1:7" ht="11.25" customHeight="1" x14ac:dyDescent="0.2">
      <c r="A474" s="62" t="s">
        <v>83</v>
      </c>
      <c r="B474" s="7"/>
      <c r="C474" s="62"/>
      <c r="D474" s="5"/>
      <c r="E474" s="61"/>
      <c r="F474" s="5"/>
      <c r="G474" s="4"/>
    </row>
    <row r="475" spans="1:7" ht="7.5" customHeight="1" x14ac:dyDescent="0.2">
      <c r="A475" s="9"/>
      <c r="B475" s="9"/>
      <c r="C475" s="9"/>
      <c r="E475" s="49"/>
    </row>
    <row r="476" spans="1:7" ht="11.25" customHeight="1" x14ac:dyDescent="0.2">
      <c r="A476" s="7" t="s">
        <v>1</v>
      </c>
      <c r="B476" s="6" t="s">
        <v>0</v>
      </c>
      <c r="C476" s="6"/>
      <c r="D476" s="5"/>
      <c r="E476" s="5"/>
      <c r="F476" s="5"/>
      <c r="G476" s="4"/>
    </row>
    <row r="480" spans="1:7" ht="30.75" customHeight="1" x14ac:dyDescent="0.2">
      <c r="A480" s="48" t="s">
        <v>71</v>
      </c>
      <c r="B480" s="47" t="s">
        <v>90</v>
      </c>
      <c r="C480" s="46"/>
      <c r="D480" s="46"/>
      <c r="E480" s="46"/>
      <c r="F480" s="46"/>
      <c r="G480" s="46"/>
    </row>
    <row r="481" spans="1:7" ht="7.5" customHeight="1" thickBot="1" x14ac:dyDescent="0.25">
      <c r="A481" s="45"/>
      <c r="B481" s="45"/>
      <c r="C481" s="45"/>
      <c r="D481" s="54"/>
      <c r="E481" s="43"/>
      <c r="F481" s="43"/>
      <c r="G481" s="42"/>
    </row>
    <row r="482" spans="1:7" ht="26.25" thickBot="1" x14ac:dyDescent="0.25">
      <c r="A482" s="40" t="s">
        <v>69</v>
      </c>
      <c r="B482" s="41"/>
      <c r="C482" s="40" t="s">
        <v>68</v>
      </c>
      <c r="D482" s="39" t="s">
        <v>67</v>
      </c>
      <c r="E482" s="39" t="s">
        <v>66</v>
      </c>
      <c r="F482" s="38" t="s">
        <v>65</v>
      </c>
      <c r="G482" s="37" t="s">
        <v>64</v>
      </c>
    </row>
    <row r="483" spans="1:7" ht="27.75" thickBot="1" x14ac:dyDescent="0.25">
      <c r="A483" s="35"/>
      <c r="B483" s="35"/>
      <c r="C483" s="35"/>
      <c r="D483" s="34"/>
      <c r="E483" s="33" t="s">
        <v>63</v>
      </c>
      <c r="F483" s="33" t="s">
        <v>62</v>
      </c>
      <c r="G483" s="32" t="s">
        <v>61</v>
      </c>
    </row>
    <row r="484" spans="1:7" ht="11.25" customHeight="1" x14ac:dyDescent="0.2">
      <c r="A484" s="31" t="s">
        <v>60</v>
      </c>
      <c r="B484" s="31"/>
      <c r="C484" s="31" t="s">
        <v>59</v>
      </c>
      <c r="D484" s="56">
        <v>764088</v>
      </c>
      <c r="E484" s="56">
        <v>771468.80000000005</v>
      </c>
      <c r="F484" s="56">
        <v>6715838</v>
      </c>
      <c r="G484" s="55">
        <f>(E484/F484)*100</f>
        <v>11.487305083892734</v>
      </c>
    </row>
    <row r="485" spans="1:7" ht="11.25" customHeight="1" x14ac:dyDescent="0.2">
      <c r="A485" s="28" t="s">
        <v>58</v>
      </c>
      <c r="B485" s="21"/>
      <c r="C485" s="21"/>
      <c r="D485" s="27">
        <f>D540-D484</f>
        <v>257751</v>
      </c>
      <c r="E485" s="27">
        <f>E540-E484</f>
        <v>220794.69999999972</v>
      </c>
      <c r="F485" s="27">
        <f>F540-F484</f>
        <v>2401315</v>
      </c>
      <c r="G485" s="52">
        <f>(E485/F485)*100</f>
        <v>9.1947412147094294</v>
      </c>
    </row>
    <row r="486" spans="1:7" ht="7.5" customHeight="1" x14ac:dyDescent="0.2">
      <c r="A486" s="63"/>
      <c r="B486" s="7"/>
      <c r="C486" s="7"/>
      <c r="D486" s="61"/>
      <c r="E486" s="61"/>
      <c r="F486" s="61"/>
      <c r="G486" s="25"/>
    </row>
    <row r="487" spans="1:7" ht="11.25" customHeight="1" x14ac:dyDescent="0.2">
      <c r="A487" s="28" t="s">
        <v>85</v>
      </c>
      <c r="B487" s="21"/>
      <c r="C487" s="21"/>
      <c r="D487" s="27">
        <v>29259</v>
      </c>
      <c r="E487" s="27">
        <v>22928.2</v>
      </c>
      <c r="F487" s="27">
        <v>249911</v>
      </c>
      <c r="G487" s="52">
        <f>(E487/F487)*100</f>
        <v>9.1745461384252796</v>
      </c>
    </row>
    <row r="488" spans="1:7" ht="7.5" customHeight="1" x14ac:dyDescent="0.2">
      <c r="A488" s="63"/>
      <c r="B488" s="7"/>
      <c r="C488" s="7"/>
      <c r="D488" s="61"/>
      <c r="E488" s="61"/>
      <c r="F488" s="61"/>
      <c r="G488" s="53"/>
    </row>
    <row r="489" spans="1:7" ht="11.25" customHeight="1" x14ac:dyDescent="0.2">
      <c r="A489" s="28" t="s">
        <v>89</v>
      </c>
      <c r="B489" s="21"/>
      <c r="C489" s="64" t="s">
        <v>59</v>
      </c>
      <c r="D489" s="27">
        <v>29</v>
      </c>
      <c r="E489" s="27">
        <v>15.7</v>
      </c>
      <c r="F489" s="27">
        <v>109</v>
      </c>
      <c r="G489" s="52">
        <f>(E489/F489)*100</f>
        <v>14.403669724770641</v>
      </c>
    </row>
    <row r="490" spans="1:7" ht="7.5" customHeight="1" x14ac:dyDescent="0.2">
      <c r="A490" s="26"/>
      <c r="B490" s="26"/>
      <c r="C490" s="26"/>
      <c r="D490" s="5"/>
      <c r="E490" s="5"/>
      <c r="F490" s="5"/>
      <c r="G490" s="25"/>
    </row>
    <row r="491" spans="1:7" ht="11.25" customHeight="1" x14ac:dyDescent="0.2">
      <c r="A491" s="20" t="s">
        <v>57</v>
      </c>
      <c r="B491" s="21"/>
      <c r="C491" s="20" t="s">
        <v>6</v>
      </c>
      <c r="D491" s="51" t="s">
        <v>84</v>
      </c>
      <c r="E491" s="51" t="s">
        <v>84</v>
      </c>
      <c r="F491" s="51" t="s">
        <v>84</v>
      </c>
      <c r="G491" s="18" t="s">
        <v>84</v>
      </c>
    </row>
    <row r="492" spans="1:7" ht="11.25" customHeight="1" x14ac:dyDescent="0.2">
      <c r="A492" s="24" t="s">
        <v>56</v>
      </c>
      <c r="B492" s="7"/>
      <c r="C492" s="24" t="s">
        <v>6</v>
      </c>
      <c r="D492" s="29" t="s">
        <v>84</v>
      </c>
      <c r="E492" s="29" t="s">
        <v>84</v>
      </c>
      <c r="F492" s="29" t="s">
        <v>84</v>
      </c>
      <c r="G492" s="22" t="s">
        <v>84</v>
      </c>
    </row>
    <row r="493" spans="1:7" ht="11.25" customHeight="1" x14ac:dyDescent="0.2">
      <c r="A493" s="20" t="s">
        <v>55</v>
      </c>
      <c r="B493" s="21"/>
      <c r="C493" s="20" t="s">
        <v>6</v>
      </c>
      <c r="D493" s="51">
        <v>15459</v>
      </c>
      <c r="E493" s="51">
        <v>14486</v>
      </c>
      <c r="F493" s="51">
        <v>148397</v>
      </c>
      <c r="G493" s="18">
        <f>(E493/F493)*100</f>
        <v>9.7616528636023645</v>
      </c>
    </row>
    <row r="494" spans="1:7" ht="11.25" customHeight="1" x14ac:dyDescent="0.2">
      <c r="A494" s="24" t="s">
        <v>54</v>
      </c>
      <c r="B494" s="7"/>
      <c r="C494" s="24" t="s">
        <v>4</v>
      </c>
      <c r="D494" s="29">
        <v>1764</v>
      </c>
      <c r="E494" s="29">
        <v>1233.9000000000001</v>
      </c>
      <c r="F494" s="29">
        <v>7372</v>
      </c>
      <c r="G494" s="22">
        <f>(E494/F494)*100</f>
        <v>16.737655995659253</v>
      </c>
    </row>
    <row r="495" spans="1:7" ht="11.25" customHeight="1" x14ac:dyDescent="0.2">
      <c r="A495" s="20" t="s">
        <v>53</v>
      </c>
      <c r="B495" s="21"/>
      <c r="C495" s="20" t="s">
        <v>6</v>
      </c>
      <c r="D495" s="51">
        <v>6761</v>
      </c>
      <c r="E495" s="51">
        <v>5256</v>
      </c>
      <c r="F495" s="51">
        <v>52586</v>
      </c>
      <c r="G495" s="18">
        <f>(E495/F495)*100</f>
        <v>9.9950557182520061</v>
      </c>
    </row>
    <row r="496" spans="1:7" ht="11.25" customHeight="1" x14ac:dyDescent="0.2">
      <c r="A496" s="24" t="s">
        <v>52</v>
      </c>
      <c r="B496" s="7"/>
      <c r="C496" s="24" t="s">
        <v>4</v>
      </c>
      <c r="D496" s="29">
        <v>13804</v>
      </c>
      <c r="E496" s="29">
        <v>14791.4</v>
      </c>
      <c r="F496" s="29">
        <v>233074</v>
      </c>
      <c r="G496" s="22">
        <f>(E496/F496)*100</f>
        <v>6.3462248041394584</v>
      </c>
    </row>
    <row r="497" spans="1:7" ht="11.25" customHeight="1" x14ac:dyDescent="0.2">
      <c r="A497" s="20" t="s">
        <v>51</v>
      </c>
      <c r="B497" s="21"/>
      <c r="C497" s="20" t="s">
        <v>4</v>
      </c>
      <c r="D497" s="51">
        <v>954</v>
      </c>
      <c r="E497" s="51">
        <v>1055</v>
      </c>
      <c r="F497" s="51">
        <v>6979</v>
      </c>
      <c r="G497" s="18">
        <f>(E497/F497)*100</f>
        <v>15.11677890815303</v>
      </c>
    </row>
    <row r="498" spans="1:7" ht="11.25" customHeight="1" x14ac:dyDescent="0.2">
      <c r="A498" s="24" t="s">
        <v>50</v>
      </c>
      <c r="B498" s="7"/>
      <c r="C498" s="24" t="s">
        <v>6</v>
      </c>
      <c r="D498" s="29" t="s">
        <v>84</v>
      </c>
      <c r="E498" s="29" t="s">
        <v>84</v>
      </c>
      <c r="F498" s="29" t="s">
        <v>84</v>
      </c>
      <c r="G498" s="22" t="s">
        <v>84</v>
      </c>
    </row>
    <row r="499" spans="1:7" ht="11.25" customHeight="1" x14ac:dyDescent="0.2">
      <c r="A499" s="20" t="s">
        <v>49</v>
      </c>
      <c r="B499" s="21"/>
      <c r="C499" s="20" t="s">
        <v>6</v>
      </c>
      <c r="D499" s="51" t="s">
        <v>84</v>
      </c>
      <c r="E499" s="51" t="s">
        <v>84</v>
      </c>
      <c r="F499" s="51" t="s">
        <v>84</v>
      </c>
      <c r="G499" s="18" t="s">
        <v>84</v>
      </c>
    </row>
    <row r="500" spans="1:7" ht="11.25" customHeight="1" x14ac:dyDescent="0.2">
      <c r="A500" s="24" t="s">
        <v>48</v>
      </c>
      <c r="B500" s="7"/>
      <c r="C500" s="24" t="s">
        <v>6</v>
      </c>
      <c r="D500" s="29" t="s">
        <v>84</v>
      </c>
      <c r="E500" s="29" t="s">
        <v>84</v>
      </c>
      <c r="F500" s="29" t="s">
        <v>84</v>
      </c>
      <c r="G500" s="22" t="s">
        <v>84</v>
      </c>
    </row>
    <row r="501" spans="1:7" ht="11.25" customHeight="1" x14ac:dyDescent="0.2">
      <c r="A501" s="20" t="s">
        <v>47</v>
      </c>
      <c r="B501" s="21"/>
      <c r="C501" s="20" t="s">
        <v>6</v>
      </c>
      <c r="D501" s="51" t="s">
        <v>84</v>
      </c>
      <c r="E501" s="51" t="s">
        <v>84</v>
      </c>
      <c r="F501" s="51" t="s">
        <v>84</v>
      </c>
      <c r="G501" s="18" t="s">
        <v>84</v>
      </c>
    </row>
    <row r="502" spans="1:7" ht="11.25" customHeight="1" x14ac:dyDescent="0.2">
      <c r="A502" s="24" t="s">
        <v>46</v>
      </c>
      <c r="B502" s="7"/>
      <c r="C502" s="24" t="s">
        <v>4</v>
      </c>
      <c r="D502" s="29" t="s">
        <v>84</v>
      </c>
      <c r="E502" s="29" t="s">
        <v>84</v>
      </c>
      <c r="F502" s="29" t="s">
        <v>84</v>
      </c>
      <c r="G502" s="22" t="s">
        <v>84</v>
      </c>
    </row>
    <row r="503" spans="1:7" ht="11.25" customHeight="1" x14ac:dyDescent="0.2">
      <c r="A503" s="20" t="s">
        <v>45</v>
      </c>
      <c r="B503" s="21"/>
      <c r="C503" s="20" t="s">
        <v>4</v>
      </c>
      <c r="D503" s="51">
        <v>9685</v>
      </c>
      <c r="E503" s="51">
        <v>9519.7999999999993</v>
      </c>
      <c r="F503" s="51">
        <v>93693</v>
      </c>
      <c r="G503" s="18">
        <f>(E503/F503)*100</f>
        <v>10.160630996979496</v>
      </c>
    </row>
    <row r="504" spans="1:7" ht="11.25" customHeight="1" x14ac:dyDescent="0.2">
      <c r="A504" s="24" t="s">
        <v>44</v>
      </c>
      <c r="B504" s="7"/>
      <c r="C504" s="24" t="s">
        <v>6</v>
      </c>
      <c r="D504" s="29">
        <v>9954</v>
      </c>
      <c r="E504" s="29">
        <v>8663</v>
      </c>
      <c r="F504" s="29">
        <v>87309</v>
      </c>
      <c r="G504" s="22">
        <f>(E504/F504)*100</f>
        <v>9.922230239723282</v>
      </c>
    </row>
    <row r="505" spans="1:7" ht="11.25" customHeight="1" x14ac:dyDescent="0.2">
      <c r="A505" s="20" t="s">
        <v>43</v>
      </c>
      <c r="B505" s="21"/>
      <c r="C505" s="20" t="s">
        <v>6</v>
      </c>
      <c r="D505" s="51" t="s">
        <v>84</v>
      </c>
      <c r="E505" s="51" t="s">
        <v>84</v>
      </c>
      <c r="F505" s="51" t="s">
        <v>84</v>
      </c>
      <c r="G505" s="18" t="s">
        <v>84</v>
      </c>
    </row>
    <row r="506" spans="1:7" ht="11.25" customHeight="1" x14ac:dyDescent="0.2">
      <c r="A506" s="24" t="s">
        <v>42</v>
      </c>
      <c r="B506" s="7"/>
      <c r="C506" s="24" t="s">
        <v>6</v>
      </c>
      <c r="D506" s="29" t="s">
        <v>84</v>
      </c>
      <c r="E506" s="29" t="s">
        <v>84</v>
      </c>
      <c r="F506" s="29" t="s">
        <v>84</v>
      </c>
      <c r="G506" s="22" t="s">
        <v>84</v>
      </c>
    </row>
    <row r="507" spans="1:7" ht="11.25" customHeight="1" x14ac:dyDescent="0.2">
      <c r="A507" s="20" t="s">
        <v>41</v>
      </c>
      <c r="B507" s="21"/>
      <c r="C507" s="20" t="s">
        <v>6</v>
      </c>
      <c r="D507" s="51">
        <v>5389</v>
      </c>
      <c r="E507" s="51">
        <v>5139</v>
      </c>
      <c r="F507" s="51">
        <v>56394</v>
      </c>
      <c r="G507" s="18">
        <f>(E507/F507)*100</f>
        <v>9.1126715608043405</v>
      </c>
    </row>
    <row r="508" spans="1:7" ht="11.25" customHeight="1" x14ac:dyDescent="0.2">
      <c r="A508" s="24" t="s">
        <v>40</v>
      </c>
      <c r="B508" s="7"/>
      <c r="C508" s="24" t="s">
        <v>6</v>
      </c>
      <c r="D508" s="29">
        <v>2412</v>
      </c>
      <c r="E508" s="29">
        <v>1811</v>
      </c>
      <c r="F508" s="29">
        <v>17753</v>
      </c>
      <c r="G508" s="22">
        <f>(E508/F508)*100</f>
        <v>10.201092773052443</v>
      </c>
    </row>
    <row r="509" spans="1:7" ht="11.25" customHeight="1" x14ac:dyDescent="0.2">
      <c r="A509" s="20" t="s">
        <v>38</v>
      </c>
      <c r="B509" s="21"/>
      <c r="C509" s="20" t="s">
        <v>6</v>
      </c>
      <c r="D509" s="51" t="s">
        <v>84</v>
      </c>
      <c r="E509" s="51" t="s">
        <v>84</v>
      </c>
      <c r="F509" s="51" t="s">
        <v>84</v>
      </c>
      <c r="G509" s="18" t="s">
        <v>84</v>
      </c>
    </row>
    <row r="510" spans="1:7" ht="11.25" customHeight="1" x14ac:dyDescent="0.2">
      <c r="A510" s="24" t="s">
        <v>37</v>
      </c>
      <c r="B510" s="7"/>
      <c r="C510" s="24" t="s">
        <v>6</v>
      </c>
      <c r="D510" s="29">
        <v>8413</v>
      </c>
      <c r="E510" s="29">
        <v>8513</v>
      </c>
      <c r="F510" s="29">
        <v>90845</v>
      </c>
      <c r="G510" s="22">
        <f>(E510/F510)*100</f>
        <v>9.3709064890747982</v>
      </c>
    </row>
    <row r="511" spans="1:7" ht="11.25" customHeight="1" x14ac:dyDescent="0.2">
      <c r="A511" s="20" t="s">
        <v>36</v>
      </c>
      <c r="B511" s="21"/>
      <c r="C511" s="20" t="s">
        <v>6</v>
      </c>
      <c r="D511" s="51">
        <v>16425</v>
      </c>
      <c r="E511" s="51">
        <v>14050.6</v>
      </c>
      <c r="F511" s="51">
        <v>159935</v>
      </c>
      <c r="G511" s="18">
        <f>(E511/F511)*100</f>
        <v>8.7851939850564289</v>
      </c>
    </row>
    <row r="512" spans="1:7" ht="11.25" customHeight="1" x14ac:dyDescent="0.2">
      <c r="A512" s="24" t="s">
        <v>35</v>
      </c>
      <c r="B512" s="7"/>
      <c r="C512" s="24" t="s">
        <v>6</v>
      </c>
      <c r="D512" s="29" t="s">
        <v>84</v>
      </c>
      <c r="E512" s="29" t="s">
        <v>84</v>
      </c>
      <c r="F512" s="29" t="s">
        <v>84</v>
      </c>
      <c r="G512" s="22" t="s">
        <v>84</v>
      </c>
    </row>
    <row r="513" spans="1:7" ht="11.25" customHeight="1" x14ac:dyDescent="0.2">
      <c r="A513" s="20" t="s">
        <v>34</v>
      </c>
      <c r="B513" s="21"/>
      <c r="C513" s="20" t="s">
        <v>6</v>
      </c>
      <c r="D513" s="51">
        <v>17230</v>
      </c>
      <c r="E513" s="51">
        <v>9658.7000000000007</v>
      </c>
      <c r="F513" s="51">
        <v>93585</v>
      </c>
      <c r="G513" s="18">
        <f>(E513/F513)*100</f>
        <v>10.320777902441632</v>
      </c>
    </row>
    <row r="514" spans="1:7" ht="11.25" customHeight="1" x14ac:dyDescent="0.2">
      <c r="A514" s="24" t="s">
        <v>33</v>
      </c>
      <c r="B514" s="7"/>
      <c r="C514" s="24" t="s">
        <v>6</v>
      </c>
      <c r="D514" s="29" t="s">
        <v>84</v>
      </c>
      <c r="E514" s="29" t="s">
        <v>84</v>
      </c>
      <c r="F514" s="29" t="s">
        <v>84</v>
      </c>
      <c r="G514" s="22" t="s">
        <v>84</v>
      </c>
    </row>
    <row r="515" spans="1:7" ht="11.25" customHeight="1" x14ac:dyDescent="0.2">
      <c r="A515" s="20" t="s">
        <v>32</v>
      </c>
      <c r="B515" s="21"/>
      <c r="C515" s="20" t="s">
        <v>6</v>
      </c>
      <c r="D515" s="51" t="s">
        <v>84</v>
      </c>
      <c r="E515" s="51" t="s">
        <v>84</v>
      </c>
      <c r="F515" s="51" t="s">
        <v>84</v>
      </c>
      <c r="G515" s="18" t="s">
        <v>84</v>
      </c>
    </row>
    <row r="516" spans="1:7" ht="11.25" customHeight="1" x14ac:dyDescent="0.2">
      <c r="A516" s="24" t="s">
        <v>31</v>
      </c>
      <c r="B516" s="7"/>
      <c r="C516" s="24" t="s">
        <v>6</v>
      </c>
      <c r="D516" s="29" t="s">
        <v>84</v>
      </c>
      <c r="E516" s="29" t="s">
        <v>84</v>
      </c>
      <c r="F516" s="29" t="s">
        <v>84</v>
      </c>
      <c r="G516" s="22" t="s">
        <v>84</v>
      </c>
    </row>
    <row r="517" spans="1:7" ht="11.25" customHeight="1" x14ac:dyDescent="0.2">
      <c r="A517" s="20" t="s">
        <v>30</v>
      </c>
      <c r="B517" s="21"/>
      <c r="C517" s="20" t="s">
        <v>4</v>
      </c>
      <c r="D517" s="51">
        <v>12554</v>
      </c>
      <c r="E517" s="51">
        <v>9084.2000000000007</v>
      </c>
      <c r="F517" s="51">
        <v>139820</v>
      </c>
      <c r="G517" s="18">
        <f>(E517/F517)*100</f>
        <v>6.4970676584179667</v>
      </c>
    </row>
    <row r="518" spans="1:7" ht="11.25" customHeight="1" x14ac:dyDescent="0.2">
      <c r="A518" s="24" t="s">
        <v>72</v>
      </c>
      <c r="B518" s="7"/>
      <c r="C518" s="24" t="s">
        <v>6</v>
      </c>
      <c r="D518" s="29" t="s">
        <v>84</v>
      </c>
      <c r="E518" s="29" t="s">
        <v>84</v>
      </c>
      <c r="F518" s="29" t="s">
        <v>84</v>
      </c>
      <c r="G518" s="22" t="s">
        <v>84</v>
      </c>
    </row>
    <row r="519" spans="1:7" ht="11.25" customHeight="1" x14ac:dyDescent="0.2">
      <c r="A519" s="20" t="s">
        <v>28</v>
      </c>
      <c r="B519" s="21"/>
      <c r="C519" s="20" t="s">
        <v>6</v>
      </c>
      <c r="D519" s="51" t="s">
        <v>84</v>
      </c>
      <c r="E519" s="51" t="s">
        <v>84</v>
      </c>
      <c r="F519" s="51" t="s">
        <v>84</v>
      </c>
      <c r="G519" s="18" t="s">
        <v>84</v>
      </c>
    </row>
    <row r="520" spans="1:7" ht="11.25" customHeight="1" x14ac:dyDescent="0.2">
      <c r="A520" s="24" t="s">
        <v>27</v>
      </c>
      <c r="B520" s="7"/>
      <c r="C520" s="24" t="s">
        <v>4</v>
      </c>
      <c r="D520" s="29">
        <v>210</v>
      </c>
      <c r="E520" s="29">
        <v>153.5</v>
      </c>
      <c r="F520" s="29">
        <v>1980</v>
      </c>
      <c r="G520" s="22">
        <f>(E520/F520)*100</f>
        <v>7.7525252525252526</v>
      </c>
    </row>
    <row r="521" spans="1:7" ht="11.25" customHeight="1" x14ac:dyDescent="0.2">
      <c r="A521" s="20" t="s">
        <v>26</v>
      </c>
      <c r="B521" s="21"/>
      <c r="C521" s="20" t="s">
        <v>6</v>
      </c>
      <c r="D521" s="51">
        <v>14615</v>
      </c>
      <c r="E521" s="51">
        <v>10732.2</v>
      </c>
      <c r="F521" s="51">
        <v>116074</v>
      </c>
      <c r="G521" s="18">
        <f>(E521/F521)*100</f>
        <v>9.245998242500475</v>
      </c>
    </row>
    <row r="522" spans="1:7" ht="11.25" customHeight="1" x14ac:dyDescent="0.2">
      <c r="A522" s="24" t="s">
        <v>25</v>
      </c>
      <c r="B522" s="7"/>
      <c r="C522" s="24" t="s">
        <v>24</v>
      </c>
      <c r="D522" s="29">
        <v>728</v>
      </c>
      <c r="E522" s="29">
        <v>554</v>
      </c>
      <c r="F522" s="29">
        <v>4589</v>
      </c>
      <c r="G522" s="22">
        <f>(E522/F522)*100</f>
        <v>12.072346916539551</v>
      </c>
    </row>
    <row r="523" spans="1:7" ht="11.25" customHeight="1" x14ac:dyDescent="0.2">
      <c r="A523" s="20" t="s">
        <v>23</v>
      </c>
      <c r="B523" s="21"/>
      <c r="C523" s="20" t="s">
        <v>6</v>
      </c>
      <c r="D523" s="51" t="s">
        <v>84</v>
      </c>
      <c r="E523" s="51" t="s">
        <v>84</v>
      </c>
      <c r="F523" s="51" t="s">
        <v>84</v>
      </c>
      <c r="G523" s="18" t="s">
        <v>84</v>
      </c>
    </row>
    <row r="524" spans="1:7" ht="11.25" customHeight="1" x14ac:dyDescent="0.2">
      <c r="A524" s="24" t="s">
        <v>22</v>
      </c>
      <c r="B524" s="7"/>
      <c r="C524" s="24" t="s">
        <v>6</v>
      </c>
      <c r="D524" s="29" t="s">
        <v>84</v>
      </c>
      <c r="E524" s="29" t="s">
        <v>84</v>
      </c>
      <c r="F524" s="29" t="s">
        <v>84</v>
      </c>
      <c r="G524" s="22" t="s">
        <v>84</v>
      </c>
    </row>
    <row r="525" spans="1:7" ht="11.25" customHeight="1" x14ac:dyDescent="0.2">
      <c r="A525" s="20" t="s">
        <v>21</v>
      </c>
      <c r="B525" s="21"/>
      <c r="C525" s="20" t="s">
        <v>6</v>
      </c>
      <c r="D525" s="51" t="s">
        <v>84</v>
      </c>
      <c r="E525" s="51" t="s">
        <v>84</v>
      </c>
      <c r="F525" s="51" t="s">
        <v>84</v>
      </c>
      <c r="G525" s="18" t="s">
        <v>84</v>
      </c>
    </row>
    <row r="526" spans="1:7" ht="11.25" customHeight="1" x14ac:dyDescent="0.2">
      <c r="A526" s="24" t="s">
        <v>20</v>
      </c>
      <c r="B526" s="7"/>
      <c r="C526" s="24" t="s">
        <v>6</v>
      </c>
      <c r="D526" s="29" t="s">
        <v>84</v>
      </c>
      <c r="E526" s="29" t="s">
        <v>84</v>
      </c>
      <c r="F526" s="29" t="s">
        <v>84</v>
      </c>
      <c r="G526" s="22" t="s">
        <v>84</v>
      </c>
    </row>
    <row r="527" spans="1:7" ht="11.25" customHeight="1" x14ac:dyDescent="0.2">
      <c r="A527" s="20" t="s">
        <v>19</v>
      </c>
      <c r="B527" s="21"/>
      <c r="C527" s="20" t="s">
        <v>6</v>
      </c>
      <c r="D527" s="51">
        <v>5673</v>
      </c>
      <c r="E527" s="51">
        <v>5457</v>
      </c>
      <c r="F527" s="51">
        <v>45429</v>
      </c>
      <c r="G527" s="18">
        <f>(E527/F527)*100</f>
        <v>12.012150828765765</v>
      </c>
    </row>
    <row r="528" spans="1:7" ht="11.25" customHeight="1" x14ac:dyDescent="0.2">
      <c r="A528" s="24" t="s">
        <v>18</v>
      </c>
      <c r="B528" s="7"/>
      <c r="C528" s="24" t="s">
        <v>6</v>
      </c>
      <c r="D528" s="29" t="s">
        <v>84</v>
      </c>
      <c r="E528" s="29" t="s">
        <v>84</v>
      </c>
      <c r="F528" s="29" t="s">
        <v>84</v>
      </c>
      <c r="G528" s="22" t="s">
        <v>84</v>
      </c>
    </row>
    <row r="529" spans="1:7" ht="11.25" customHeight="1" x14ac:dyDescent="0.2">
      <c r="A529" s="20" t="s">
        <v>17</v>
      </c>
      <c r="B529" s="21"/>
      <c r="C529" s="20" t="s">
        <v>6</v>
      </c>
      <c r="D529" s="51">
        <v>31821</v>
      </c>
      <c r="E529" s="51">
        <v>23848</v>
      </c>
      <c r="F529" s="51">
        <v>235129</v>
      </c>
      <c r="G529" s="18">
        <f>(E529/F529)*100</f>
        <v>10.14251751166381</v>
      </c>
    </row>
    <row r="530" spans="1:7" ht="11.25" customHeight="1" x14ac:dyDescent="0.2">
      <c r="A530" s="24" t="s">
        <v>16</v>
      </c>
      <c r="B530" s="7"/>
      <c r="C530" s="24" t="s">
        <v>4</v>
      </c>
      <c r="D530" s="29">
        <v>353</v>
      </c>
      <c r="E530" s="29">
        <v>395</v>
      </c>
      <c r="F530" s="29">
        <v>4175</v>
      </c>
      <c r="G530" s="22">
        <f>(E530/F530)*100</f>
        <v>9.4610778443113777</v>
      </c>
    </row>
    <row r="531" spans="1:7" ht="11.25" customHeight="1" x14ac:dyDescent="0.2">
      <c r="A531" s="20" t="s">
        <v>15</v>
      </c>
      <c r="B531" s="21"/>
      <c r="C531" s="20" t="s">
        <v>6</v>
      </c>
      <c r="D531" s="51" t="s">
        <v>84</v>
      </c>
      <c r="E531" s="51" t="s">
        <v>84</v>
      </c>
      <c r="F531" s="51" t="s">
        <v>84</v>
      </c>
      <c r="G531" s="18" t="s">
        <v>84</v>
      </c>
    </row>
    <row r="532" spans="1:7" ht="11.25" customHeight="1" x14ac:dyDescent="0.2">
      <c r="A532" s="24" t="s">
        <v>14</v>
      </c>
      <c r="B532" s="7"/>
      <c r="C532" s="24" t="s">
        <v>6</v>
      </c>
      <c r="D532" s="29" t="s">
        <v>84</v>
      </c>
      <c r="E532" s="29" t="s">
        <v>84</v>
      </c>
      <c r="F532" s="29" t="s">
        <v>84</v>
      </c>
      <c r="G532" s="22" t="s">
        <v>84</v>
      </c>
    </row>
    <row r="533" spans="1:7" ht="11.25" customHeight="1" x14ac:dyDescent="0.2">
      <c r="A533" s="20" t="s">
        <v>13</v>
      </c>
      <c r="B533" s="21"/>
      <c r="C533" s="20" t="s">
        <v>6</v>
      </c>
      <c r="D533" s="51">
        <v>10257</v>
      </c>
      <c r="E533" s="51">
        <v>8945</v>
      </c>
      <c r="F533" s="51">
        <v>92344</v>
      </c>
      <c r="G533" s="18">
        <f>(E533/F533)*100</f>
        <v>9.6866066014034491</v>
      </c>
    </row>
    <row r="534" spans="1:7" ht="11.25" customHeight="1" x14ac:dyDescent="0.2">
      <c r="A534" s="24" t="s">
        <v>12</v>
      </c>
      <c r="B534" s="7"/>
      <c r="C534" s="24" t="s">
        <v>6</v>
      </c>
      <c r="D534" s="29" t="s">
        <v>84</v>
      </c>
      <c r="E534" s="29" t="s">
        <v>84</v>
      </c>
      <c r="F534" s="29" t="s">
        <v>84</v>
      </c>
      <c r="G534" s="22" t="s">
        <v>84</v>
      </c>
    </row>
    <row r="535" spans="1:7" ht="11.25" customHeight="1" x14ac:dyDescent="0.2">
      <c r="A535" s="20" t="s">
        <v>11</v>
      </c>
      <c r="B535" s="21"/>
      <c r="C535" s="20" t="s">
        <v>6</v>
      </c>
      <c r="D535" s="51">
        <v>10058</v>
      </c>
      <c r="E535" s="51">
        <v>8693.2000000000007</v>
      </c>
      <c r="F535" s="51">
        <v>81951</v>
      </c>
      <c r="G535" s="18">
        <f>(E535/F535)*100</f>
        <v>10.607802223279766</v>
      </c>
    </row>
    <row r="536" spans="1:7" ht="11.25" customHeight="1" x14ac:dyDescent="0.2">
      <c r="A536" s="24" t="s">
        <v>10</v>
      </c>
      <c r="B536" s="7"/>
      <c r="C536" s="24" t="s">
        <v>6</v>
      </c>
      <c r="D536" s="29">
        <v>24223</v>
      </c>
      <c r="E536" s="29">
        <v>25980</v>
      </c>
      <c r="F536" s="29">
        <v>277213</v>
      </c>
      <c r="G536" s="22">
        <f>(E536/F536)*100</f>
        <v>9.3718548552917795</v>
      </c>
    </row>
    <row r="537" spans="1:7" ht="11.25" customHeight="1" x14ac:dyDescent="0.2">
      <c r="A537" s="20" t="s">
        <v>9</v>
      </c>
      <c r="B537" s="21"/>
      <c r="C537" s="20" t="s">
        <v>8</v>
      </c>
      <c r="D537" s="51">
        <v>3009</v>
      </c>
      <c r="E537" s="51">
        <v>4083.7</v>
      </c>
      <c r="F537" s="51">
        <v>37494</v>
      </c>
      <c r="G537" s="18">
        <f>(E537/F537)*100</f>
        <v>10.891609324158532</v>
      </c>
    </row>
    <row r="538" spans="1:7" ht="11.25" customHeight="1" x14ac:dyDescent="0.2">
      <c r="A538" s="24" t="s">
        <v>7</v>
      </c>
      <c r="B538" s="7"/>
      <c r="C538" s="24" t="s">
        <v>6</v>
      </c>
      <c r="D538" s="29">
        <v>6217</v>
      </c>
      <c r="E538" s="29">
        <v>5227.6000000000004</v>
      </c>
      <c r="F538" s="29">
        <v>62161</v>
      </c>
      <c r="G538" s="22">
        <f>(E538/F538)*100</f>
        <v>8.4097746175254589</v>
      </c>
    </row>
    <row r="539" spans="1:7" ht="11.25" customHeight="1" thickBot="1" x14ac:dyDescent="0.25">
      <c r="A539" s="59" t="s">
        <v>5</v>
      </c>
      <c r="B539" s="60"/>
      <c r="C539" s="59" t="s">
        <v>4</v>
      </c>
      <c r="D539" s="58">
        <v>495</v>
      </c>
      <c r="E539" s="58">
        <v>520</v>
      </c>
      <c r="F539" s="58">
        <v>5014</v>
      </c>
      <c r="G539" s="57">
        <f>(E539/F539)*100</f>
        <v>10.370961308336657</v>
      </c>
    </row>
    <row r="540" spans="1:7" ht="11.25" customHeight="1" thickBot="1" x14ac:dyDescent="0.25">
      <c r="A540" s="16" t="s">
        <v>3</v>
      </c>
      <c r="B540" s="17"/>
      <c r="C540" s="16" t="s">
        <v>2</v>
      </c>
      <c r="D540" s="15">
        <f>SUM(D484,D487,D491:D539,D489)</f>
        <v>1021839</v>
      </c>
      <c r="E540" s="15">
        <f>SUM(E484,E487,E491:E539,E489)</f>
        <v>992263.49999999977</v>
      </c>
      <c r="F540" s="15">
        <f>SUM(F484,F487,F491:F539,F489)</f>
        <v>9117153</v>
      </c>
      <c r="G540" s="10">
        <f>(E540/F540)*100</f>
        <v>10.883479744170135</v>
      </c>
    </row>
    <row r="541" spans="1:7" ht="7.5" customHeight="1" x14ac:dyDescent="0.2">
      <c r="A541" s="9"/>
      <c r="B541" s="9"/>
      <c r="C541" s="9"/>
      <c r="E541" s="49"/>
    </row>
    <row r="542" spans="1:7" ht="11.25" customHeight="1" x14ac:dyDescent="0.2">
      <c r="A542" s="62" t="s">
        <v>83</v>
      </c>
      <c r="B542" s="7"/>
      <c r="C542" s="62"/>
      <c r="D542" s="5"/>
      <c r="E542" s="61"/>
      <c r="F542" s="5"/>
      <c r="G542" s="4"/>
    </row>
    <row r="543" spans="1:7" ht="7.5" customHeight="1" x14ac:dyDescent="0.2">
      <c r="A543" s="9"/>
      <c r="B543" s="9"/>
      <c r="C543" s="9"/>
      <c r="E543" s="49"/>
    </row>
    <row r="544" spans="1:7" ht="11.25" customHeight="1" x14ac:dyDescent="0.2">
      <c r="A544" s="7" t="s">
        <v>1</v>
      </c>
      <c r="B544" s="6" t="s">
        <v>0</v>
      </c>
      <c r="C544" s="6"/>
      <c r="D544" s="5"/>
      <c r="E544" s="5"/>
      <c r="F544" s="5"/>
      <c r="G544" s="4"/>
    </row>
    <row r="548" spans="1:7" ht="30.75" customHeight="1" x14ac:dyDescent="0.2">
      <c r="A548" s="48" t="s">
        <v>71</v>
      </c>
      <c r="B548" s="47" t="s">
        <v>88</v>
      </c>
      <c r="C548" s="46"/>
      <c r="D548" s="46"/>
      <c r="E548" s="46"/>
      <c r="F548" s="46"/>
      <c r="G548" s="46"/>
    </row>
    <row r="549" spans="1:7" ht="7.5" customHeight="1" thickBot="1" x14ac:dyDescent="0.25">
      <c r="A549" s="45"/>
      <c r="B549" s="45"/>
      <c r="C549" s="45"/>
      <c r="D549" s="54"/>
      <c r="E549" s="43"/>
      <c r="F549" s="43"/>
      <c r="G549" s="42"/>
    </row>
    <row r="550" spans="1:7" ht="26.25" thickBot="1" x14ac:dyDescent="0.25">
      <c r="A550" s="40" t="s">
        <v>69</v>
      </c>
      <c r="B550" s="41"/>
      <c r="C550" s="40" t="s">
        <v>68</v>
      </c>
      <c r="D550" s="39" t="s">
        <v>67</v>
      </c>
      <c r="E550" s="39" t="s">
        <v>66</v>
      </c>
      <c r="F550" s="38" t="s">
        <v>65</v>
      </c>
      <c r="G550" s="37" t="s">
        <v>64</v>
      </c>
    </row>
    <row r="551" spans="1:7" ht="27.75" thickBot="1" x14ac:dyDescent="0.25">
      <c r="A551" s="35"/>
      <c r="B551" s="35"/>
      <c r="C551" s="35"/>
      <c r="D551" s="34"/>
      <c r="E551" s="33" t="s">
        <v>63</v>
      </c>
      <c r="F551" s="33" t="s">
        <v>62</v>
      </c>
      <c r="G551" s="32" t="s">
        <v>61</v>
      </c>
    </row>
    <row r="552" spans="1:7" ht="11.25" customHeight="1" x14ac:dyDescent="0.2">
      <c r="A552" s="31" t="s">
        <v>60</v>
      </c>
      <c r="B552" s="31"/>
      <c r="C552" s="31" t="s">
        <v>59</v>
      </c>
      <c r="D552" s="56">
        <v>745363</v>
      </c>
      <c r="E552" s="56">
        <v>741005.9</v>
      </c>
      <c r="F552" s="56">
        <v>6605139</v>
      </c>
      <c r="G552" s="55">
        <f>(E552/F552)*100</f>
        <v>11.218626890365215</v>
      </c>
    </row>
    <row r="553" spans="1:7" ht="11.25" customHeight="1" x14ac:dyDescent="0.2">
      <c r="A553" s="28" t="s">
        <v>58</v>
      </c>
      <c r="B553" s="21"/>
      <c r="C553" s="21"/>
      <c r="D553" s="27">
        <f>D606-D552</f>
        <v>255053</v>
      </c>
      <c r="E553" s="27">
        <f>E606-E552</f>
        <v>213225</v>
      </c>
      <c r="F553" s="27">
        <f>F606-F552</f>
        <v>2358832</v>
      </c>
      <c r="G553" s="52">
        <f>(E553/F553)*100</f>
        <v>9.0394313795980388</v>
      </c>
    </row>
    <row r="554" spans="1:7" ht="7.5" customHeight="1" x14ac:dyDescent="0.2">
      <c r="A554" s="63"/>
      <c r="B554" s="7"/>
      <c r="C554" s="7"/>
      <c r="D554" s="61"/>
      <c r="E554" s="61"/>
      <c r="F554" s="61"/>
      <c r="G554" s="25"/>
    </row>
    <row r="555" spans="1:7" ht="11.25" customHeight="1" x14ac:dyDescent="0.2">
      <c r="A555" s="28" t="s">
        <v>85</v>
      </c>
      <c r="B555" s="21"/>
      <c r="C555" s="21"/>
      <c r="D555" s="27">
        <v>31668</v>
      </c>
      <c r="E555" s="27">
        <v>22008</v>
      </c>
      <c r="F555" s="27">
        <v>245578</v>
      </c>
      <c r="G555" s="52">
        <f>(E555/F555)*100</f>
        <v>8.9617148115873562</v>
      </c>
    </row>
    <row r="556" spans="1:7" ht="7.5" customHeight="1" x14ac:dyDescent="0.2">
      <c r="A556" s="26"/>
      <c r="B556" s="26"/>
      <c r="C556" s="26"/>
      <c r="D556" s="5"/>
      <c r="E556" s="5"/>
      <c r="F556" s="5"/>
      <c r="G556" s="25"/>
    </row>
    <row r="557" spans="1:7" ht="11.25" customHeight="1" x14ac:dyDescent="0.2">
      <c r="A557" s="20" t="s">
        <v>57</v>
      </c>
      <c r="B557" s="21"/>
      <c r="C557" s="20" t="s">
        <v>6</v>
      </c>
      <c r="D557" s="51" t="s">
        <v>84</v>
      </c>
      <c r="E557" s="51" t="s">
        <v>84</v>
      </c>
      <c r="F557" s="51" t="s">
        <v>84</v>
      </c>
      <c r="G557" s="18" t="s">
        <v>84</v>
      </c>
    </row>
    <row r="558" spans="1:7" ht="11.25" customHeight="1" x14ac:dyDescent="0.2">
      <c r="A558" s="24" t="s">
        <v>56</v>
      </c>
      <c r="B558" s="7"/>
      <c r="C558" s="24" t="s">
        <v>6</v>
      </c>
      <c r="D558" s="29" t="s">
        <v>84</v>
      </c>
      <c r="E558" s="29" t="s">
        <v>84</v>
      </c>
      <c r="F558" s="29" t="s">
        <v>84</v>
      </c>
      <c r="G558" s="22" t="s">
        <v>84</v>
      </c>
    </row>
    <row r="559" spans="1:7" ht="11.25" customHeight="1" x14ac:dyDescent="0.2">
      <c r="A559" s="20" t="s">
        <v>55</v>
      </c>
      <c r="B559" s="21"/>
      <c r="C559" s="20" t="s">
        <v>6</v>
      </c>
      <c r="D559" s="51">
        <v>15425</v>
      </c>
      <c r="E559" s="51">
        <v>15050</v>
      </c>
      <c r="F559" s="51">
        <v>149977</v>
      </c>
      <c r="G559" s="18">
        <f>(E559/F559)*100</f>
        <v>10.034872013708769</v>
      </c>
    </row>
    <row r="560" spans="1:7" ht="11.25" customHeight="1" x14ac:dyDescent="0.2">
      <c r="A560" s="24" t="s">
        <v>54</v>
      </c>
      <c r="B560" s="7"/>
      <c r="C560" s="24" t="s">
        <v>4</v>
      </c>
      <c r="D560" s="29">
        <v>1753</v>
      </c>
      <c r="E560" s="29">
        <v>971.6</v>
      </c>
      <c r="F560" s="29">
        <v>7385</v>
      </c>
      <c r="G560" s="22">
        <f>(E560/F560)*100</f>
        <v>13.156398104265405</v>
      </c>
    </row>
    <row r="561" spans="1:7" ht="11.25" customHeight="1" x14ac:dyDescent="0.2">
      <c r="A561" s="20" t="s">
        <v>53</v>
      </c>
      <c r="B561" s="21"/>
      <c r="C561" s="20" t="s">
        <v>6</v>
      </c>
      <c r="D561" s="51">
        <v>6739</v>
      </c>
      <c r="E561" s="51">
        <v>4926</v>
      </c>
      <c r="F561" s="51">
        <v>52708</v>
      </c>
      <c r="G561" s="18">
        <f>(E561/F561)*100</f>
        <v>9.3458298550504662</v>
      </c>
    </row>
    <row r="562" spans="1:7" ht="11.25" customHeight="1" x14ac:dyDescent="0.2">
      <c r="A562" s="24" t="s">
        <v>52</v>
      </c>
      <c r="B562" s="7"/>
      <c r="C562" s="24" t="s">
        <v>4</v>
      </c>
      <c r="D562" s="29">
        <v>13021</v>
      </c>
      <c r="E562" s="29">
        <v>13898</v>
      </c>
      <c r="F562" s="29">
        <v>218796</v>
      </c>
      <c r="G562" s="22">
        <f>(E562/F562)*100</f>
        <v>6.3520356862099847</v>
      </c>
    </row>
    <row r="563" spans="1:7" ht="11.25" customHeight="1" x14ac:dyDescent="0.2">
      <c r="A563" s="20" t="s">
        <v>51</v>
      </c>
      <c r="B563" s="21"/>
      <c r="C563" s="20" t="s">
        <v>4</v>
      </c>
      <c r="D563" s="51">
        <v>970</v>
      </c>
      <c r="E563" s="51">
        <v>1056</v>
      </c>
      <c r="F563" s="51">
        <v>6935</v>
      </c>
      <c r="G563" s="18">
        <f>(E563/F563)*100</f>
        <v>15.227108868060563</v>
      </c>
    </row>
    <row r="564" spans="1:7" ht="11.25" customHeight="1" x14ac:dyDescent="0.2">
      <c r="A564" s="24" t="s">
        <v>50</v>
      </c>
      <c r="B564" s="7"/>
      <c r="C564" s="24" t="s">
        <v>6</v>
      </c>
      <c r="D564" s="29" t="s">
        <v>84</v>
      </c>
      <c r="E564" s="29" t="s">
        <v>84</v>
      </c>
      <c r="F564" s="29" t="s">
        <v>84</v>
      </c>
      <c r="G564" s="22" t="s">
        <v>84</v>
      </c>
    </row>
    <row r="565" spans="1:7" ht="11.25" customHeight="1" x14ac:dyDescent="0.2">
      <c r="A565" s="20" t="s">
        <v>49</v>
      </c>
      <c r="B565" s="21"/>
      <c r="C565" s="20" t="s">
        <v>6</v>
      </c>
      <c r="D565" s="51" t="s">
        <v>84</v>
      </c>
      <c r="E565" s="51" t="s">
        <v>84</v>
      </c>
      <c r="F565" s="51" t="s">
        <v>84</v>
      </c>
      <c r="G565" s="18" t="s">
        <v>84</v>
      </c>
    </row>
    <row r="566" spans="1:7" ht="11.25" customHeight="1" x14ac:dyDescent="0.2">
      <c r="A566" s="24" t="s">
        <v>48</v>
      </c>
      <c r="B566" s="7"/>
      <c r="C566" s="24" t="s">
        <v>6</v>
      </c>
      <c r="D566" s="29" t="s">
        <v>84</v>
      </c>
      <c r="E566" s="29" t="s">
        <v>84</v>
      </c>
      <c r="F566" s="29" t="s">
        <v>84</v>
      </c>
      <c r="G566" s="22" t="s">
        <v>84</v>
      </c>
    </row>
    <row r="567" spans="1:7" ht="11.25" customHeight="1" x14ac:dyDescent="0.2">
      <c r="A567" s="20" t="s">
        <v>47</v>
      </c>
      <c r="B567" s="21"/>
      <c r="C567" s="20" t="s">
        <v>6</v>
      </c>
      <c r="D567" s="51" t="s">
        <v>84</v>
      </c>
      <c r="E567" s="51" t="s">
        <v>84</v>
      </c>
      <c r="F567" s="51" t="s">
        <v>84</v>
      </c>
      <c r="G567" s="18" t="s">
        <v>84</v>
      </c>
    </row>
    <row r="568" spans="1:7" ht="11.25" customHeight="1" x14ac:dyDescent="0.2">
      <c r="A568" s="24" t="s">
        <v>46</v>
      </c>
      <c r="B568" s="7"/>
      <c r="C568" s="24" t="s">
        <v>4</v>
      </c>
      <c r="D568" s="29" t="s">
        <v>84</v>
      </c>
      <c r="E568" s="29" t="s">
        <v>84</v>
      </c>
      <c r="F568" s="29" t="s">
        <v>84</v>
      </c>
      <c r="G568" s="22" t="s">
        <v>84</v>
      </c>
    </row>
    <row r="569" spans="1:7" ht="11.25" customHeight="1" x14ac:dyDescent="0.2">
      <c r="A569" s="20" t="s">
        <v>45</v>
      </c>
      <c r="B569" s="21"/>
      <c r="C569" s="20" t="s">
        <v>4</v>
      </c>
      <c r="D569" s="51">
        <v>9590</v>
      </c>
      <c r="E569" s="51">
        <v>8900</v>
      </c>
      <c r="F569" s="51">
        <v>92213</v>
      </c>
      <c r="G569" s="18">
        <f>(E569/F569)*100</f>
        <v>9.6515675663951939</v>
      </c>
    </row>
    <row r="570" spans="1:7" ht="11.25" customHeight="1" x14ac:dyDescent="0.2">
      <c r="A570" s="24" t="s">
        <v>44</v>
      </c>
      <c r="B570" s="7"/>
      <c r="C570" s="24" t="s">
        <v>6</v>
      </c>
      <c r="D570" s="29">
        <v>9195</v>
      </c>
      <c r="E570" s="29">
        <v>5880.4</v>
      </c>
      <c r="F570" s="29">
        <v>74663</v>
      </c>
      <c r="G570" s="22">
        <f>(E570/F570)*100</f>
        <v>7.8759224783359896</v>
      </c>
    </row>
    <row r="571" spans="1:7" ht="11.25" customHeight="1" x14ac:dyDescent="0.2">
      <c r="A571" s="20" t="s">
        <v>43</v>
      </c>
      <c r="B571" s="21"/>
      <c r="C571" s="20" t="s">
        <v>6</v>
      </c>
      <c r="D571" s="51" t="s">
        <v>84</v>
      </c>
      <c r="E571" s="51" t="s">
        <v>84</v>
      </c>
      <c r="F571" s="51" t="s">
        <v>84</v>
      </c>
      <c r="G571" s="18" t="s">
        <v>84</v>
      </c>
    </row>
    <row r="572" spans="1:7" ht="11.25" customHeight="1" x14ac:dyDescent="0.2">
      <c r="A572" s="24" t="s">
        <v>42</v>
      </c>
      <c r="B572" s="7"/>
      <c r="C572" s="24" t="s">
        <v>6</v>
      </c>
      <c r="D572" s="29" t="s">
        <v>84</v>
      </c>
      <c r="E572" s="29" t="s">
        <v>84</v>
      </c>
      <c r="F572" s="29" t="s">
        <v>84</v>
      </c>
      <c r="G572" s="22" t="s">
        <v>84</v>
      </c>
    </row>
    <row r="573" spans="1:7" ht="11.25" customHeight="1" x14ac:dyDescent="0.2">
      <c r="A573" s="20" t="s">
        <v>41</v>
      </c>
      <c r="B573" s="21"/>
      <c r="C573" s="20" t="s">
        <v>6</v>
      </c>
      <c r="D573" s="51">
        <v>5268</v>
      </c>
      <c r="E573" s="51">
        <v>4802</v>
      </c>
      <c r="F573" s="51">
        <v>52549</v>
      </c>
      <c r="G573" s="18">
        <f>(E573/F573)*100</f>
        <v>9.1381377381110962</v>
      </c>
    </row>
    <row r="574" spans="1:7" ht="11.25" customHeight="1" x14ac:dyDescent="0.2">
      <c r="A574" s="24" t="s">
        <v>40</v>
      </c>
      <c r="B574" s="7"/>
      <c r="C574" s="24" t="s">
        <v>6</v>
      </c>
      <c r="D574" s="29">
        <v>2388</v>
      </c>
      <c r="E574" s="29">
        <v>1848</v>
      </c>
      <c r="F574" s="29">
        <v>18020</v>
      </c>
      <c r="G574" s="22">
        <f>(E574/F574)*100</f>
        <v>10.25527192008879</v>
      </c>
    </row>
    <row r="575" spans="1:7" ht="11.25" customHeight="1" x14ac:dyDescent="0.2">
      <c r="A575" s="20" t="s">
        <v>38</v>
      </c>
      <c r="B575" s="21"/>
      <c r="C575" s="20" t="s">
        <v>6</v>
      </c>
      <c r="D575" s="51" t="s">
        <v>84</v>
      </c>
      <c r="E575" s="51" t="s">
        <v>84</v>
      </c>
      <c r="F575" s="51" t="s">
        <v>84</v>
      </c>
      <c r="G575" s="18" t="s">
        <v>84</v>
      </c>
    </row>
    <row r="576" spans="1:7" ht="11.25" customHeight="1" x14ac:dyDescent="0.2">
      <c r="A576" s="24" t="s">
        <v>37</v>
      </c>
      <c r="B576" s="7"/>
      <c r="C576" s="24" t="s">
        <v>6</v>
      </c>
      <c r="D576" s="29">
        <v>8258</v>
      </c>
      <c r="E576" s="29">
        <v>8391</v>
      </c>
      <c r="F576" s="29">
        <v>89920</v>
      </c>
      <c r="G576" s="22">
        <f>(E576/F576)*100</f>
        <v>9.3316281138790043</v>
      </c>
    </row>
    <row r="577" spans="1:7" ht="11.25" customHeight="1" x14ac:dyDescent="0.2">
      <c r="A577" s="20" t="s">
        <v>36</v>
      </c>
      <c r="B577" s="21"/>
      <c r="C577" s="20" t="s">
        <v>6</v>
      </c>
      <c r="D577" s="51">
        <v>15927</v>
      </c>
      <c r="E577" s="51">
        <v>13386.6</v>
      </c>
      <c r="F577" s="51">
        <v>152550</v>
      </c>
      <c r="G577" s="18">
        <f>(E577/F577)*100</f>
        <v>8.7752212389380535</v>
      </c>
    </row>
    <row r="578" spans="1:7" ht="11.25" customHeight="1" x14ac:dyDescent="0.2">
      <c r="A578" s="24" t="s">
        <v>35</v>
      </c>
      <c r="B578" s="7"/>
      <c r="C578" s="24" t="s">
        <v>6</v>
      </c>
      <c r="D578" s="29" t="s">
        <v>84</v>
      </c>
      <c r="E578" s="29" t="s">
        <v>84</v>
      </c>
      <c r="F578" s="29" t="s">
        <v>84</v>
      </c>
      <c r="G578" s="22" t="s">
        <v>84</v>
      </c>
    </row>
    <row r="579" spans="1:7" ht="11.25" customHeight="1" x14ac:dyDescent="0.2">
      <c r="A579" s="20" t="s">
        <v>34</v>
      </c>
      <c r="B579" s="21"/>
      <c r="C579" s="20" t="s">
        <v>6</v>
      </c>
      <c r="D579" s="51">
        <v>16372</v>
      </c>
      <c r="E579" s="51">
        <v>9511.9</v>
      </c>
      <c r="F579" s="51">
        <v>92402</v>
      </c>
      <c r="G579" s="18">
        <f>(E579/F579)*100</f>
        <v>10.2940412545183</v>
      </c>
    </row>
    <row r="580" spans="1:7" ht="11.25" customHeight="1" x14ac:dyDescent="0.2">
      <c r="A580" s="24" t="s">
        <v>33</v>
      </c>
      <c r="B580" s="7"/>
      <c r="C580" s="24" t="s">
        <v>6</v>
      </c>
      <c r="D580" s="29" t="s">
        <v>84</v>
      </c>
      <c r="E580" s="29" t="s">
        <v>84</v>
      </c>
      <c r="F580" s="29" t="s">
        <v>84</v>
      </c>
      <c r="G580" s="22" t="s">
        <v>84</v>
      </c>
    </row>
    <row r="581" spans="1:7" ht="11.25" customHeight="1" x14ac:dyDescent="0.2">
      <c r="A581" s="20" t="s">
        <v>32</v>
      </c>
      <c r="B581" s="21"/>
      <c r="C581" s="20" t="s">
        <v>6</v>
      </c>
      <c r="D581" s="51" t="s">
        <v>84</v>
      </c>
      <c r="E581" s="51" t="s">
        <v>84</v>
      </c>
      <c r="F581" s="51" t="s">
        <v>84</v>
      </c>
      <c r="G581" s="18" t="s">
        <v>84</v>
      </c>
    </row>
    <row r="582" spans="1:7" ht="11.25" customHeight="1" x14ac:dyDescent="0.2">
      <c r="A582" s="24" t="s">
        <v>31</v>
      </c>
      <c r="B582" s="7"/>
      <c r="C582" s="24" t="s">
        <v>6</v>
      </c>
      <c r="D582" s="29" t="s">
        <v>84</v>
      </c>
      <c r="E582" s="29" t="s">
        <v>84</v>
      </c>
      <c r="F582" s="29" t="s">
        <v>84</v>
      </c>
      <c r="G582" s="22" t="s">
        <v>84</v>
      </c>
    </row>
    <row r="583" spans="1:7" ht="11.25" customHeight="1" x14ac:dyDescent="0.2">
      <c r="A583" s="20" t="s">
        <v>30</v>
      </c>
      <c r="B583" s="21"/>
      <c r="C583" s="20" t="s">
        <v>4</v>
      </c>
      <c r="D583" s="51">
        <v>12499</v>
      </c>
      <c r="E583" s="51">
        <v>9321.9</v>
      </c>
      <c r="F583" s="51">
        <v>146616</v>
      </c>
      <c r="G583" s="18">
        <f>(E583/F583)*100</f>
        <v>6.3580373219839572</v>
      </c>
    </row>
    <row r="584" spans="1:7" ht="11.25" customHeight="1" x14ac:dyDescent="0.2">
      <c r="A584" s="24" t="s">
        <v>72</v>
      </c>
      <c r="B584" s="7"/>
      <c r="C584" s="24" t="s">
        <v>6</v>
      </c>
      <c r="D584" s="29" t="s">
        <v>84</v>
      </c>
      <c r="E584" s="29" t="s">
        <v>84</v>
      </c>
      <c r="F584" s="29" t="s">
        <v>84</v>
      </c>
      <c r="G584" s="22" t="s">
        <v>84</v>
      </c>
    </row>
    <row r="585" spans="1:7" ht="11.25" customHeight="1" x14ac:dyDescent="0.2">
      <c r="A585" s="20" t="s">
        <v>28</v>
      </c>
      <c r="B585" s="21"/>
      <c r="C585" s="20" t="s">
        <v>6</v>
      </c>
      <c r="D585" s="51" t="s">
        <v>84</v>
      </c>
      <c r="E585" s="51" t="s">
        <v>84</v>
      </c>
      <c r="F585" s="51" t="s">
        <v>84</v>
      </c>
      <c r="G585" s="18" t="s">
        <v>84</v>
      </c>
    </row>
    <row r="586" spans="1:7" ht="11.25" customHeight="1" x14ac:dyDescent="0.2">
      <c r="A586" s="24" t="s">
        <v>27</v>
      </c>
      <c r="B586" s="7"/>
      <c r="C586" s="24" t="s">
        <v>4</v>
      </c>
      <c r="D586" s="29">
        <v>210</v>
      </c>
      <c r="E586" s="29">
        <v>155.9</v>
      </c>
      <c r="F586" s="29">
        <v>2011</v>
      </c>
      <c r="G586" s="22">
        <f>(E586/F586)*100</f>
        <v>7.7523620089507705</v>
      </c>
    </row>
    <row r="587" spans="1:7" ht="11.25" customHeight="1" x14ac:dyDescent="0.2">
      <c r="A587" s="20" t="s">
        <v>26</v>
      </c>
      <c r="B587" s="21"/>
      <c r="C587" s="20" t="s">
        <v>6</v>
      </c>
      <c r="D587" s="51">
        <v>14626</v>
      </c>
      <c r="E587" s="51">
        <v>10766.4</v>
      </c>
      <c r="F587" s="51">
        <v>116784</v>
      </c>
      <c r="G587" s="18">
        <f>(E587/F587)*100</f>
        <v>9.219071105630908</v>
      </c>
    </row>
    <row r="588" spans="1:7" ht="11.25" customHeight="1" x14ac:dyDescent="0.2">
      <c r="A588" s="24" t="s">
        <v>25</v>
      </c>
      <c r="B588" s="7"/>
      <c r="C588" s="24" t="s">
        <v>24</v>
      </c>
      <c r="D588" s="29">
        <v>598</v>
      </c>
      <c r="E588" s="29">
        <v>420</v>
      </c>
      <c r="F588" s="29">
        <v>3850</v>
      </c>
      <c r="G588" s="22">
        <f>(E588/F588)*100</f>
        <v>10.909090909090908</v>
      </c>
    </row>
    <row r="589" spans="1:7" ht="11.25" customHeight="1" x14ac:dyDescent="0.2">
      <c r="A589" s="20" t="s">
        <v>23</v>
      </c>
      <c r="B589" s="21"/>
      <c r="C589" s="20" t="s">
        <v>6</v>
      </c>
      <c r="D589" s="51" t="s">
        <v>84</v>
      </c>
      <c r="E589" s="51" t="s">
        <v>84</v>
      </c>
      <c r="F589" s="51" t="s">
        <v>84</v>
      </c>
      <c r="G589" s="18" t="s">
        <v>84</v>
      </c>
    </row>
    <row r="590" spans="1:7" ht="11.25" customHeight="1" x14ac:dyDescent="0.2">
      <c r="A590" s="24" t="s">
        <v>22</v>
      </c>
      <c r="B590" s="7"/>
      <c r="C590" s="24" t="s">
        <v>6</v>
      </c>
      <c r="D590" s="29" t="s">
        <v>84</v>
      </c>
      <c r="E590" s="29" t="s">
        <v>84</v>
      </c>
      <c r="F590" s="29" t="s">
        <v>84</v>
      </c>
      <c r="G590" s="22" t="s">
        <v>84</v>
      </c>
    </row>
    <row r="591" spans="1:7" ht="11.25" customHeight="1" x14ac:dyDescent="0.2">
      <c r="A591" s="20" t="s">
        <v>21</v>
      </c>
      <c r="B591" s="21"/>
      <c r="C591" s="20" t="s">
        <v>6</v>
      </c>
      <c r="D591" s="51" t="s">
        <v>84</v>
      </c>
      <c r="E591" s="51" t="s">
        <v>84</v>
      </c>
      <c r="F591" s="51" t="s">
        <v>84</v>
      </c>
      <c r="G591" s="18" t="s">
        <v>84</v>
      </c>
    </row>
    <row r="592" spans="1:7" ht="11.25" customHeight="1" x14ac:dyDescent="0.2">
      <c r="A592" s="24" t="s">
        <v>20</v>
      </c>
      <c r="B592" s="7"/>
      <c r="C592" s="24" t="s">
        <v>6</v>
      </c>
      <c r="D592" s="29" t="s">
        <v>84</v>
      </c>
      <c r="E592" s="29" t="s">
        <v>84</v>
      </c>
      <c r="F592" s="29" t="s">
        <v>84</v>
      </c>
      <c r="G592" s="22" t="s">
        <v>84</v>
      </c>
    </row>
    <row r="593" spans="1:7" ht="11.25" customHeight="1" x14ac:dyDescent="0.2">
      <c r="A593" s="20" t="s">
        <v>19</v>
      </c>
      <c r="B593" s="21"/>
      <c r="C593" s="20" t="s">
        <v>6</v>
      </c>
      <c r="D593" s="51">
        <v>5520</v>
      </c>
      <c r="E593" s="51">
        <v>5369</v>
      </c>
      <c r="F593" s="51">
        <v>44393</v>
      </c>
      <c r="G593" s="18">
        <f>(E593/F593)*100</f>
        <v>12.094249093325523</v>
      </c>
    </row>
    <row r="594" spans="1:7" ht="11.25" customHeight="1" x14ac:dyDescent="0.2">
      <c r="A594" s="24" t="s">
        <v>18</v>
      </c>
      <c r="B594" s="7"/>
      <c r="C594" s="24" t="s">
        <v>6</v>
      </c>
      <c r="D594" s="29" t="s">
        <v>84</v>
      </c>
      <c r="E594" s="29" t="s">
        <v>84</v>
      </c>
      <c r="F594" s="29" t="s">
        <v>84</v>
      </c>
      <c r="G594" s="22" t="s">
        <v>84</v>
      </c>
    </row>
    <row r="595" spans="1:7" ht="11.25" customHeight="1" x14ac:dyDescent="0.2">
      <c r="A595" s="20" t="s">
        <v>17</v>
      </c>
      <c r="B595" s="21"/>
      <c r="C595" s="20" t="s">
        <v>6</v>
      </c>
      <c r="D595" s="51">
        <v>31615</v>
      </c>
      <c r="E595" s="51">
        <v>23456</v>
      </c>
      <c r="F595" s="51">
        <v>236348</v>
      </c>
      <c r="G595" s="18">
        <f>(E595/F595)*100</f>
        <v>9.9243488415387482</v>
      </c>
    </row>
    <row r="596" spans="1:7" ht="11.25" customHeight="1" x14ac:dyDescent="0.2">
      <c r="A596" s="24" t="s">
        <v>16</v>
      </c>
      <c r="B596" s="7"/>
      <c r="C596" s="24" t="s">
        <v>4</v>
      </c>
      <c r="D596" s="29">
        <v>348</v>
      </c>
      <c r="E596" s="29">
        <v>386</v>
      </c>
      <c r="F596" s="29">
        <v>4140</v>
      </c>
      <c r="G596" s="22">
        <f>(E596/F596)*100</f>
        <v>9.3236714975845416</v>
      </c>
    </row>
    <row r="597" spans="1:7" ht="11.25" customHeight="1" x14ac:dyDescent="0.2">
      <c r="A597" s="20" t="s">
        <v>15</v>
      </c>
      <c r="B597" s="21"/>
      <c r="C597" s="20" t="s">
        <v>6</v>
      </c>
      <c r="D597" s="51" t="s">
        <v>84</v>
      </c>
      <c r="E597" s="51" t="s">
        <v>84</v>
      </c>
      <c r="F597" s="51" t="s">
        <v>84</v>
      </c>
      <c r="G597" s="18" t="s">
        <v>84</v>
      </c>
    </row>
    <row r="598" spans="1:7" ht="11.25" customHeight="1" x14ac:dyDescent="0.2">
      <c r="A598" s="24" t="s">
        <v>14</v>
      </c>
      <c r="B598" s="7"/>
      <c r="C598" s="24" t="s">
        <v>6</v>
      </c>
      <c r="D598" s="29" t="s">
        <v>84</v>
      </c>
      <c r="E598" s="29" t="s">
        <v>84</v>
      </c>
      <c r="F598" s="29" t="s">
        <v>84</v>
      </c>
      <c r="G598" s="22" t="s">
        <v>84</v>
      </c>
    </row>
    <row r="599" spans="1:7" ht="11.25" customHeight="1" x14ac:dyDescent="0.2">
      <c r="A599" s="20" t="s">
        <v>13</v>
      </c>
      <c r="B599" s="21"/>
      <c r="C599" s="20" t="s">
        <v>6</v>
      </c>
      <c r="D599" s="51">
        <v>10021</v>
      </c>
      <c r="E599" s="51">
        <v>8913</v>
      </c>
      <c r="F599" s="51">
        <v>89805</v>
      </c>
      <c r="G599" s="18">
        <f>(E599/F599)*100</f>
        <v>9.9248371471521626</v>
      </c>
    </row>
    <row r="600" spans="1:7" ht="11.25" customHeight="1" x14ac:dyDescent="0.2">
      <c r="A600" s="24" t="s">
        <v>12</v>
      </c>
      <c r="B600" s="7"/>
      <c r="C600" s="24" t="s">
        <v>6</v>
      </c>
      <c r="D600" s="29" t="s">
        <v>84</v>
      </c>
      <c r="E600" s="29" t="s">
        <v>84</v>
      </c>
      <c r="F600" s="29"/>
      <c r="G600" s="22" t="s">
        <v>84</v>
      </c>
    </row>
    <row r="601" spans="1:7" ht="11.25" customHeight="1" x14ac:dyDescent="0.2">
      <c r="A601" s="20" t="s">
        <v>11</v>
      </c>
      <c r="B601" s="21"/>
      <c r="C601" s="20" t="s">
        <v>6</v>
      </c>
      <c r="D601" s="51">
        <v>9707</v>
      </c>
      <c r="E601" s="51">
        <v>8603.6</v>
      </c>
      <c r="F601" s="51">
        <v>81961</v>
      </c>
      <c r="G601" s="18">
        <f>(E601/F601)*100</f>
        <v>10.497187686826662</v>
      </c>
    </row>
    <row r="602" spans="1:7" ht="11.25" customHeight="1" x14ac:dyDescent="0.2">
      <c r="A602" s="24" t="s">
        <v>10</v>
      </c>
      <c r="B602" s="7"/>
      <c r="C602" s="24" t="s">
        <v>6</v>
      </c>
      <c r="D602" s="29">
        <v>23991</v>
      </c>
      <c r="E602" s="29">
        <v>25726</v>
      </c>
      <c r="F602" s="29">
        <v>276947</v>
      </c>
      <c r="G602" s="22">
        <f>(E602/F602)*100</f>
        <v>9.2891419657912877</v>
      </c>
    </row>
    <row r="603" spans="1:7" ht="11.25" customHeight="1" x14ac:dyDescent="0.2">
      <c r="A603" s="20" t="s">
        <v>9</v>
      </c>
      <c r="B603" s="21"/>
      <c r="C603" s="20" t="s">
        <v>8</v>
      </c>
      <c r="D603" s="51">
        <v>2859</v>
      </c>
      <c r="E603" s="51">
        <v>3828.5</v>
      </c>
      <c r="F603" s="51">
        <v>37021</v>
      </c>
      <c r="G603" s="18">
        <f>(E603/F603)*100</f>
        <v>10.341427838253964</v>
      </c>
    </row>
    <row r="604" spans="1:7" ht="11.25" customHeight="1" x14ac:dyDescent="0.2">
      <c r="A604" s="24" t="s">
        <v>7</v>
      </c>
      <c r="B604" s="7"/>
      <c r="C604" s="24" t="s">
        <v>6</v>
      </c>
      <c r="D604" s="29">
        <v>5985</v>
      </c>
      <c r="E604" s="29">
        <v>5115.2</v>
      </c>
      <c r="F604" s="29">
        <v>60015</v>
      </c>
      <c r="G604" s="22">
        <f>(E604/F604)*100</f>
        <v>8.5232025327001573</v>
      </c>
    </row>
    <row r="605" spans="1:7" ht="11.25" customHeight="1" thickBot="1" x14ac:dyDescent="0.25">
      <c r="A605" s="59" t="s">
        <v>5</v>
      </c>
      <c r="B605" s="60"/>
      <c r="C605" s="59" t="s">
        <v>4</v>
      </c>
      <c r="D605" s="58">
        <v>500</v>
      </c>
      <c r="E605" s="58">
        <v>534</v>
      </c>
      <c r="F605" s="58">
        <v>5245</v>
      </c>
      <c r="G605" s="57">
        <f>(E605/F605)*100</f>
        <v>10.181124880838894</v>
      </c>
    </row>
    <row r="606" spans="1:7" ht="11.25" customHeight="1" thickBot="1" x14ac:dyDescent="0.25">
      <c r="A606" s="16" t="s">
        <v>3</v>
      </c>
      <c r="B606" s="17"/>
      <c r="C606" s="16" t="s">
        <v>2</v>
      </c>
      <c r="D606" s="15">
        <f>SUM(D552,D555,D557:D605)</f>
        <v>1000416</v>
      </c>
      <c r="E606" s="15">
        <f>SUM(E552,E555,E557:E605)</f>
        <v>954230.9</v>
      </c>
      <c r="F606" s="15">
        <f>SUM(F552,F555,F557:F605)</f>
        <v>8963971</v>
      </c>
      <c r="G606" s="10">
        <f>(E606/F606)*100</f>
        <v>10.645180579009013</v>
      </c>
    </row>
    <row r="607" spans="1:7" ht="7.5" customHeight="1" x14ac:dyDescent="0.2">
      <c r="A607" s="9"/>
      <c r="B607" s="9"/>
      <c r="C607" s="9"/>
      <c r="E607" s="49"/>
    </row>
    <row r="608" spans="1:7" ht="11.25" customHeight="1" x14ac:dyDescent="0.2">
      <c r="A608" s="62" t="s">
        <v>83</v>
      </c>
      <c r="B608" s="7"/>
      <c r="C608" s="62"/>
      <c r="D608" s="5"/>
      <c r="E608" s="61"/>
      <c r="F608" s="5"/>
      <c r="G608" s="4"/>
    </row>
    <row r="609" spans="1:7" ht="7.5" customHeight="1" x14ac:dyDescent="0.2">
      <c r="A609" s="9"/>
      <c r="B609" s="9"/>
      <c r="C609" s="9"/>
      <c r="E609" s="49"/>
    </row>
    <row r="610" spans="1:7" ht="11.25" customHeight="1" x14ac:dyDescent="0.2">
      <c r="A610" s="7" t="s">
        <v>1</v>
      </c>
      <c r="B610" s="6" t="s">
        <v>0</v>
      </c>
      <c r="C610" s="6"/>
      <c r="D610" s="5"/>
      <c r="E610" s="5"/>
      <c r="F610" s="5"/>
      <c r="G610" s="4"/>
    </row>
    <row r="614" spans="1:7" ht="30.75" customHeight="1" x14ac:dyDescent="0.2">
      <c r="A614" s="48" t="s">
        <v>71</v>
      </c>
      <c r="B614" s="47" t="s">
        <v>87</v>
      </c>
      <c r="C614" s="46"/>
      <c r="D614" s="46"/>
      <c r="E614" s="46"/>
      <c r="F614" s="46"/>
      <c r="G614" s="46"/>
    </row>
    <row r="615" spans="1:7" ht="7.5" customHeight="1" thickBot="1" x14ac:dyDescent="0.25">
      <c r="A615" s="45"/>
      <c r="B615" s="45"/>
      <c r="C615" s="45"/>
      <c r="D615" s="54"/>
      <c r="E615" s="43"/>
      <c r="F615" s="43"/>
      <c r="G615" s="42"/>
    </row>
    <row r="616" spans="1:7" ht="26.25" thickBot="1" x14ac:dyDescent="0.25">
      <c r="A616" s="40" t="s">
        <v>69</v>
      </c>
      <c r="B616" s="41"/>
      <c r="C616" s="40" t="s">
        <v>68</v>
      </c>
      <c r="D616" s="39" t="s">
        <v>67</v>
      </c>
      <c r="E616" s="39" t="s">
        <v>66</v>
      </c>
      <c r="F616" s="38" t="s">
        <v>65</v>
      </c>
      <c r="G616" s="37" t="s">
        <v>64</v>
      </c>
    </row>
    <row r="617" spans="1:7" ht="27.75" thickBot="1" x14ac:dyDescent="0.25">
      <c r="A617" s="35"/>
      <c r="B617" s="35"/>
      <c r="C617" s="35"/>
      <c r="D617" s="34"/>
      <c r="E617" s="33" t="s">
        <v>63</v>
      </c>
      <c r="F617" s="33" t="s">
        <v>62</v>
      </c>
      <c r="G617" s="32" t="s">
        <v>61</v>
      </c>
    </row>
    <row r="618" spans="1:7" ht="11.25" customHeight="1" x14ac:dyDescent="0.2">
      <c r="A618" s="31" t="s">
        <v>60</v>
      </c>
      <c r="B618" s="31"/>
      <c r="C618" s="31" t="s">
        <v>59</v>
      </c>
      <c r="D618" s="56">
        <v>733917</v>
      </c>
      <c r="E618" s="56">
        <v>758356.8</v>
      </c>
      <c r="F618" s="56">
        <v>6976758</v>
      </c>
      <c r="G618" s="55">
        <f>(E618/F618)*100</f>
        <v>10.86975927787663</v>
      </c>
    </row>
    <row r="619" spans="1:7" ht="11.25" customHeight="1" x14ac:dyDescent="0.2">
      <c r="A619" s="28" t="s">
        <v>58</v>
      </c>
      <c r="B619" s="21"/>
      <c r="C619" s="21"/>
      <c r="D619" s="27">
        <f>D672-D618</f>
        <v>247277</v>
      </c>
      <c r="E619" s="27">
        <f>E672-E618</f>
        <v>216465.59999999998</v>
      </c>
      <c r="F619" s="27">
        <f>F672-F618</f>
        <v>2424990</v>
      </c>
      <c r="G619" s="52">
        <f>(E619/F619)*100</f>
        <v>8.9264533049620809</v>
      </c>
    </row>
    <row r="620" spans="1:7" ht="7.5" customHeight="1" x14ac:dyDescent="0.2">
      <c r="A620" s="63"/>
      <c r="B620" s="7"/>
      <c r="C620" s="7"/>
      <c r="D620" s="61"/>
      <c r="E620" s="61"/>
      <c r="F620" s="61"/>
      <c r="G620" s="25"/>
    </row>
    <row r="621" spans="1:7" ht="11.25" customHeight="1" x14ac:dyDescent="0.2">
      <c r="A621" s="28" t="s">
        <v>85</v>
      </c>
      <c r="B621" s="21"/>
      <c r="C621" s="21"/>
      <c r="D621" s="27">
        <v>28182</v>
      </c>
      <c r="E621" s="27">
        <v>22620</v>
      </c>
      <c r="F621" s="27">
        <v>250115</v>
      </c>
      <c r="G621" s="18">
        <f>(E621/F621)*100</f>
        <v>9.0438398336765093</v>
      </c>
    </row>
    <row r="622" spans="1:7" ht="7.5" customHeight="1" x14ac:dyDescent="0.2">
      <c r="A622" s="26"/>
      <c r="B622" s="26"/>
      <c r="C622" s="26"/>
      <c r="D622" s="5"/>
      <c r="E622" s="5"/>
      <c r="F622" s="5"/>
      <c r="G622" s="25"/>
    </row>
    <row r="623" spans="1:7" ht="11.25" customHeight="1" x14ac:dyDescent="0.2">
      <c r="A623" s="20" t="s">
        <v>57</v>
      </c>
      <c r="B623" s="21"/>
      <c r="C623" s="20" t="s">
        <v>6</v>
      </c>
      <c r="D623" s="51" t="s">
        <v>84</v>
      </c>
      <c r="E623" s="51" t="s">
        <v>84</v>
      </c>
      <c r="F623" s="51" t="s">
        <v>84</v>
      </c>
      <c r="G623" s="18" t="s">
        <v>84</v>
      </c>
    </row>
    <row r="624" spans="1:7" ht="11.25" customHeight="1" x14ac:dyDescent="0.2">
      <c r="A624" s="24" t="s">
        <v>56</v>
      </c>
      <c r="B624" s="7"/>
      <c r="C624" s="24" t="s">
        <v>6</v>
      </c>
      <c r="D624" s="29" t="s">
        <v>84</v>
      </c>
      <c r="E624" s="29" t="s">
        <v>84</v>
      </c>
      <c r="F624" s="29" t="s">
        <v>84</v>
      </c>
      <c r="G624" s="22" t="s">
        <v>84</v>
      </c>
    </row>
    <row r="625" spans="1:7" ht="11.25" customHeight="1" x14ac:dyDescent="0.2">
      <c r="A625" s="20" t="s">
        <v>55</v>
      </c>
      <c r="B625" s="21"/>
      <c r="C625" s="20" t="s">
        <v>6</v>
      </c>
      <c r="D625" s="51">
        <v>15362</v>
      </c>
      <c r="E625" s="51">
        <v>15431</v>
      </c>
      <c r="F625" s="51">
        <v>158517</v>
      </c>
      <c r="G625" s="18">
        <f>(E625/F625)*100</f>
        <v>9.7346025978286246</v>
      </c>
    </row>
    <row r="626" spans="1:7" ht="11.25" customHeight="1" x14ac:dyDescent="0.2">
      <c r="A626" s="24" t="s">
        <v>54</v>
      </c>
      <c r="B626" s="7"/>
      <c r="C626" s="24" t="s">
        <v>4</v>
      </c>
      <c r="D626" s="29">
        <v>1815</v>
      </c>
      <c r="E626" s="29">
        <v>1004.1</v>
      </c>
      <c r="F626" s="29">
        <v>7766</v>
      </c>
      <c r="G626" s="22">
        <f>(E626/F626)*100</f>
        <v>12.929436003090395</v>
      </c>
    </row>
    <row r="627" spans="1:7" ht="11.25" customHeight="1" x14ac:dyDescent="0.2">
      <c r="A627" s="20" t="s">
        <v>53</v>
      </c>
      <c r="B627" s="21"/>
      <c r="C627" s="20" t="s">
        <v>6</v>
      </c>
      <c r="D627" s="51">
        <v>6748</v>
      </c>
      <c r="E627" s="51">
        <v>5283</v>
      </c>
      <c r="F627" s="51">
        <v>56069</v>
      </c>
      <c r="G627" s="18">
        <f>(E627/F627)*100</f>
        <v>9.4223189284631435</v>
      </c>
    </row>
    <row r="628" spans="1:7" ht="11.25" customHeight="1" x14ac:dyDescent="0.2">
      <c r="A628" s="24" t="s">
        <v>52</v>
      </c>
      <c r="B628" s="7"/>
      <c r="C628" s="24" t="s">
        <v>4</v>
      </c>
      <c r="D628" s="29">
        <v>12389</v>
      </c>
      <c r="E628" s="29">
        <v>13560</v>
      </c>
      <c r="F628" s="29">
        <v>215205</v>
      </c>
      <c r="G628" s="22">
        <f>(E628/F628)*100</f>
        <v>6.3009688436606952</v>
      </c>
    </row>
    <row r="629" spans="1:7" ht="11.25" customHeight="1" x14ac:dyDescent="0.2">
      <c r="A629" s="20" t="s">
        <v>51</v>
      </c>
      <c r="B629" s="21"/>
      <c r="C629" s="20" t="s">
        <v>4</v>
      </c>
      <c r="D629" s="51">
        <v>969</v>
      </c>
      <c r="E629" s="51">
        <v>1061</v>
      </c>
      <c r="F629" s="51">
        <v>7241</v>
      </c>
      <c r="G629" s="18">
        <f>(E629/F629)*100</f>
        <v>14.652672282833862</v>
      </c>
    </row>
    <row r="630" spans="1:7" ht="11.25" customHeight="1" x14ac:dyDescent="0.2">
      <c r="A630" s="24" t="s">
        <v>50</v>
      </c>
      <c r="B630" s="7"/>
      <c r="C630" s="24" t="s">
        <v>6</v>
      </c>
      <c r="D630" s="29" t="s">
        <v>84</v>
      </c>
      <c r="E630" s="29" t="s">
        <v>84</v>
      </c>
      <c r="F630" s="29" t="s">
        <v>84</v>
      </c>
      <c r="G630" s="22" t="s">
        <v>84</v>
      </c>
    </row>
    <row r="631" spans="1:7" ht="11.25" customHeight="1" x14ac:dyDescent="0.2">
      <c r="A631" s="20" t="s">
        <v>49</v>
      </c>
      <c r="B631" s="21"/>
      <c r="C631" s="20" t="s">
        <v>6</v>
      </c>
      <c r="D631" s="51" t="s">
        <v>84</v>
      </c>
      <c r="E631" s="51" t="s">
        <v>84</v>
      </c>
      <c r="F631" s="51" t="s">
        <v>84</v>
      </c>
      <c r="G631" s="18" t="s">
        <v>84</v>
      </c>
    </row>
    <row r="632" spans="1:7" ht="11.25" customHeight="1" x14ac:dyDescent="0.2">
      <c r="A632" s="24" t="s">
        <v>48</v>
      </c>
      <c r="B632" s="7"/>
      <c r="C632" s="24" t="s">
        <v>6</v>
      </c>
      <c r="D632" s="29" t="s">
        <v>84</v>
      </c>
      <c r="E632" s="29" t="s">
        <v>84</v>
      </c>
      <c r="F632" s="29" t="s">
        <v>84</v>
      </c>
      <c r="G632" s="22" t="s">
        <v>84</v>
      </c>
    </row>
    <row r="633" spans="1:7" ht="11.25" customHeight="1" x14ac:dyDescent="0.2">
      <c r="A633" s="20" t="s">
        <v>47</v>
      </c>
      <c r="B633" s="21"/>
      <c r="C633" s="20" t="s">
        <v>6</v>
      </c>
      <c r="D633" s="51" t="s">
        <v>84</v>
      </c>
      <c r="E633" s="51" t="s">
        <v>84</v>
      </c>
      <c r="F633" s="51" t="s">
        <v>84</v>
      </c>
      <c r="G633" s="18" t="s">
        <v>84</v>
      </c>
    </row>
    <row r="634" spans="1:7" ht="11.25" customHeight="1" x14ac:dyDescent="0.2">
      <c r="A634" s="24" t="s">
        <v>46</v>
      </c>
      <c r="B634" s="7"/>
      <c r="C634" s="24" t="s">
        <v>4</v>
      </c>
      <c r="D634" s="29" t="s">
        <v>84</v>
      </c>
      <c r="E634" s="29" t="s">
        <v>84</v>
      </c>
      <c r="F634" s="29" t="s">
        <v>84</v>
      </c>
      <c r="G634" s="22" t="s">
        <v>84</v>
      </c>
    </row>
    <row r="635" spans="1:7" ht="11.25" customHeight="1" x14ac:dyDescent="0.2">
      <c r="A635" s="20" t="s">
        <v>45</v>
      </c>
      <c r="B635" s="21"/>
      <c r="C635" s="20" t="s">
        <v>4</v>
      </c>
      <c r="D635" s="51">
        <v>9491</v>
      </c>
      <c r="E635" s="51">
        <v>9331</v>
      </c>
      <c r="F635" s="51">
        <v>99290</v>
      </c>
      <c r="G635" s="18">
        <f>(E635/F635)*100</f>
        <v>9.3977238392587363</v>
      </c>
    </row>
    <row r="636" spans="1:7" ht="11.25" customHeight="1" x14ac:dyDescent="0.2">
      <c r="A636" s="24" t="s">
        <v>44</v>
      </c>
      <c r="B636" s="7"/>
      <c r="C636" s="24" t="s">
        <v>6</v>
      </c>
      <c r="D636" s="29">
        <v>8422</v>
      </c>
      <c r="E636" s="29">
        <v>5776</v>
      </c>
      <c r="F636" s="29">
        <v>81204</v>
      </c>
      <c r="G636" s="22">
        <f>(E636/F636)*100</f>
        <v>7.1129501009802478</v>
      </c>
    </row>
    <row r="637" spans="1:7" ht="11.25" customHeight="1" x14ac:dyDescent="0.2">
      <c r="A637" s="20" t="s">
        <v>43</v>
      </c>
      <c r="B637" s="21"/>
      <c r="C637" s="20" t="s">
        <v>6</v>
      </c>
      <c r="D637" s="51" t="s">
        <v>84</v>
      </c>
      <c r="E637" s="51" t="s">
        <v>84</v>
      </c>
      <c r="F637" s="51" t="s">
        <v>84</v>
      </c>
      <c r="G637" s="18" t="s">
        <v>84</v>
      </c>
    </row>
    <row r="638" spans="1:7" ht="11.25" customHeight="1" x14ac:dyDescent="0.2">
      <c r="A638" s="24" t="s">
        <v>42</v>
      </c>
      <c r="B638" s="7"/>
      <c r="C638" s="24" t="s">
        <v>6</v>
      </c>
      <c r="D638" s="29" t="s">
        <v>84</v>
      </c>
      <c r="E638" s="29" t="s">
        <v>84</v>
      </c>
      <c r="F638" s="29" t="s">
        <v>84</v>
      </c>
      <c r="G638" s="22" t="s">
        <v>84</v>
      </c>
    </row>
    <row r="639" spans="1:7" ht="11.25" customHeight="1" x14ac:dyDescent="0.2">
      <c r="A639" s="20" t="s">
        <v>41</v>
      </c>
      <c r="B639" s="21"/>
      <c r="C639" s="20" t="s">
        <v>6</v>
      </c>
      <c r="D639" s="51">
        <v>5221</v>
      </c>
      <c r="E639" s="51">
        <v>5208</v>
      </c>
      <c r="F639" s="51">
        <v>58392</v>
      </c>
      <c r="G639" s="18">
        <f>(E639/F639)*100</f>
        <v>8.9190300041101533</v>
      </c>
    </row>
    <row r="640" spans="1:7" ht="11.25" customHeight="1" x14ac:dyDescent="0.2">
      <c r="A640" s="24" t="s">
        <v>40</v>
      </c>
      <c r="B640" s="7"/>
      <c r="C640" s="24" t="s">
        <v>6</v>
      </c>
      <c r="D640" s="29">
        <v>2367</v>
      </c>
      <c r="E640" s="29">
        <v>1934</v>
      </c>
      <c r="F640" s="29">
        <v>19793</v>
      </c>
      <c r="G640" s="22">
        <f>(E640/F640)*100</f>
        <v>9.7711312080028296</v>
      </c>
    </row>
    <row r="641" spans="1:7" ht="11.25" customHeight="1" x14ac:dyDescent="0.2">
      <c r="A641" s="20" t="s">
        <v>38</v>
      </c>
      <c r="B641" s="21"/>
      <c r="C641" s="20" t="s">
        <v>6</v>
      </c>
      <c r="D641" s="51" t="s">
        <v>84</v>
      </c>
      <c r="E641" s="51" t="s">
        <v>84</v>
      </c>
      <c r="F641" s="51" t="s">
        <v>84</v>
      </c>
      <c r="G641" s="18" t="s">
        <v>84</v>
      </c>
    </row>
    <row r="642" spans="1:7" ht="11.25" customHeight="1" x14ac:dyDescent="0.2">
      <c r="A642" s="24" t="s">
        <v>37</v>
      </c>
      <c r="B642" s="7"/>
      <c r="C642" s="24" t="s">
        <v>6</v>
      </c>
      <c r="D642" s="29">
        <v>8080</v>
      </c>
      <c r="E642" s="29">
        <v>8876</v>
      </c>
      <c r="F642" s="29">
        <v>92731</v>
      </c>
      <c r="G642" s="22">
        <f>(E642/F642)*100</f>
        <v>9.5717721150424353</v>
      </c>
    </row>
    <row r="643" spans="1:7" ht="11.25" customHeight="1" x14ac:dyDescent="0.2">
      <c r="A643" s="20" t="s">
        <v>36</v>
      </c>
      <c r="B643" s="21"/>
      <c r="C643" s="20" t="s">
        <v>6</v>
      </c>
      <c r="D643" s="51">
        <v>15191</v>
      </c>
      <c r="E643" s="51">
        <v>13493</v>
      </c>
      <c r="F643" s="51">
        <v>153716</v>
      </c>
      <c r="G643" s="18">
        <f>(E643/F643)*100</f>
        <v>8.7778760831663583</v>
      </c>
    </row>
    <row r="644" spans="1:7" ht="11.25" customHeight="1" x14ac:dyDescent="0.2">
      <c r="A644" s="24" t="s">
        <v>35</v>
      </c>
      <c r="B644" s="7"/>
      <c r="C644" s="24" t="s">
        <v>6</v>
      </c>
      <c r="D644" s="29" t="s">
        <v>84</v>
      </c>
      <c r="E644" s="29" t="s">
        <v>84</v>
      </c>
      <c r="F644" s="29" t="s">
        <v>84</v>
      </c>
      <c r="G644" s="22" t="s">
        <v>84</v>
      </c>
    </row>
    <row r="645" spans="1:7" ht="11.25" customHeight="1" x14ac:dyDescent="0.2">
      <c r="A645" s="20" t="s">
        <v>34</v>
      </c>
      <c r="B645" s="21"/>
      <c r="C645" s="20" t="s">
        <v>6</v>
      </c>
      <c r="D645" s="51">
        <v>16181</v>
      </c>
      <c r="E645" s="51">
        <v>10154.5</v>
      </c>
      <c r="F645" s="51">
        <v>97993</v>
      </c>
      <c r="G645" s="18">
        <f>(E645/F645)*100</f>
        <v>10.362474870654026</v>
      </c>
    </row>
    <row r="646" spans="1:7" ht="11.25" customHeight="1" x14ac:dyDescent="0.2">
      <c r="A646" s="24" t="s">
        <v>33</v>
      </c>
      <c r="B646" s="7"/>
      <c r="C646" s="24" t="s">
        <v>6</v>
      </c>
      <c r="D646" s="29" t="s">
        <v>84</v>
      </c>
      <c r="E646" s="29" t="s">
        <v>84</v>
      </c>
      <c r="F646" s="29" t="s">
        <v>84</v>
      </c>
      <c r="G646" s="22" t="s">
        <v>84</v>
      </c>
    </row>
    <row r="647" spans="1:7" ht="11.25" customHeight="1" x14ac:dyDescent="0.2">
      <c r="A647" s="20" t="s">
        <v>32</v>
      </c>
      <c r="B647" s="21"/>
      <c r="C647" s="20" t="s">
        <v>6</v>
      </c>
      <c r="D647" s="51" t="s">
        <v>84</v>
      </c>
      <c r="E647" s="51" t="s">
        <v>84</v>
      </c>
      <c r="F647" s="51" t="s">
        <v>84</v>
      </c>
      <c r="G647" s="18" t="s">
        <v>84</v>
      </c>
    </row>
    <row r="648" spans="1:7" ht="11.25" customHeight="1" x14ac:dyDescent="0.2">
      <c r="A648" s="24" t="s">
        <v>31</v>
      </c>
      <c r="B648" s="7"/>
      <c r="C648" s="24" t="s">
        <v>6</v>
      </c>
      <c r="D648" s="29" t="s">
        <v>84</v>
      </c>
      <c r="E648" s="29" t="s">
        <v>84</v>
      </c>
      <c r="F648" s="29" t="s">
        <v>84</v>
      </c>
      <c r="G648" s="22" t="s">
        <v>84</v>
      </c>
    </row>
    <row r="649" spans="1:7" ht="11.25" customHeight="1" x14ac:dyDescent="0.2">
      <c r="A649" s="20" t="s">
        <v>30</v>
      </c>
      <c r="B649" s="21"/>
      <c r="C649" s="20" t="s">
        <v>4</v>
      </c>
      <c r="D649" s="51">
        <v>12231</v>
      </c>
      <c r="E649" s="51">
        <v>9351.7000000000007</v>
      </c>
      <c r="F649" s="51">
        <v>148429</v>
      </c>
      <c r="G649" s="18">
        <f>(E649/F649)*100</f>
        <v>6.3004534154376843</v>
      </c>
    </row>
    <row r="650" spans="1:7" ht="11.25" customHeight="1" x14ac:dyDescent="0.2">
      <c r="A650" s="24" t="s">
        <v>72</v>
      </c>
      <c r="B650" s="7"/>
      <c r="C650" s="24" t="s">
        <v>6</v>
      </c>
      <c r="D650" s="29" t="s">
        <v>84</v>
      </c>
      <c r="E650" s="29" t="s">
        <v>84</v>
      </c>
      <c r="F650" s="29" t="s">
        <v>84</v>
      </c>
      <c r="G650" s="22" t="s">
        <v>84</v>
      </c>
    </row>
    <row r="651" spans="1:7" ht="11.25" customHeight="1" x14ac:dyDescent="0.2">
      <c r="A651" s="20" t="s">
        <v>28</v>
      </c>
      <c r="B651" s="21"/>
      <c r="C651" s="20" t="s">
        <v>6</v>
      </c>
      <c r="D651" s="51" t="s">
        <v>84</v>
      </c>
      <c r="E651" s="51" t="s">
        <v>84</v>
      </c>
      <c r="F651" s="51" t="s">
        <v>84</v>
      </c>
      <c r="G651" s="18" t="s">
        <v>84</v>
      </c>
    </row>
    <row r="652" spans="1:7" ht="11.25" customHeight="1" x14ac:dyDescent="0.2">
      <c r="A652" s="24" t="s">
        <v>27</v>
      </c>
      <c r="B652" s="7"/>
      <c r="C652" s="24" t="s">
        <v>4</v>
      </c>
      <c r="D652" s="29">
        <v>209</v>
      </c>
      <c r="E652" s="29">
        <v>160.1</v>
      </c>
      <c r="F652" s="29">
        <v>2093</v>
      </c>
      <c r="G652" s="22">
        <f>(E652/F652)*100</f>
        <v>7.6493072145246064</v>
      </c>
    </row>
    <row r="653" spans="1:7" ht="11.25" customHeight="1" x14ac:dyDescent="0.2">
      <c r="A653" s="20" t="s">
        <v>26</v>
      </c>
      <c r="B653" s="21"/>
      <c r="C653" s="20" t="s">
        <v>6</v>
      </c>
      <c r="D653" s="51">
        <v>14400</v>
      </c>
      <c r="E653" s="51">
        <v>11023.7</v>
      </c>
      <c r="F653" s="51">
        <v>119606</v>
      </c>
      <c r="G653" s="18">
        <f>(E653/F653)*100</f>
        <v>9.2166780930722538</v>
      </c>
    </row>
    <row r="654" spans="1:7" ht="11.25" customHeight="1" x14ac:dyDescent="0.2">
      <c r="A654" s="24" t="s">
        <v>25</v>
      </c>
      <c r="B654" s="7"/>
      <c r="C654" s="24" t="s">
        <v>24</v>
      </c>
      <c r="D654" s="29">
        <v>641</v>
      </c>
      <c r="E654" s="29">
        <v>411</v>
      </c>
      <c r="F654" s="29">
        <v>4245</v>
      </c>
      <c r="G654" s="22">
        <f>(E654/F654)*100</f>
        <v>9.681978798586572</v>
      </c>
    </row>
    <row r="655" spans="1:7" ht="11.25" customHeight="1" x14ac:dyDescent="0.2">
      <c r="A655" s="20" t="s">
        <v>23</v>
      </c>
      <c r="B655" s="21"/>
      <c r="C655" s="20" t="s">
        <v>6</v>
      </c>
      <c r="D655" s="51" t="s">
        <v>84</v>
      </c>
      <c r="E655" s="51" t="s">
        <v>84</v>
      </c>
      <c r="F655" s="51" t="s">
        <v>84</v>
      </c>
      <c r="G655" s="18" t="s">
        <v>84</v>
      </c>
    </row>
    <row r="656" spans="1:7" ht="11.25" customHeight="1" x14ac:dyDescent="0.2">
      <c r="A656" s="24" t="s">
        <v>22</v>
      </c>
      <c r="B656" s="7"/>
      <c r="C656" s="24" t="s">
        <v>6</v>
      </c>
      <c r="D656" s="29" t="s">
        <v>84</v>
      </c>
      <c r="E656" s="29" t="s">
        <v>84</v>
      </c>
      <c r="F656" s="29" t="s">
        <v>84</v>
      </c>
      <c r="G656" s="22" t="s">
        <v>84</v>
      </c>
    </row>
    <row r="657" spans="1:7" ht="11.25" customHeight="1" x14ac:dyDescent="0.2">
      <c r="A657" s="20" t="s">
        <v>21</v>
      </c>
      <c r="B657" s="21"/>
      <c r="C657" s="20" t="s">
        <v>6</v>
      </c>
      <c r="D657" s="51" t="s">
        <v>84</v>
      </c>
      <c r="E657" s="51" t="s">
        <v>84</v>
      </c>
      <c r="F657" s="51" t="s">
        <v>84</v>
      </c>
      <c r="G657" s="18" t="s">
        <v>84</v>
      </c>
    </row>
    <row r="658" spans="1:7" ht="11.25" customHeight="1" x14ac:dyDescent="0.2">
      <c r="A658" s="24" t="s">
        <v>20</v>
      </c>
      <c r="B658" s="7"/>
      <c r="C658" s="24" t="s">
        <v>6</v>
      </c>
      <c r="D658" s="29" t="s">
        <v>84</v>
      </c>
      <c r="E658" s="29" t="s">
        <v>84</v>
      </c>
      <c r="F658" s="29" t="s">
        <v>84</v>
      </c>
      <c r="G658" s="22" t="s">
        <v>84</v>
      </c>
    </row>
    <row r="659" spans="1:7" ht="11.25" customHeight="1" x14ac:dyDescent="0.2">
      <c r="A659" s="20" t="s">
        <v>19</v>
      </c>
      <c r="B659" s="21"/>
      <c r="C659" s="20" t="s">
        <v>6</v>
      </c>
      <c r="D659" s="51">
        <v>5490</v>
      </c>
      <c r="E659" s="51">
        <v>5536</v>
      </c>
      <c r="F659" s="51">
        <v>46359</v>
      </c>
      <c r="G659" s="18">
        <f>(E659/F659)*100</f>
        <v>11.941586315494295</v>
      </c>
    </row>
    <row r="660" spans="1:7" ht="11.25" customHeight="1" x14ac:dyDescent="0.2">
      <c r="A660" s="24" t="s">
        <v>18</v>
      </c>
      <c r="B660" s="7"/>
      <c r="C660" s="24" t="s">
        <v>6</v>
      </c>
      <c r="D660" s="29" t="s">
        <v>84</v>
      </c>
      <c r="E660" s="29" t="s">
        <v>84</v>
      </c>
      <c r="F660" s="29" t="s">
        <v>84</v>
      </c>
      <c r="G660" s="22" t="s">
        <v>84</v>
      </c>
    </row>
    <row r="661" spans="1:7" ht="11.25" customHeight="1" x14ac:dyDescent="0.2">
      <c r="A661" s="20" t="s">
        <v>17</v>
      </c>
      <c r="B661" s="21"/>
      <c r="C661" s="20" t="s">
        <v>6</v>
      </c>
      <c r="D661" s="51">
        <v>31414</v>
      </c>
      <c r="E661" s="51">
        <v>24320</v>
      </c>
      <c r="F661" s="51">
        <v>242592</v>
      </c>
      <c r="G661" s="18">
        <f>(E661/F661)*100</f>
        <v>10.025062656641603</v>
      </c>
    </row>
    <row r="662" spans="1:7" ht="11.25" customHeight="1" x14ac:dyDescent="0.2">
      <c r="A662" s="24" t="s">
        <v>16</v>
      </c>
      <c r="B662" s="7"/>
      <c r="C662" s="24" t="s">
        <v>4</v>
      </c>
      <c r="D662" s="29">
        <v>344</v>
      </c>
      <c r="E662" s="29">
        <v>396</v>
      </c>
      <c r="F662" s="29">
        <v>4610</v>
      </c>
      <c r="G662" s="22">
        <f>(E662/F662)*100</f>
        <v>8.5900216919739698</v>
      </c>
    </row>
    <row r="663" spans="1:7" ht="11.25" customHeight="1" x14ac:dyDescent="0.2">
      <c r="A663" s="20" t="s">
        <v>15</v>
      </c>
      <c r="B663" s="21"/>
      <c r="C663" s="20" t="s">
        <v>6</v>
      </c>
      <c r="D663" s="51" t="s">
        <v>84</v>
      </c>
      <c r="E663" s="51" t="s">
        <v>84</v>
      </c>
      <c r="F663" s="51" t="s">
        <v>84</v>
      </c>
      <c r="G663" s="18" t="s">
        <v>84</v>
      </c>
    </row>
    <row r="664" spans="1:7" ht="11.25" customHeight="1" x14ac:dyDescent="0.2">
      <c r="A664" s="24" t="s">
        <v>14</v>
      </c>
      <c r="B664" s="7"/>
      <c r="C664" s="24" t="s">
        <v>6</v>
      </c>
      <c r="D664" s="29" t="s">
        <v>84</v>
      </c>
      <c r="E664" s="29" t="s">
        <v>84</v>
      </c>
      <c r="F664" s="29" t="s">
        <v>84</v>
      </c>
      <c r="G664" s="22" t="s">
        <v>84</v>
      </c>
    </row>
    <row r="665" spans="1:7" ht="11.25" customHeight="1" x14ac:dyDescent="0.2">
      <c r="A665" s="20" t="s">
        <v>13</v>
      </c>
      <c r="B665" s="21"/>
      <c r="C665" s="20" t="s">
        <v>6</v>
      </c>
      <c r="D665" s="51">
        <v>9893</v>
      </c>
      <c r="E665" s="51">
        <v>8795</v>
      </c>
      <c r="F665" s="51">
        <v>91774</v>
      </c>
      <c r="G665" s="18">
        <f>(E665/F665)*100</f>
        <v>9.5833242530564213</v>
      </c>
    </row>
    <row r="666" spans="1:7" ht="11.25" customHeight="1" x14ac:dyDescent="0.2">
      <c r="A666" s="24" t="s">
        <v>12</v>
      </c>
      <c r="B666" s="7"/>
      <c r="C666" s="24" t="s">
        <v>6</v>
      </c>
      <c r="D666" s="29" t="s">
        <v>84</v>
      </c>
      <c r="E666" s="29" t="s">
        <v>84</v>
      </c>
      <c r="F666" s="29"/>
      <c r="G666" s="22" t="s">
        <v>84</v>
      </c>
    </row>
    <row r="667" spans="1:7" ht="11.25" customHeight="1" x14ac:dyDescent="0.2">
      <c r="A667" s="20" t="s">
        <v>11</v>
      </c>
      <c r="B667" s="21"/>
      <c r="C667" s="20" t="s">
        <v>6</v>
      </c>
      <c r="D667" s="51">
        <v>9595</v>
      </c>
      <c r="E667" s="51">
        <v>8775.1</v>
      </c>
      <c r="F667" s="51">
        <v>84543</v>
      </c>
      <c r="G667" s="18">
        <f>(E667/F667)*100</f>
        <v>10.379451876559857</v>
      </c>
    </row>
    <row r="668" spans="1:7" ht="11.25" customHeight="1" x14ac:dyDescent="0.2">
      <c r="A668" s="24" t="s">
        <v>10</v>
      </c>
      <c r="B668" s="7"/>
      <c r="C668" s="24" t="s">
        <v>6</v>
      </c>
      <c r="D668" s="29">
        <v>23599</v>
      </c>
      <c r="E668" s="29">
        <v>24299</v>
      </c>
      <c r="F668" s="29">
        <v>278940</v>
      </c>
      <c r="G668" s="22">
        <f>(E668/F668)*100</f>
        <v>8.7111923711192372</v>
      </c>
    </row>
    <row r="669" spans="1:7" ht="11.25" customHeight="1" x14ac:dyDescent="0.2">
      <c r="A669" s="20" t="s">
        <v>9</v>
      </c>
      <c r="B669" s="21"/>
      <c r="C669" s="20" t="s">
        <v>8</v>
      </c>
      <c r="D669" s="51">
        <v>2832</v>
      </c>
      <c r="E669" s="51">
        <v>4139.5</v>
      </c>
      <c r="F669" s="51">
        <v>39217</v>
      </c>
      <c r="G669" s="18">
        <f>(E669/F669)*100</f>
        <v>10.555371395058266</v>
      </c>
    </row>
    <row r="670" spans="1:7" ht="11.25" customHeight="1" x14ac:dyDescent="0.2">
      <c r="A670" s="24" t="s">
        <v>7</v>
      </c>
      <c r="B670" s="7"/>
      <c r="C670" s="24" t="s">
        <v>6</v>
      </c>
      <c r="D670" s="29">
        <v>5706</v>
      </c>
      <c r="E670" s="29">
        <v>4961.8999999999996</v>
      </c>
      <c r="F670" s="29">
        <v>58573</v>
      </c>
      <c r="G670" s="22">
        <f>(E670/F670)*100</f>
        <v>8.4713093063356837</v>
      </c>
    </row>
    <row r="671" spans="1:7" ht="11.25" customHeight="1" thickBot="1" x14ac:dyDescent="0.25">
      <c r="A671" s="59" t="s">
        <v>5</v>
      </c>
      <c r="B671" s="60"/>
      <c r="C671" s="59" t="s">
        <v>4</v>
      </c>
      <c r="D671" s="58">
        <v>505</v>
      </c>
      <c r="E671" s="58">
        <v>565</v>
      </c>
      <c r="F671" s="58">
        <v>5977</v>
      </c>
      <c r="G671" s="57">
        <f>(E671/F671)*100</f>
        <v>9.452902794043835</v>
      </c>
    </row>
    <row r="672" spans="1:7" ht="11.25" customHeight="1" thickBot="1" x14ac:dyDescent="0.25">
      <c r="A672" s="16" t="s">
        <v>3</v>
      </c>
      <c r="B672" s="17"/>
      <c r="C672" s="16" t="s">
        <v>2</v>
      </c>
      <c r="D672" s="15">
        <f>SUM(D623:D671,D618,D621)</f>
        <v>981194</v>
      </c>
      <c r="E672" s="15">
        <f>SUM(E623:E671,E618,E621)</f>
        <v>974822.40000000002</v>
      </c>
      <c r="F672" s="15">
        <f>SUM(F623:F671,F618,F621)</f>
        <v>9401748</v>
      </c>
      <c r="G672" s="14">
        <f>(E672/F672)*100</f>
        <v>10.368522959773014</v>
      </c>
    </row>
    <row r="673" spans="1:7" ht="7.5" customHeight="1" x14ac:dyDescent="0.2">
      <c r="A673" s="9"/>
      <c r="B673" s="9"/>
      <c r="C673" s="9"/>
      <c r="E673" s="49"/>
    </row>
    <row r="674" spans="1:7" ht="11.25" customHeight="1" x14ac:dyDescent="0.2">
      <c r="A674" s="62" t="s">
        <v>83</v>
      </c>
      <c r="B674" s="7"/>
      <c r="C674" s="62"/>
      <c r="D674" s="5"/>
      <c r="E674" s="61"/>
      <c r="F674" s="5"/>
      <c r="G674" s="4"/>
    </row>
    <row r="675" spans="1:7" ht="7.5" customHeight="1" x14ac:dyDescent="0.2">
      <c r="A675" s="9"/>
      <c r="B675" s="9"/>
      <c r="C675" s="9"/>
      <c r="E675" s="49"/>
    </row>
    <row r="676" spans="1:7" ht="11.25" customHeight="1" x14ac:dyDescent="0.2">
      <c r="A676" s="7" t="s">
        <v>1</v>
      </c>
      <c r="B676" s="6" t="s">
        <v>0</v>
      </c>
      <c r="C676" s="6"/>
      <c r="D676" s="5"/>
      <c r="E676" s="5"/>
      <c r="F676" s="5"/>
      <c r="G676" s="4"/>
    </row>
    <row r="680" spans="1:7" ht="26.25" customHeight="1" x14ac:dyDescent="0.2">
      <c r="A680" s="48" t="s">
        <v>71</v>
      </c>
      <c r="B680" s="47" t="s">
        <v>86</v>
      </c>
      <c r="C680" s="46"/>
      <c r="D680" s="46"/>
      <c r="E680" s="46"/>
      <c r="F680" s="46"/>
      <c r="G680" s="46"/>
    </row>
    <row r="681" spans="1:7" ht="7.5" customHeight="1" thickBot="1" x14ac:dyDescent="0.25">
      <c r="A681" s="45"/>
      <c r="B681" s="45"/>
      <c r="C681" s="45"/>
      <c r="D681" s="54"/>
      <c r="E681" s="43"/>
      <c r="F681" s="43"/>
      <c r="G681" s="42"/>
    </row>
    <row r="682" spans="1:7" s="36" customFormat="1" ht="26.25" thickBot="1" x14ac:dyDescent="0.25">
      <c r="A682" s="40" t="s">
        <v>69</v>
      </c>
      <c r="B682" s="41"/>
      <c r="C682" s="40" t="s">
        <v>68</v>
      </c>
      <c r="D682" s="39" t="s">
        <v>67</v>
      </c>
      <c r="E682" s="39" t="s">
        <v>66</v>
      </c>
      <c r="F682" s="38" t="s">
        <v>65</v>
      </c>
      <c r="G682" s="37" t="s">
        <v>64</v>
      </c>
    </row>
    <row r="683" spans="1:7" s="36" customFormat="1" ht="27.75" thickBot="1" x14ac:dyDescent="0.25">
      <c r="A683" s="35"/>
      <c r="B683" s="35"/>
      <c r="C683" s="35"/>
      <c r="D683" s="34"/>
      <c r="E683" s="33" t="s">
        <v>63</v>
      </c>
      <c r="F683" s="33" t="s">
        <v>62</v>
      </c>
      <c r="G683" s="32" t="s">
        <v>61</v>
      </c>
    </row>
    <row r="684" spans="1:7" s="7" customFormat="1" ht="11.25" x14ac:dyDescent="0.2">
      <c r="A684" s="31" t="s">
        <v>60</v>
      </c>
      <c r="B684" s="31"/>
      <c r="C684" s="31" t="s">
        <v>59</v>
      </c>
      <c r="D684" s="56">
        <v>722473</v>
      </c>
      <c r="E684" s="56">
        <v>706176.5</v>
      </c>
      <c r="F684" s="56">
        <v>6851903</v>
      </c>
      <c r="G684" s="55">
        <f>(E684/F684)*100</f>
        <v>10.306282794721408</v>
      </c>
    </row>
    <row r="685" spans="1:7" s="7" customFormat="1" ht="11.25" x14ac:dyDescent="0.2">
      <c r="A685" s="28" t="s">
        <v>58</v>
      </c>
      <c r="B685" s="21"/>
      <c r="C685" s="21"/>
      <c r="D685" s="27">
        <f>D738-D684</f>
        <v>243590</v>
      </c>
      <c r="E685" s="27">
        <f>E738-E684</f>
        <v>206176.5</v>
      </c>
      <c r="F685" s="27">
        <f>F738-F684</f>
        <v>2336681</v>
      </c>
      <c r="G685" s="52">
        <f>(E685/F685)*100</f>
        <v>8.823476546434879</v>
      </c>
    </row>
    <row r="686" spans="1:7" s="7" customFormat="1" ht="7.5" customHeight="1" x14ac:dyDescent="0.2">
      <c r="A686" s="63"/>
      <c r="D686" s="61"/>
      <c r="E686" s="61"/>
      <c r="F686" s="61"/>
      <c r="G686" s="25"/>
    </row>
    <row r="687" spans="1:7" s="7" customFormat="1" ht="11.25" x14ac:dyDescent="0.2">
      <c r="A687" s="28" t="s">
        <v>85</v>
      </c>
      <c r="B687" s="21"/>
      <c r="C687" s="21"/>
      <c r="D687" s="27">
        <v>27418</v>
      </c>
      <c r="E687" s="27">
        <v>20999.3</v>
      </c>
      <c r="F687" s="27">
        <v>233635</v>
      </c>
      <c r="G687" s="18">
        <f>(E687/F687)*100</f>
        <v>8.9880796969632115</v>
      </c>
    </row>
    <row r="688" spans="1:7" s="7" customFormat="1" ht="7.5" customHeight="1" x14ac:dyDescent="0.2">
      <c r="A688" s="26"/>
      <c r="B688" s="26"/>
      <c r="C688" s="26"/>
      <c r="D688" s="5"/>
      <c r="E688" s="5"/>
      <c r="F688" s="5"/>
      <c r="G688" s="25"/>
    </row>
    <row r="689" spans="1:7" s="7" customFormat="1" ht="11.25" x14ac:dyDescent="0.2">
      <c r="A689" s="20" t="s">
        <v>57</v>
      </c>
      <c r="B689" s="21"/>
      <c r="C689" s="20" t="s">
        <v>6</v>
      </c>
      <c r="D689" s="51" t="s">
        <v>84</v>
      </c>
      <c r="E689" s="51" t="s">
        <v>84</v>
      </c>
      <c r="F689" s="51" t="s">
        <v>84</v>
      </c>
      <c r="G689" s="18" t="s">
        <v>84</v>
      </c>
    </row>
    <row r="690" spans="1:7" s="7" customFormat="1" ht="11.25" x14ac:dyDescent="0.2">
      <c r="A690" s="24" t="s">
        <v>56</v>
      </c>
      <c r="C690" s="24" t="s">
        <v>6</v>
      </c>
      <c r="D690" s="29" t="s">
        <v>84</v>
      </c>
      <c r="E690" s="29" t="s">
        <v>84</v>
      </c>
      <c r="F690" s="29" t="s">
        <v>84</v>
      </c>
      <c r="G690" s="22" t="s">
        <v>84</v>
      </c>
    </row>
    <row r="691" spans="1:7" s="7" customFormat="1" ht="11.25" x14ac:dyDescent="0.2">
      <c r="A691" s="20" t="s">
        <v>55</v>
      </c>
      <c r="B691" s="21"/>
      <c r="C691" s="20" t="s">
        <v>6</v>
      </c>
      <c r="D691" s="51">
        <v>15295</v>
      </c>
      <c r="E691" s="51">
        <v>15266</v>
      </c>
      <c r="F691" s="51">
        <v>156909</v>
      </c>
      <c r="G691" s="18">
        <f>(E691/F691)*100</f>
        <v>9.7292061003511598</v>
      </c>
    </row>
    <row r="692" spans="1:7" s="7" customFormat="1" ht="11.25" x14ac:dyDescent="0.2">
      <c r="A692" s="24" t="s">
        <v>54</v>
      </c>
      <c r="C692" s="24" t="s">
        <v>4</v>
      </c>
      <c r="D692" s="29">
        <v>1746</v>
      </c>
      <c r="E692" s="29">
        <v>952.8</v>
      </c>
      <c r="F692" s="29">
        <v>7271</v>
      </c>
      <c r="G692" s="22">
        <f>(E692/F692)*100</f>
        <v>13.104112226653831</v>
      </c>
    </row>
    <row r="693" spans="1:7" s="7" customFormat="1" ht="11.25" x14ac:dyDescent="0.2">
      <c r="A693" s="20" t="s">
        <v>53</v>
      </c>
      <c r="B693" s="21"/>
      <c r="C693" s="20" t="s">
        <v>6</v>
      </c>
      <c r="D693" s="51">
        <v>6643</v>
      </c>
      <c r="E693" s="51">
        <v>5046</v>
      </c>
      <c r="F693" s="51">
        <v>53005</v>
      </c>
      <c r="G693" s="18">
        <f>(E693/F693)*100</f>
        <v>9.5198566173002543</v>
      </c>
    </row>
    <row r="694" spans="1:7" s="7" customFormat="1" ht="11.25" x14ac:dyDescent="0.2">
      <c r="A694" s="24" t="s">
        <v>52</v>
      </c>
      <c r="C694" s="24" t="s">
        <v>4</v>
      </c>
      <c r="D694" s="29">
        <v>11840</v>
      </c>
      <c r="E694" s="29">
        <v>11920.1</v>
      </c>
      <c r="F694" s="29">
        <v>203990</v>
      </c>
      <c r="G694" s="22">
        <f>(E694/F694)*100</f>
        <v>5.8434727192509435</v>
      </c>
    </row>
    <row r="695" spans="1:7" s="7" customFormat="1" ht="11.25" x14ac:dyDescent="0.2">
      <c r="A695" s="20" t="s">
        <v>51</v>
      </c>
      <c r="B695" s="21"/>
      <c r="C695" s="20" t="s">
        <v>4</v>
      </c>
      <c r="D695" s="51">
        <v>977</v>
      </c>
      <c r="E695" s="51">
        <v>948.8</v>
      </c>
      <c r="F695" s="51">
        <v>7228</v>
      </c>
      <c r="G695" s="18">
        <f>(E695/F695)*100</f>
        <v>13.126729385722191</v>
      </c>
    </row>
    <row r="696" spans="1:7" s="7" customFormat="1" ht="11.25" customHeight="1" x14ac:dyDescent="0.2">
      <c r="A696" s="24" t="s">
        <v>50</v>
      </c>
      <c r="C696" s="24" t="s">
        <v>6</v>
      </c>
      <c r="D696" s="29" t="s">
        <v>84</v>
      </c>
      <c r="E696" s="29" t="s">
        <v>84</v>
      </c>
      <c r="F696" s="29" t="s">
        <v>84</v>
      </c>
      <c r="G696" s="22" t="s">
        <v>84</v>
      </c>
    </row>
    <row r="697" spans="1:7" s="7" customFormat="1" ht="11.25" x14ac:dyDescent="0.2">
      <c r="A697" s="20" t="s">
        <v>49</v>
      </c>
      <c r="B697" s="21"/>
      <c r="C697" s="20" t="s">
        <v>6</v>
      </c>
      <c r="D697" s="51" t="s">
        <v>84</v>
      </c>
      <c r="E697" s="51" t="s">
        <v>84</v>
      </c>
      <c r="F697" s="51" t="s">
        <v>84</v>
      </c>
      <c r="G697" s="18" t="s">
        <v>84</v>
      </c>
    </row>
    <row r="698" spans="1:7" s="7" customFormat="1" ht="11.25" x14ac:dyDescent="0.2">
      <c r="A698" s="24" t="s">
        <v>48</v>
      </c>
      <c r="C698" s="24" t="s">
        <v>6</v>
      </c>
      <c r="D698" s="29" t="s">
        <v>84</v>
      </c>
      <c r="E698" s="29" t="s">
        <v>84</v>
      </c>
      <c r="F698" s="29" t="s">
        <v>84</v>
      </c>
      <c r="G698" s="22" t="s">
        <v>84</v>
      </c>
    </row>
    <row r="699" spans="1:7" s="7" customFormat="1" ht="11.25" x14ac:dyDescent="0.2">
      <c r="A699" s="20" t="s">
        <v>47</v>
      </c>
      <c r="B699" s="21"/>
      <c r="C699" s="20" t="s">
        <v>6</v>
      </c>
      <c r="D699" s="51" t="s">
        <v>84</v>
      </c>
      <c r="E699" s="51" t="s">
        <v>84</v>
      </c>
      <c r="F699" s="51" t="s">
        <v>84</v>
      </c>
      <c r="G699" s="18" t="s">
        <v>84</v>
      </c>
    </row>
    <row r="700" spans="1:7" s="7" customFormat="1" ht="11.25" x14ac:dyDescent="0.2">
      <c r="A700" s="24" t="s">
        <v>46</v>
      </c>
      <c r="C700" s="24" t="s">
        <v>4</v>
      </c>
      <c r="D700" s="29" t="s">
        <v>84</v>
      </c>
      <c r="E700" s="29" t="s">
        <v>84</v>
      </c>
      <c r="F700" s="29" t="s">
        <v>84</v>
      </c>
      <c r="G700" s="22" t="s">
        <v>84</v>
      </c>
    </row>
    <row r="701" spans="1:7" s="7" customFormat="1" ht="11.25" x14ac:dyDescent="0.2">
      <c r="A701" s="20" t="s">
        <v>45</v>
      </c>
      <c r="B701" s="21"/>
      <c r="C701" s="20" t="s">
        <v>4</v>
      </c>
      <c r="D701" s="51">
        <v>9398</v>
      </c>
      <c r="E701" s="51">
        <v>8627</v>
      </c>
      <c r="F701" s="51">
        <v>92141</v>
      </c>
      <c r="G701" s="18">
        <f>(E701/F701)*100</f>
        <v>9.3628243670027462</v>
      </c>
    </row>
    <row r="702" spans="1:7" s="7" customFormat="1" ht="11.25" x14ac:dyDescent="0.2">
      <c r="A702" s="24" t="s">
        <v>44</v>
      </c>
      <c r="C702" s="24" t="s">
        <v>6</v>
      </c>
      <c r="D702" s="29">
        <v>9714</v>
      </c>
      <c r="E702" s="29">
        <v>5962</v>
      </c>
      <c r="F702" s="29">
        <v>82089</v>
      </c>
      <c r="G702" s="22">
        <f>(E702/F702)*100</f>
        <v>7.2628488591650529</v>
      </c>
    </row>
    <row r="703" spans="1:7" s="7" customFormat="1" ht="11.25" x14ac:dyDescent="0.2">
      <c r="A703" s="20" t="s">
        <v>43</v>
      </c>
      <c r="B703" s="21"/>
      <c r="C703" s="20" t="s">
        <v>6</v>
      </c>
      <c r="D703" s="51" t="s">
        <v>84</v>
      </c>
      <c r="E703" s="51" t="s">
        <v>84</v>
      </c>
      <c r="F703" s="51" t="s">
        <v>84</v>
      </c>
      <c r="G703" s="18" t="s">
        <v>84</v>
      </c>
    </row>
    <row r="704" spans="1:7" s="7" customFormat="1" ht="11.25" x14ac:dyDescent="0.2">
      <c r="A704" s="24" t="s">
        <v>42</v>
      </c>
      <c r="C704" s="24" t="s">
        <v>6</v>
      </c>
      <c r="D704" s="29" t="s">
        <v>84</v>
      </c>
      <c r="E704" s="29" t="s">
        <v>84</v>
      </c>
      <c r="F704" s="29" t="s">
        <v>84</v>
      </c>
      <c r="G704" s="22" t="s">
        <v>84</v>
      </c>
    </row>
    <row r="705" spans="1:7" s="7" customFormat="1" ht="11.25" x14ac:dyDescent="0.2">
      <c r="A705" s="20" t="s">
        <v>41</v>
      </c>
      <c r="B705" s="21"/>
      <c r="C705" s="20" t="s">
        <v>6</v>
      </c>
      <c r="D705" s="51">
        <v>5422</v>
      </c>
      <c r="E705" s="51">
        <v>4901</v>
      </c>
      <c r="F705" s="51">
        <v>54086</v>
      </c>
      <c r="G705" s="18">
        <f>(E705/F705)*100</f>
        <v>9.0614946566579153</v>
      </c>
    </row>
    <row r="706" spans="1:7" s="7" customFormat="1" ht="11.25" x14ac:dyDescent="0.2">
      <c r="A706" s="24" t="s">
        <v>40</v>
      </c>
      <c r="C706" s="24" t="s">
        <v>6</v>
      </c>
      <c r="D706" s="29">
        <v>2340</v>
      </c>
      <c r="E706" s="29">
        <v>1894</v>
      </c>
      <c r="F706" s="29">
        <v>18096</v>
      </c>
      <c r="G706" s="22">
        <f>(E706/F706)*100</f>
        <v>10.466401414677277</v>
      </c>
    </row>
    <row r="707" spans="1:7" s="7" customFormat="1" ht="11.25" x14ac:dyDescent="0.2">
      <c r="A707" s="20" t="s">
        <v>38</v>
      </c>
      <c r="B707" s="21"/>
      <c r="C707" s="20" t="s">
        <v>6</v>
      </c>
      <c r="D707" s="51" t="s">
        <v>84</v>
      </c>
      <c r="E707" s="51" t="s">
        <v>84</v>
      </c>
      <c r="F707" s="51" t="s">
        <v>84</v>
      </c>
      <c r="G707" s="18" t="s">
        <v>84</v>
      </c>
    </row>
    <row r="708" spans="1:7" s="7" customFormat="1" ht="11.25" x14ac:dyDescent="0.2">
      <c r="A708" s="24" t="s">
        <v>37</v>
      </c>
      <c r="C708" s="24" t="s">
        <v>6</v>
      </c>
      <c r="D708" s="29">
        <v>7929</v>
      </c>
      <c r="E708" s="29">
        <v>8224</v>
      </c>
      <c r="F708" s="29">
        <v>91383</v>
      </c>
      <c r="G708" s="22">
        <f>(E708/F708)*100</f>
        <v>8.9994856811441952</v>
      </c>
    </row>
    <row r="709" spans="1:7" s="7" customFormat="1" ht="11.25" x14ac:dyDescent="0.2">
      <c r="A709" s="20" t="s">
        <v>36</v>
      </c>
      <c r="B709" s="21"/>
      <c r="C709" s="20" t="s">
        <v>6</v>
      </c>
      <c r="D709" s="51">
        <v>14146</v>
      </c>
      <c r="E709" s="51">
        <v>12803</v>
      </c>
      <c r="F709" s="51">
        <v>146133</v>
      </c>
      <c r="G709" s="18">
        <f>(E709/F709)*100</f>
        <v>8.7611969917814605</v>
      </c>
    </row>
    <row r="710" spans="1:7" s="7" customFormat="1" ht="11.25" x14ac:dyDescent="0.2">
      <c r="A710" s="24" t="s">
        <v>35</v>
      </c>
      <c r="C710" s="24" t="s">
        <v>6</v>
      </c>
      <c r="D710" s="29" t="s">
        <v>84</v>
      </c>
      <c r="E710" s="29" t="s">
        <v>84</v>
      </c>
      <c r="F710" s="29" t="s">
        <v>84</v>
      </c>
      <c r="G710" s="22" t="s">
        <v>84</v>
      </c>
    </row>
    <row r="711" spans="1:7" s="7" customFormat="1" ht="11.25" x14ac:dyDescent="0.2">
      <c r="A711" s="20" t="s">
        <v>34</v>
      </c>
      <c r="B711" s="21"/>
      <c r="C711" s="20" t="s">
        <v>6</v>
      </c>
      <c r="D711" s="51">
        <v>16130</v>
      </c>
      <c r="E711" s="51">
        <v>9916.4</v>
      </c>
      <c r="F711" s="51">
        <v>95889</v>
      </c>
      <c r="G711" s="18">
        <f>(E711/F711)*100</f>
        <v>10.341540739813743</v>
      </c>
    </row>
    <row r="712" spans="1:7" s="7" customFormat="1" ht="11.25" x14ac:dyDescent="0.2">
      <c r="A712" s="24" t="s">
        <v>33</v>
      </c>
      <c r="C712" s="24" t="s">
        <v>6</v>
      </c>
      <c r="D712" s="29" t="s">
        <v>84</v>
      </c>
      <c r="E712" s="29" t="s">
        <v>84</v>
      </c>
      <c r="F712" s="29" t="s">
        <v>84</v>
      </c>
      <c r="G712" s="22" t="s">
        <v>84</v>
      </c>
    </row>
    <row r="713" spans="1:7" s="7" customFormat="1" ht="11.25" x14ac:dyDescent="0.2">
      <c r="A713" s="20" t="s">
        <v>32</v>
      </c>
      <c r="B713" s="21"/>
      <c r="C713" s="20" t="s">
        <v>6</v>
      </c>
      <c r="D713" s="51" t="s">
        <v>84</v>
      </c>
      <c r="E713" s="51" t="s">
        <v>84</v>
      </c>
      <c r="F713" s="51" t="s">
        <v>84</v>
      </c>
      <c r="G713" s="18" t="s">
        <v>84</v>
      </c>
    </row>
    <row r="714" spans="1:7" s="7" customFormat="1" ht="11.25" x14ac:dyDescent="0.2">
      <c r="A714" s="24" t="s">
        <v>31</v>
      </c>
      <c r="C714" s="24" t="s">
        <v>6</v>
      </c>
      <c r="D714" s="29" t="s">
        <v>84</v>
      </c>
      <c r="E714" s="29" t="s">
        <v>84</v>
      </c>
      <c r="F714" s="29" t="s">
        <v>84</v>
      </c>
      <c r="G714" s="22" t="s">
        <v>84</v>
      </c>
    </row>
    <row r="715" spans="1:7" s="7" customFormat="1" ht="11.25" x14ac:dyDescent="0.2">
      <c r="A715" s="20" t="s">
        <v>30</v>
      </c>
      <c r="B715" s="21"/>
      <c r="C715" s="20" t="s">
        <v>4</v>
      </c>
      <c r="D715" s="51">
        <v>11965</v>
      </c>
      <c r="E715" s="51">
        <v>8564.2000000000007</v>
      </c>
      <c r="F715" s="51">
        <v>133006</v>
      </c>
      <c r="G715" s="18">
        <f>(E715/F715)*100</f>
        <v>6.4389576410086775</v>
      </c>
    </row>
    <row r="716" spans="1:7" s="7" customFormat="1" ht="11.25" x14ac:dyDescent="0.2">
      <c r="A716" s="24" t="s">
        <v>72</v>
      </c>
      <c r="C716" s="24" t="s">
        <v>6</v>
      </c>
      <c r="D716" s="29" t="s">
        <v>84</v>
      </c>
      <c r="E716" s="29" t="s">
        <v>84</v>
      </c>
      <c r="F716" s="29" t="s">
        <v>84</v>
      </c>
      <c r="G716" s="22" t="s">
        <v>84</v>
      </c>
    </row>
    <row r="717" spans="1:7" s="7" customFormat="1" ht="11.25" x14ac:dyDescent="0.2">
      <c r="A717" s="20" t="s">
        <v>28</v>
      </c>
      <c r="B717" s="21"/>
      <c r="C717" s="20" t="s">
        <v>6</v>
      </c>
      <c r="D717" s="51" t="s">
        <v>84</v>
      </c>
      <c r="E717" s="51" t="s">
        <v>84</v>
      </c>
      <c r="F717" s="51" t="s">
        <v>84</v>
      </c>
      <c r="G717" s="18" t="s">
        <v>84</v>
      </c>
    </row>
    <row r="718" spans="1:7" s="7" customFormat="1" ht="11.25" x14ac:dyDescent="0.2">
      <c r="A718" s="24" t="s">
        <v>27</v>
      </c>
      <c r="C718" s="24" t="s">
        <v>4</v>
      </c>
      <c r="D718" s="29">
        <v>208</v>
      </c>
      <c r="E718" s="29">
        <v>151</v>
      </c>
      <c r="F718" s="29">
        <v>1879</v>
      </c>
      <c r="G718" s="22">
        <f>(E718/F718)*100</f>
        <v>8.0361894624800421</v>
      </c>
    </row>
    <row r="719" spans="1:7" s="7" customFormat="1" ht="11.25" x14ac:dyDescent="0.2">
      <c r="A719" s="20" t="s">
        <v>26</v>
      </c>
      <c r="B719" s="21"/>
      <c r="C719" s="20" t="s">
        <v>6</v>
      </c>
      <c r="D719" s="51">
        <v>13977</v>
      </c>
      <c r="E719" s="51">
        <v>10940</v>
      </c>
      <c r="F719" s="51">
        <v>118747</v>
      </c>
      <c r="G719" s="18">
        <f>(E719/F719)*100</f>
        <v>9.2128643249934736</v>
      </c>
    </row>
    <row r="720" spans="1:7" s="7" customFormat="1" ht="11.25" x14ac:dyDescent="0.2">
      <c r="A720" s="24" t="s">
        <v>25</v>
      </c>
      <c r="C720" s="24" t="s">
        <v>24</v>
      </c>
      <c r="D720" s="29">
        <v>638</v>
      </c>
      <c r="E720" s="29">
        <v>386</v>
      </c>
      <c r="F720" s="29">
        <v>4044</v>
      </c>
      <c r="G720" s="22">
        <f>(E720/F720)*100</f>
        <v>9.5450049455984178</v>
      </c>
    </row>
    <row r="721" spans="1:7" s="7" customFormat="1" ht="11.25" x14ac:dyDescent="0.2">
      <c r="A721" s="20" t="s">
        <v>23</v>
      </c>
      <c r="B721" s="21"/>
      <c r="C721" s="20" t="s">
        <v>6</v>
      </c>
      <c r="D721" s="51" t="s">
        <v>84</v>
      </c>
      <c r="E721" s="51" t="s">
        <v>84</v>
      </c>
      <c r="F721" s="51" t="s">
        <v>84</v>
      </c>
      <c r="G721" s="18" t="s">
        <v>84</v>
      </c>
    </row>
    <row r="722" spans="1:7" s="7" customFormat="1" ht="11.25" x14ac:dyDescent="0.2">
      <c r="A722" s="24" t="s">
        <v>22</v>
      </c>
      <c r="C722" s="24" t="s">
        <v>6</v>
      </c>
      <c r="D722" s="29" t="s">
        <v>84</v>
      </c>
      <c r="E722" s="29" t="s">
        <v>84</v>
      </c>
      <c r="F722" s="29" t="s">
        <v>84</v>
      </c>
      <c r="G722" s="22" t="s">
        <v>84</v>
      </c>
    </row>
    <row r="723" spans="1:7" s="7" customFormat="1" ht="11.25" x14ac:dyDescent="0.2">
      <c r="A723" s="20" t="s">
        <v>21</v>
      </c>
      <c r="B723" s="21"/>
      <c r="C723" s="20" t="s">
        <v>6</v>
      </c>
      <c r="D723" s="51" t="s">
        <v>84</v>
      </c>
      <c r="E723" s="51" t="s">
        <v>84</v>
      </c>
      <c r="F723" s="51" t="s">
        <v>84</v>
      </c>
      <c r="G723" s="18" t="s">
        <v>84</v>
      </c>
    </row>
    <row r="724" spans="1:7" s="7" customFormat="1" ht="11.25" x14ac:dyDescent="0.2">
      <c r="A724" s="24" t="s">
        <v>20</v>
      </c>
      <c r="C724" s="24" t="s">
        <v>6</v>
      </c>
      <c r="D724" s="29" t="s">
        <v>84</v>
      </c>
      <c r="E724" s="29" t="s">
        <v>84</v>
      </c>
      <c r="F724" s="29" t="s">
        <v>84</v>
      </c>
      <c r="G724" s="22" t="s">
        <v>84</v>
      </c>
    </row>
    <row r="725" spans="1:7" s="7" customFormat="1" ht="11.25" x14ac:dyDescent="0.2">
      <c r="A725" s="20" t="s">
        <v>19</v>
      </c>
      <c r="B725" s="21"/>
      <c r="C725" s="20" t="s">
        <v>6</v>
      </c>
      <c r="D725" s="51">
        <v>5404</v>
      </c>
      <c r="E725" s="51">
        <v>5308</v>
      </c>
      <c r="F725" s="51">
        <v>43858</v>
      </c>
      <c r="G725" s="18">
        <f>(E725/F725)*100</f>
        <v>12.102695061334307</v>
      </c>
    </row>
    <row r="726" spans="1:7" s="7" customFormat="1" ht="11.25" x14ac:dyDescent="0.2">
      <c r="A726" s="24" t="s">
        <v>18</v>
      </c>
      <c r="C726" s="24" t="s">
        <v>6</v>
      </c>
      <c r="D726" s="29" t="s">
        <v>84</v>
      </c>
      <c r="E726" s="29" t="s">
        <v>84</v>
      </c>
      <c r="F726" s="29" t="s">
        <v>84</v>
      </c>
      <c r="G726" s="22" t="s">
        <v>84</v>
      </c>
    </row>
    <row r="727" spans="1:7" s="7" customFormat="1" ht="11.25" x14ac:dyDescent="0.2">
      <c r="A727" s="20" t="s">
        <v>17</v>
      </c>
      <c r="B727" s="21"/>
      <c r="C727" s="20" t="s">
        <v>6</v>
      </c>
      <c r="D727" s="51">
        <v>31204</v>
      </c>
      <c r="E727" s="51">
        <v>23665</v>
      </c>
      <c r="F727" s="51">
        <v>244041</v>
      </c>
      <c r="G727" s="18">
        <f>(E727/F727)*100</f>
        <v>9.6971410541671279</v>
      </c>
    </row>
    <row r="728" spans="1:7" s="7" customFormat="1" ht="11.25" customHeight="1" x14ac:dyDescent="0.2">
      <c r="A728" s="24" t="s">
        <v>16</v>
      </c>
      <c r="C728" s="24" t="s">
        <v>4</v>
      </c>
      <c r="D728" s="29">
        <v>342</v>
      </c>
      <c r="E728" s="29">
        <v>362</v>
      </c>
      <c r="F728" s="29">
        <v>4339</v>
      </c>
      <c r="G728" s="22">
        <f>(E728/F728)*100</f>
        <v>8.3429361604056229</v>
      </c>
    </row>
    <row r="729" spans="1:7" s="7" customFormat="1" ht="11.25" x14ac:dyDescent="0.2">
      <c r="A729" s="20" t="s">
        <v>15</v>
      </c>
      <c r="B729" s="21"/>
      <c r="C729" s="20" t="s">
        <v>6</v>
      </c>
      <c r="D729" s="51" t="s">
        <v>84</v>
      </c>
      <c r="E729" s="51" t="s">
        <v>84</v>
      </c>
      <c r="F729" s="51" t="s">
        <v>84</v>
      </c>
      <c r="G729" s="18" t="s">
        <v>84</v>
      </c>
    </row>
    <row r="730" spans="1:7" s="7" customFormat="1" ht="11.25" x14ac:dyDescent="0.2">
      <c r="A730" s="24" t="s">
        <v>14</v>
      </c>
      <c r="C730" s="24" t="s">
        <v>6</v>
      </c>
      <c r="D730" s="29" t="s">
        <v>84</v>
      </c>
      <c r="E730" s="29" t="s">
        <v>84</v>
      </c>
      <c r="F730" s="29" t="s">
        <v>84</v>
      </c>
      <c r="G730" s="22" t="s">
        <v>84</v>
      </c>
    </row>
    <row r="731" spans="1:7" s="7" customFormat="1" ht="11.25" x14ac:dyDescent="0.2">
      <c r="A731" s="20" t="s">
        <v>13</v>
      </c>
      <c r="B731" s="21"/>
      <c r="C731" s="20" t="s">
        <v>6</v>
      </c>
      <c r="D731" s="51">
        <v>9712</v>
      </c>
      <c r="E731" s="51">
        <v>8790</v>
      </c>
      <c r="F731" s="51">
        <v>92372</v>
      </c>
      <c r="G731" s="18">
        <f>(E731/F731)*100</f>
        <v>9.5158706101416008</v>
      </c>
    </row>
    <row r="732" spans="1:7" s="7" customFormat="1" ht="11.25" x14ac:dyDescent="0.2">
      <c r="A732" s="24" t="s">
        <v>12</v>
      </c>
      <c r="C732" s="24" t="s">
        <v>6</v>
      </c>
      <c r="D732" s="29" t="s">
        <v>84</v>
      </c>
      <c r="E732" s="29" t="s">
        <v>84</v>
      </c>
      <c r="F732" s="29" t="s">
        <v>84</v>
      </c>
      <c r="G732" s="22" t="s">
        <v>84</v>
      </c>
    </row>
    <row r="733" spans="1:7" s="7" customFormat="1" ht="11.25" x14ac:dyDescent="0.2">
      <c r="A733" s="20" t="s">
        <v>11</v>
      </c>
      <c r="B733" s="21"/>
      <c r="C733" s="20" t="s">
        <v>6</v>
      </c>
      <c r="D733" s="51">
        <v>9486</v>
      </c>
      <c r="E733" s="51">
        <v>8590.2000000000007</v>
      </c>
      <c r="F733" s="51">
        <v>82179</v>
      </c>
      <c r="G733" s="18">
        <f>(E733/F733)*100</f>
        <v>10.453035447012011</v>
      </c>
    </row>
    <row r="734" spans="1:7" s="7" customFormat="1" ht="11.25" x14ac:dyDescent="0.2">
      <c r="A734" s="24" t="s">
        <v>10</v>
      </c>
      <c r="C734" s="24" t="s">
        <v>6</v>
      </c>
      <c r="D734" s="29">
        <v>22859</v>
      </c>
      <c r="E734" s="29">
        <v>23055</v>
      </c>
      <c r="F734" s="29">
        <v>274862</v>
      </c>
      <c r="G734" s="22">
        <f>(E734/F734)*100</f>
        <v>8.3878455370331295</v>
      </c>
    </row>
    <row r="735" spans="1:7" s="7" customFormat="1" ht="11.25" x14ac:dyDescent="0.2">
      <c r="A735" s="20" t="s">
        <v>9</v>
      </c>
      <c r="B735" s="21"/>
      <c r="C735" s="20" t="s">
        <v>8</v>
      </c>
      <c r="D735" s="51">
        <v>2708</v>
      </c>
      <c r="E735" s="51">
        <v>3693.7</v>
      </c>
      <c r="F735" s="51">
        <v>34679</v>
      </c>
      <c r="G735" s="18">
        <f>(E735/F735)*100</f>
        <v>10.651114507338736</v>
      </c>
    </row>
    <row r="736" spans="1:7" s="7" customFormat="1" ht="11.25" x14ac:dyDescent="0.2">
      <c r="A736" s="24" t="s">
        <v>7</v>
      </c>
      <c r="C736" s="24" t="s">
        <v>6</v>
      </c>
      <c r="D736" s="29">
        <v>5578</v>
      </c>
      <c r="E736" s="29">
        <v>4721</v>
      </c>
      <c r="F736" s="29">
        <v>55437</v>
      </c>
      <c r="G736" s="22">
        <f>(E736/F736)*100</f>
        <v>8.5159730865667331</v>
      </c>
    </row>
    <row r="737" spans="1:7" s="7" customFormat="1" ht="11.25" customHeight="1" thickBot="1" x14ac:dyDescent="0.25">
      <c r="A737" s="59" t="s">
        <v>5</v>
      </c>
      <c r="B737" s="60"/>
      <c r="C737" s="59" t="s">
        <v>4</v>
      </c>
      <c r="D737" s="58">
        <v>511</v>
      </c>
      <c r="E737" s="58">
        <v>490</v>
      </c>
      <c r="F737" s="58">
        <v>5383</v>
      </c>
      <c r="G737" s="57">
        <f>(E737/F737)*100</f>
        <v>9.1027308192457728</v>
      </c>
    </row>
    <row r="738" spans="1:7" s="7" customFormat="1" ht="11.25" customHeight="1" thickBot="1" x14ac:dyDescent="0.25">
      <c r="A738" s="16" t="s">
        <v>3</v>
      </c>
      <c r="B738" s="17"/>
      <c r="C738" s="16" t="s">
        <v>2</v>
      </c>
      <c r="D738" s="15">
        <f>SUM(D689:D737,D684,D687)</f>
        <v>966063</v>
      </c>
      <c r="E738" s="15">
        <f>SUM(E689:E737,E684,E687)</f>
        <v>912353</v>
      </c>
      <c r="F738" s="15">
        <f>SUM(F689:F737,F684,F687)</f>
        <v>9188584</v>
      </c>
      <c r="G738" s="14">
        <f>(E738/F738)*100</f>
        <v>9.9292012784559631</v>
      </c>
    </row>
    <row r="739" spans="1:7" ht="7.5" customHeight="1" x14ac:dyDescent="0.2">
      <c r="A739" s="9"/>
      <c r="B739" s="9"/>
      <c r="C739" s="9"/>
      <c r="E739" s="49"/>
    </row>
    <row r="740" spans="1:7" ht="11.25" customHeight="1" x14ac:dyDescent="0.2">
      <c r="A740" s="62" t="s">
        <v>83</v>
      </c>
      <c r="B740" s="7"/>
      <c r="C740" s="62"/>
      <c r="D740" s="5"/>
      <c r="E740" s="61"/>
      <c r="F740" s="5"/>
      <c r="G740" s="4"/>
    </row>
    <row r="741" spans="1:7" ht="7.5" customHeight="1" x14ac:dyDescent="0.2">
      <c r="A741" s="9"/>
      <c r="B741" s="9"/>
      <c r="C741" s="9"/>
      <c r="E741" s="49"/>
    </row>
    <row r="742" spans="1:7" ht="11.25" customHeight="1" x14ac:dyDescent="0.2">
      <c r="A742" s="7" t="s">
        <v>1</v>
      </c>
      <c r="B742" s="6" t="s">
        <v>0</v>
      </c>
      <c r="C742" s="6"/>
      <c r="D742" s="5"/>
      <c r="E742" s="5"/>
      <c r="F742" s="5"/>
      <c r="G742" s="4"/>
    </row>
    <row r="746" spans="1:7" ht="26.25" customHeight="1" x14ac:dyDescent="0.2">
      <c r="A746" s="48" t="s">
        <v>71</v>
      </c>
      <c r="B746" s="47" t="s">
        <v>82</v>
      </c>
      <c r="C746" s="46"/>
      <c r="D746" s="46"/>
      <c r="E746" s="46"/>
      <c r="F746" s="46"/>
      <c r="G746" s="46"/>
    </row>
    <row r="747" spans="1:7" ht="7.5" customHeight="1" thickBot="1" x14ac:dyDescent="0.25">
      <c r="A747" s="45"/>
      <c r="B747" s="45"/>
      <c r="C747" s="45"/>
      <c r="D747" s="54"/>
      <c r="E747" s="43"/>
      <c r="F747" s="43"/>
      <c r="G747" s="42"/>
    </row>
    <row r="748" spans="1:7" s="36" customFormat="1" ht="26.25" thickBot="1" x14ac:dyDescent="0.25">
      <c r="A748" s="40" t="s">
        <v>69</v>
      </c>
      <c r="B748" s="41"/>
      <c r="C748" s="40" t="s">
        <v>68</v>
      </c>
      <c r="D748" s="39" t="s">
        <v>67</v>
      </c>
      <c r="E748" s="39" t="s">
        <v>66</v>
      </c>
      <c r="F748" s="38" t="s">
        <v>65</v>
      </c>
      <c r="G748" s="37" t="s">
        <v>64</v>
      </c>
    </row>
    <row r="749" spans="1:7" s="36" customFormat="1" ht="27.75" thickBot="1" x14ac:dyDescent="0.25">
      <c r="A749" s="35"/>
      <c r="B749" s="35"/>
      <c r="C749" s="35"/>
      <c r="D749" s="34"/>
      <c r="E749" s="33" t="s">
        <v>63</v>
      </c>
      <c r="F749" s="33" t="s">
        <v>62</v>
      </c>
      <c r="G749" s="32" t="s">
        <v>61</v>
      </c>
    </row>
    <row r="750" spans="1:7" s="7" customFormat="1" ht="11.25" x14ac:dyDescent="0.2">
      <c r="A750" s="31" t="s">
        <v>60</v>
      </c>
      <c r="B750" s="31"/>
      <c r="C750" s="31" t="s">
        <v>59</v>
      </c>
      <c r="D750" s="56">
        <v>707371</v>
      </c>
      <c r="E750" s="56">
        <v>602736.30000000005</v>
      </c>
      <c r="F750" s="56">
        <v>6650646</v>
      </c>
      <c r="G750" s="55">
        <f>(E750/F750)*100</f>
        <v>9.062823370842473</v>
      </c>
    </row>
    <row r="751" spans="1:7" s="7" customFormat="1" ht="11.25" x14ac:dyDescent="0.2">
      <c r="A751" s="28" t="s">
        <v>58</v>
      </c>
      <c r="B751" s="21"/>
      <c r="C751" s="21"/>
      <c r="D751" s="27">
        <f>D802-D750</f>
        <v>239097</v>
      </c>
      <c r="E751" s="27">
        <f>E802-E750</f>
        <v>199229.20000000007</v>
      </c>
      <c r="F751" s="27">
        <f>F802-F750</f>
        <v>2296095</v>
      </c>
      <c r="G751" s="52">
        <f>(E751/F751)*100</f>
        <v>8.6768709482839377</v>
      </c>
    </row>
    <row r="752" spans="1:7" s="7" customFormat="1" ht="7.5" customHeight="1" x14ac:dyDescent="0.2">
      <c r="A752" s="26"/>
      <c r="B752" s="26"/>
      <c r="C752" s="26"/>
      <c r="D752" s="5"/>
      <c r="E752" s="5"/>
      <c r="F752" s="5"/>
      <c r="G752" s="25"/>
    </row>
    <row r="753" spans="1:7" s="7" customFormat="1" ht="11.25" x14ac:dyDescent="0.2">
      <c r="A753" s="20" t="s">
        <v>57</v>
      </c>
      <c r="B753" s="21"/>
      <c r="C753" s="20" t="s">
        <v>6</v>
      </c>
      <c r="D753" s="51">
        <v>1500</v>
      </c>
      <c r="E753" s="51">
        <v>784.2</v>
      </c>
      <c r="F753" s="51">
        <v>9978</v>
      </c>
      <c r="G753" s="18">
        <f>(E753/F753)*100</f>
        <v>7.8592904389657257</v>
      </c>
    </row>
    <row r="754" spans="1:7" s="7" customFormat="1" ht="11.25" x14ac:dyDescent="0.2">
      <c r="A754" s="24" t="s">
        <v>56</v>
      </c>
      <c r="C754" s="24" t="s">
        <v>6</v>
      </c>
      <c r="D754" s="29">
        <v>1350</v>
      </c>
      <c r="E754" s="29">
        <v>1228</v>
      </c>
      <c r="F754" s="29">
        <v>12261</v>
      </c>
      <c r="G754" s="22">
        <f>(E754/F754)*100</f>
        <v>10.01549628904657</v>
      </c>
    </row>
    <row r="755" spans="1:7" s="7" customFormat="1" ht="11.25" x14ac:dyDescent="0.2">
      <c r="A755" s="20" t="s">
        <v>55</v>
      </c>
      <c r="B755" s="21"/>
      <c r="C755" s="20" t="s">
        <v>6</v>
      </c>
      <c r="D755" s="51">
        <v>15205</v>
      </c>
      <c r="E755" s="51">
        <v>14986</v>
      </c>
      <c r="F755" s="51">
        <v>153902</v>
      </c>
      <c r="G755" s="18">
        <f>(E755/F755)*100</f>
        <v>9.7373653363828936</v>
      </c>
    </row>
    <row r="756" spans="1:7" s="7" customFormat="1" ht="11.25" x14ac:dyDescent="0.2">
      <c r="A756" s="24" t="s">
        <v>54</v>
      </c>
      <c r="C756" s="24" t="s">
        <v>4</v>
      </c>
      <c r="D756" s="29">
        <v>1749</v>
      </c>
      <c r="E756" s="29">
        <v>822.4</v>
      </c>
      <c r="F756" s="29">
        <v>7412</v>
      </c>
      <c r="G756" s="22">
        <f>(E756/F756)*100</f>
        <v>11.095520777118187</v>
      </c>
    </row>
    <row r="757" spans="1:7" s="7" customFormat="1" ht="11.25" x14ac:dyDescent="0.2">
      <c r="A757" s="20" t="s">
        <v>53</v>
      </c>
      <c r="B757" s="21"/>
      <c r="C757" s="20" t="s">
        <v>6</v>
      </c>
      <c r="D757" s="51">
        <v>6501</v>
      </c>
      <c r="E757" s="51">
        <v>5439</v>
      </c>
      <c r="F757" s="51">
        <v>54887</v>
      </c>
      <c r="G757" s="18">
        <f>(E757/F757)*100</f>
        <v>9.9094503252136192</v>
      </c>
    </row>
    <row r="758" spans="1:7" s="7" customFormat="1" ht="11.25" x14ac:dyDescent="0.2">
      <c r="A758" s="24" t="s">
        <v>52</v>
      </c>
      <c r="C758" s="24" t="s">
        <v>4</v>
      </c>
      <c r="D758" s="29">
        <v>11407</v>
      </c>
      <c r="E758" s="29">
        <v>10498</v>
      </c>
      <c r="F758" s="29">
        <v>191669</v>
      </c>
      <c r="G758" s="22">
        <f>(E758/F758)*100</f>
        <v>5.4771507129478429</v>
      </c>
    </row>
    <row r="759" spans="1:7" s="7" customFormat="1" ht="11.25" x14ac:dyDescent="0.2">
      <c r="A759" s="20" t="s">
        <v>51</v>
      </c>
      <c r="B759" s="21"/>
      <c r="C759" s="20" t="s">
        <v>4</v>
      </c>
      <c r="D759" s="51">
        <v>978</v>
      </c>
      <c r="E759" s="51">
        <v>1000.6</v>
      </c>
      <c r="F759" s="51">
        <v>7434</v>
      </c>
      <c r="G759" s="18">
        <f>(E759/F759)*100</f>
        <v>13.459779391982782</v>
      </c>
    </row>
    <row r="760" spans="1:7" s="7" customFormat="1" ht="11.25" customHeight="1" x14ac:dyDescent="0.2">
      <c r="A760" s="24" t="s">
        <v>50</v>
      </c>
      <c r="C760" s="24" t="s">
        <v>6</v>
      </c>
      <c r="D760" s="29">
        <v>517</v>
      </c>
      <c r="E760" s="29">
        <v>435.7</v>
      </c>
      <c r="F760" s="29">
        <v>5662</v>
      </c>
      <c r="G760" s="22">
        <f>(E760/F760)*100</f>
        <v>7.6951607205934298</v>
      </c>
    </row>
    <row r="761" spans="1:7" s="7" customFormat="1" ht="11.25" x14ac:dyDescent="0.2">
      <c r="A761" s="20" t="s">
        <v>49</v>
      </c>
      <c r="B761" s="21"/>
      <c r="C761" s="20" t="s">
        <v>6</v>
      </c>
      <c r="D761" s="51">
        <v>1731</v>
      </c>
      <c r="E761" s="51">
        <v>1239</v>
      </c>
      <c r="F761" s="51">
        <v>14343</v>
      </c>
      <c r="G761" s="18">
        <f>(E761/F761)*100</f>
        <v>8.6383601756954622</v>
      </c>
    </row>
    <row r="762" spans="1:7" s="7" customFormat="1" ht="11.25" x14ac:dyDescent="0.2">
      <c r="A762" s="24" t="s">
        <v>48</v>
      </c>
      <c r="C762" s="24" t="s">
        <v>6</v>
      </c>
      <c r="D762" s="29">
        <v>714</v>
      </c>
      <c r="E762" s="29">
        <v>532</v>
      </c>
      <c r="F762" s="29">
        <v>5377</v>
      </c>
      <c r="G762" s="22">
        <f>(E762/F762)*100</f>
        <v>9.8939929328621901</v>
      </c>
    </row>
    <row r="763" spans="1:7" s="7" customFormat="1" ht="11.25" x14ac:dyDescent="0.2">
      <c r="A763" s="20" t="s">
        <v>47</v>
      </c>
      <c r="B763" s="21"/>
      <c r="C763" s="20" t="s">
        <v>6</v>
      </c>
      <c r="D763" s="51">
        <v>906</v>
      </c>
      <c r="E763" s="51">
        <v>618</v>
      </c>
      <c r="F763" s="51">
        <v>7472</v>
      </c>
      <c r="G763" s="18">
        <f>(E763/F763)*100</f>
        <v>8.2708779443254823</v>
      </c>
    </row>
    <row r="764" spans="1:7" s="7" customFormat="1" ht="11.25" x14ac:dyDescent="0.2">
      <c r="A764" s="24" t="s">
        <v>46</v>
      </c>
      <c r="C764" s="24" t="s">
        <v>4</v>
      </c>
      <c r="D764" s="29">
        <v>194</v>
      </c>
      <c r="E764" s="29">
        <v>220</v>
      </c>
      <c r="F764" s="29">
        <v>2629</v>
      </c>
      <c r="G764" s="22">
        <f>(E764/F764)*100</f>
        <v>8.3682008368200833</v>
      </c>
    </row>
    <row r="765" spans="1:7" s="7" customFormat="1" ht="11.25" x14ac:dyDescent="0.2">
      <c r="A765" s="20" t="s">
        <v>45</v>
      </c>
      <c r="B765" s="21"/>
      <c r="C765" s="20" t="s">
        <v>4</v>
      </c>
      <c r="D765" s="51">
        <v>9355</v>
      </c>
      <c r="E765" s="51">
        <v>8630</v>
      </c>
      <c r="F765" s="51">
        <v>95946</v>
      </c>
      <c r="G765" s="18">
        <f>(E765/F765)*100</f>
        <v>8.9946428199195374</v>
      </c>
    </row>
    <row r="766" spans="1:7" s="7" customFormat="1" ht="11.25" x14ac:dyDescent="0.2">
      <c r="A766" s="24" t="s">
        <v>44</v>
      </c>
      <c r="C766" s="24" t="s">
        <v>6</v>
      </c>
      <c r="D766" s="29">
        <v>8618</v>
      </c>
      <c r="E766" s="29">
        <v>7168.2</v>
      </c>
      <c r="F766" s="29">
        <v>83146</v>
      </c>
      <c r="G766" s="22">
        <f>(E766/F766)*100</f>
        <v>8.6212205036923013</v>
      </c>
    </row>
    <row r="767" spans="1:7" s="7" customFormat="1" ht="11.25" x14ac:dyDescent="0.2">
      <c r="A767" s="20" t="s">
        <v>43</v>
      </c>
      <c r="B767" s="21"/>
      <c r="C767" s="20" t="s">
        <v>6</v>
      </c>
      <c r="D767" s="51">
        <v>1020</v>
      </c>
      <c r="E767" s="51">
        <v>217</v>
      </c>
      <c r="F767" s="51">
        <v>8211</v>
      </c>
      <c r="G767" s="18">
        <f>(E767/F767)*100</f>
        <v>2.6427962489343564</v>
      </c>
    </row>
    <row r="768" spans="1:7" s="7" customFormat="1" ht="11.25" x14ac:dyDescent="0.2">
      <c r="A768" s="24" t="s">
        <v>42</v>
      </c>
      <c r="C768" s="24" t="s">
        <v>6</v>
      </c>
      <c r="D768" s="29">
        <v>215</v>
      </c>
      <c r="E768" s="29">
        <v>162</v>
      </c>
      <c r="F768" s="29">
        <v>1763</v>
      </c>
      <c r="G768" s="22">
        <f>(E768/F768)*100</f>
        <v>9.1888825865002843</v>
      </c>
    </row>
    <row r="769" spans="1:7" s="7" customFormat="1" ht="11.25" x14ac:dyDescent="0.2">
      <c r="A769" s="20" t="s">
        <v>41</v>
      </c>
      <c r="B769" s="21"/>
      <c r="C769" s="20" t="s">
        <v>6</v>
      </c>
      <c r="D769" s="51">
        <v>5546</v>
      </c>
      <c r="E769" s="51">
        <v>4611</v>
      </c>
      <c r="F769" s="51">
        <v>50691</v>
      </c>
      <c r="G769" s="18">
        <f>(E769/F769)*100</f>
        <v>9.0962892821210861</v>
      </c>
    </row>
    <row r="770" spans="1:7" s="7" customFormat="1" ht="11.25" x14ac:dyDescent="0.2">
      <c r="A770" s="24" t="s">
        <v>40</v>
      </c>
      <c r="C770" s="24" t="s">
        <v>6</v>
      </c>
      <c r="D770" s="29">
        <v>2333</v>
      </c>
      <c r="E770" s="29">
        <v>1846</v>
      </c>
      <c r="F770" s="29">
        <v>17972</v>
      </c>
      <c r="G770" s="22">
        <f>(E770/F770)*100</f>
        <v>10.271533496550189</v>
      </c>
    </row>
    <row r="771" spans="1:7" s="7" customFormat="1" ht="11.25" x14ac:dyDescent="0.2">
      <c r="A771" s="20" t="s">
        <v>38</v>
      </c>
      <c r="B771" s="21"/>
      <c r="C771" s="20" t="s">
        <v>6</v>
      </c>
      <c r="D771" s="51">
        <v>284</v>
      </c>
      <c r="E771" s="51">
        <v>179</v>
      </c>
      <c r="F771" s="51">
        <v>1840</v>
      </c>
      <c r="G771" s="18">
        <f>(E771/F771)*100</f>
        <v>9.7282608695652169</v>
      </c>
    </row>
    <row r="772" spans="1:7" s="7" customFormat="1" ht="11.25" x14ac:dyDescent="0.2">
      <c r="A772" s="24" t="s">
        <v>37</v>
      </c>
      <c r="C772" s="24" t="s">
        <v>6</v>
      </c>
      <c r="D772" s="29">
        <v>7815</v>
      </c>
      <c r="E772" s="29">
        <v>8282</v>
      </c>
      <c r="F772" s="29">
        <v>89299</v>
      </c>
      <c r="G772" s="22">
        <f>(E772/F772)*100</f>
        <v>9.2744599603578983</v>
      </c>
    </row>
    <row r="773" spans="1:7" s="7" customFormat="1" ht="11.25" x14ac:dyDescent="0.2">
      <c r="A773" s="20" t="s">
        <v>36</v>
      </c>
      <c r="B773" s="21"/>
      <c r="C773" s="20" t="s">
        <v>6</v>
      </c>
      <c r="D773" s="51">
        <v>13479</v>
      </c>
      <c r="E773" s="51">
        <v>11709</v>
      </c>
      <c r="F773" s="51">
        <v>134476</v>
      </c>
      <c r="G773" s="18">
        <f>(E773/F773)*100</f>
        <v>8.7071298967845561</v>
      </c>
    </row>
    <row r="774" spans="1:7" s="7" customFormat="1" ht="11.25" x14ac:dyDescent="0.2">
      <c r="A774" s="24" t="s">
        <v>35</v>
      </c>
      <c r="C774" s="24" t="s">
        <v>6</v>
      </c>
      <c r="D774" s="29">
        <v>317</v>
      </c>
      <c r="E774" s="29">
        <v>251</v>
      </c>
      <c r="F774" s="29">
        <v>3093</v>
      </c>
      <c r="G774" s="22">
        <f>(E774/F774)*100</f>
        <v>8.115098609763983</v>
      </c>
    </row>
    <row r="775" spans="1:7" s="7" customFormat="1" ht="11.25" x14ac:dyDescent="0.2">
      <c r="A775" s="20" t="s">
        <v>34</v>
      </c>
      <c r="B775" s="21"/>
      <c r="C775" s="20" t="s">
        <v>6</v>
      </c>
      <c r="D775" s="51">
        <v>16327</v>
      </c>
      <c r="E775" s="51">
        <v>9846</v>
      </c>
      <c r="F775" s="51">
        <v>97064</v>
      </c>
      <c r="G775" s="18">
        <f>(E775/F775)*100</f>
        <v>10.143822632489902</v>
      </c>
    </row>
    <row r="776" spans="1:7" s="7" customFormat="1" ht="11.25" x14ac:dyDescent="0.2">
      <c r="A776" s="24" t="s">
        <v>33</v>
      </c>
      <c r="C776" s="24" t="s">
        <v>6</v>
      </c>
      <c r="D776" s="29">
        <v>1274</v>
      </c>
      <c r="E776" s="29">
        <v>1194.7</v>
      </c>
      <c r="F776" s="29">
        <v>13837</v>
      </c>
      <c r="G776" s="22">
        <f>(E776/F776)*100</f>
        <v>8.6340969863409711</v>
      </c>
    </row>
    <row r="777" spans="1:7" s="7" customFormat="1" ht="11.25" x14ac:dyDescent="0.2">
      <c r="A777" s="20" t="s">
        <v>32</v>
      </c>
      <c r="B777" s="21"/>
      <c r="C777" s="20" t="s">
        <v>6</v>
      </c>
      <c r="D777" s="51">
        <v>158</v>
      </c>
      <c r="E777" s="51">
        <v>94</v>
      </c>
      <c r="F777" s="51">
        <v>1136</v>
      </c>
      <c r="G777" s="18">
        <f>(E777/F777)*100</f>
        <v>8.274647887323944</v>
      </c>
    </row>
    <row r="778" spans="1:7" s="7" customFormat="1" ht="11.25" x14ac:dyDescent="0.2">
      <c r="A778" s="24" t="s">
        <v>31</v>
      </c>
      <c r="C778" s="24" t="s">
        <v>6</v>
      </c>
      <c r="D778" s="29">
        <v>916</v>
      </c>
      <c r="E778" s="29">
        <v>605</v>
      </c>
      <c r="F778" s="29">
        <v>8235</v>
      </c>
      <c r="G778" s="22">
        <f>(E778/F778)*100</f>
        <v>7.3466909532483307</v>
      </c>
    </row>
    <row r="779" spans="1:7" s="7" customFormat="1" ht="11.25" x14ac:dyDescent="0.2">
      <c r="A779" s="20" t="s">
        <v>30</v>
      </c>
      <c r="B779" s="21"/>
      <c r="C779" s="20" t="s">
        <v>4</v>
      </c>
      <c r="D779" s="51">
        <v>11654</v>
      </c>
      <c r="E779" s="51">
        <v>8562</v>
      </c>
      <c r="F779" s="51">
        <v>133917</v>
      </c>
      <c r="G779" s="18">
        <f>(E779/F779)*100</f>
        <v>6.3935123994713141</v>
      </c>
    </row>
    <row r="780" spans="1:7" s="7" customFormat="1" ht="11.25" x14ac:dyDescent="0.2">
      <c r="A780" s="24" t="s">
        <v>72</v>
      </c>
      <c r="C780" s="24" t="s">
        <v>6</v>
      </c>
      <c r="D780" s="29">
        <v>1429</v>
      </c>
      <c r="E780" s="29">
        <v>1188</v>
      </c>
      <c r="F780" s="29">
        <v>9744</v>
      </c>
      <c r="G780" s="22">
        <f>(E780/F780)*100</f>
        <v>12.192118226600986</v>
      </c>
    </row>
    <row r="781" spans="1:7" s="7" customFormat="1" ht="11.25" x14ac:dyDescent="0.2">
      <c r="A781" s="20" t="s">
        <v>28</v>
      </c>
      <c r="B781" s="21"/>
      <c r="C781" s="20" t="s">
        <v>6</v>
      </c>
      <c r="D781" s="51">
        <v>1805</v>
      </c>
      <c r="E781" s="51">
        <v>1353</v>
      </c>
      <c r="F781" s="51">
        <v>13904</v>
      </c>
      <c r="G781" s="18">
        <f>(E781/F781)*100</f>
        <v>9.7310126582278489</v>
      </c>
    </row>
    <row r="782" spans="1:7" s="7" customFormat="1" ht="11.25" x14ac:dyDescent="0.2">
      <c r="A782" s="24" t="s">
        <v>27</v>
      </c>
      <c r="C782" s="24" t="s">
        <v>4</v>
      </c>
      <c r="D782" s="29">
        <v>209</v>
      </c>
      <c r="E782" s="29">
        <v>158</v>
      </c>
      <c r="F782" s="29">
        <v>2002</v>
      </c>
      <c r="G782" s="22">
        <f>(E782/F782)*100</f>
        <v>7.8921078921078927</v>
      </c>
    </row>
    <row r="783" spans="1:7" s="7" customFormat="1" ht="11.25" x14ac:dyDescent="0.2">
      <c r="A783" s="20" t="s">
        <v>26</v>
      </c>
      <c r="B783" s="21"/>
      <c r="C783" s="20" t="s">
        <v>6</v>
      </c>
      <c r="D783" s="51">
        <v>13619</v>
      </c>
      <c r="E783" s="51">
        <v>10392</v>
      </c>
      <c r="F783" s="51">
        <v>115959</v>
      </c>
      <c r="G783" s="18">
        <f>(E783/F783)*100</f>
        <v>8.9617882182495539</v>
      </c>
    </row>
    <row r="784" spans="1:7" s="7" customFormat="1" ht="11.25" x14ac:dyDescent="0.2">
      <c r="A784" s="24" t="s">
        <v>25</v>
      </c>
      <c r="C784" s="24" t="s">
        <v>24</v>
      </c>
      <c r="D784" s="29">
        <v>459</v>
      </c>
      <c r="E784" s="29">
        <v>309</v>
      </c>
      <c r="F784" s="29">
        <v>3196</v>
      </c>
      <c r="G784" s="22">
        <f>(E784/F784)*100</f>
        <v>9.6683354192740918</v>
      </c>
    </row>
    <row r="785" spans="1:7" s="7" customFormat="1" ht="11.25" x14ac:dyDescent="0.2">
      <c r="A785" s="20" t="s">
        <v>23</v>
      </c>
      <c r="B785" s="21"/>
      <c r="C785" s="20" t="s">
        <v>6</v>
      </c>
      <c r="D785" s="51">
        <v>1890</v>
      </c>
      <c r="E785" s="51">
        <v>1552.8</v>
      </c>
      <c r="F785" s="51">
        <v>20470</v>
      </c>
      <c r="G785" s="18">
        <f>(E785/F785)*100</f>
        <v>7.5857352222765018</v>
      </c>
    </row>
    <row r="786" spans="1:7" s="7" customFormat="1" ht="11.25" x14ac:dyDescent="0.2">
      <c r="A786" s="24" t="s">
        <v>22</v>
      </c>
      <c r="C786" s="24" t="s">
        <v>6</v>
      </c>
      <c r="D786" s="29">
        <v>260</v>
      </c>
      <c r="E786" s="29">
        <v>199</v>
      </c>
      <c r="F786" s="29">
        <v>2764</v>
      </c>
      <c r="G786" s="22">
        <f>(E786/F786)*100</f>
        <v>7.199710564399421</v>
      </c>
    </row>
    <row r="787" spans="1:7" s="7" customFormat="1" ht="11.25" x14ac:dyDescent="0.2">
      <c r="A787" s="20" t="s">
        <v>21</v>
      </c>
      <c r="B787" s="21"/>
      <c r="C787" s="20" t="s">
        <v>6</v>
      </c>
      <c r="D787" s="51">
        <v>250</v>
      </c>
      <c r="E787" s="51">
        <v>191</v>
      </c>
      <c r="F787" s="51">
        <v>1687</v>
      </c>
      <c r="G787" s="18">
        <f>(E787/F787)*100</f>
        <v>11.321873147599289</v>
      </c>
    </row>
    <row r="788" spans="1:7" s="7" customFormat="1" ht="11.25" x14ac:dyDescent="0.2">
      <c r="A788" s="24" t="s">
        <v>20</v>
      </c>
      <c r="C788" s="24" t="s">
        <v>6</v>
      </c>
      <c r="D788" s="29">
        <v>1237</v>
      </c>
      <c r="E788" s="29">
        <v>1138.3</v>
      </c>
      <c r="F788" s="29">
        <v>13486</v>
      </c>
      <c r="G788" s="22">
        <f>(E788/F788)*100</f>
        <v>8.4406050719264414</v>
      </c>
    </row>
    <row r="789" spans="1:7" s="7" customFormat="1" ht="11.25" x14ac:dyDescent="0.2">
      <c r="A789" s="20" t="s">
        <v>19</v>
      </c>
      <c r="B789" s="21"/>
      <c r="C789" s="20" t="s">
        <v>6</v>
      </c>
      <c r="D789" s="51">
        <v>5459</v>
      </c>
      <c r="E789" s="51">
        <v>5361</v>
      </c>
      <c r="F789" s="51">
        <v>48749</v>
      </c>
      <c r="G789" s="18">
        <f>(E789/F789)*100</f>
        <v>10.997148659459681</v>
      </c>
    </row>
    <row r="790" spans="1:7" s="7" customFormat="1" ht="11.25" x14ac:dyDescent="0.2">
      <c r="A790" s="24" t="s">
        <v>18</v>
      </c>
      <c r="C790" s="24" t="s">
        <v>6</v>
      </c>
      <c r="D790" s="29">
        <v>4460</v>
      </c>
      <c r="E790" s="29">
        <v>2424</v>
      </c>
      <c r="F790" s="29">
        <v>26030</v>
      </c>
      <c r="G790" s="22">
        <f>(E790/F790)*100</f>
        <v>9.3123319247022671</v>
      </c>
    </row>
    <row r="791" spans="1:7" s="7" customFormat="1" ht="11.25" x14ac:dyDescent="0.2">
      <c r="A791" s="20" t="s">
        <v>17</v>
      </c>
      <c r="B791" s="21"/>
      <c r="C791" s="20" t="s">
        <v>6</v>
      </c>
      <c r="D791" s="51">
        <v>30838</v>
      </c>
      <c r="E791" s="51">
        <v>21353</v>
      </c>
      <c r="F791" s="51">
        <v>242357</v>
      </c>
      <c r="G791" s="18">
        <f>(E791/F791)*100</f>
        <v>8.8105563280614962</v>
      </c>
    </row>
    <row r="792" spans="1:7" s="7" customFormat="1" ht="11.25" customHeight="1" x14ac:dyDescent="0.2">
      <c r="A792" s="24" t="s">
        <v>16</v>
      </c>
      <c r="C792" s="24" t="s">
        <v>4</v>
      </c>
      <c r="D792" s="29">
        <v>340</v>
      </c>
      <c r="E792" s="29">
        <v>369</v>
      </c>
      <c r="F792" s="29">
        <v>4490</v>
      </c>
      <c r="G792" s="22">
        <f>(E792/F792)*100</f>
        <v>8.2182628062360799</v>
      </c>
    </row>
    <row r="793" spans="1:7" s="7" customFormat="1" ht="11.25" x14ac:dyDescent="0.2">
      <c r="A793" s="20" t="s">
        <v>15</v>
      </c>
      <c r="B793" s="21"/>
      <c r="C793" s="20" t="s">
        <v>6</v>
      </c>
      <c r="D793" s="51">
        <v>1793</v>
      </c>
      <c r="E793" s="51">
        <v>1756</v>
      </c>
      <c r="F793" s="51">
        <v>17553</v>
      </c>
      <c r="G793" s="18">
        <f>(E793/F793)*100</f>
        <v>10.003987922292486</v>
      </c>
    </row>
    <row r="794" spans="1:7" s="7" customFormat="1" ht="11.25" x14ac:dyDescent="0.2">
      <c r="A794" s="24" t="s">
        <v>14</v>
      </c>
      <c r="C794" s="24" t="s">
        <v>6</v>
      </c>
      <c r="D794" s="29">
        <v>1995</v>
      </c>
      <c r="E794" s="29">
        <v>2564</v>
      </c>
      <c r="F794" s="29">
        <v>29757</v>
      </c>
      <c r="G794" s="22">
        <f>(E794/F794)*100</f>
        <v>8.6164599926067815</v>
      </c>
    </row>
    <row r="795" spans="1:7" s="7" customFormat="1" ht="11.25" x14ac:dyDescent="0.2">
      <c r="A795" s="20" t="s">
        <v>13</v>
      </c>
      <c r="B795" s="21"/>
      <c r="C795" s="20" t="s">
        <v>6</v>
      </c>
      <c r="D795" s="51">
        <v>9588</v>
      </c>
      <c r="E795" s="51">
        <v>7989</v>
      </c>
      <c r="F795" s="51">
        <v>86264</v>
      </c>
      <c r="G795" s="18">
        <f>(E795/F795)*100</f>
        <v>9.2611054437540563</v>
      </c>
    </row>
    <row r="796" spans="1:7" s="7" customFormat="1" ht="11.25" x14ac:dyDescent="0.2">
      <c r="A796" s="24" t="s">
        <v>12</v>
      </c>
      <c r="C796" s="24" t="s">
        <v>6</v>
      </c>
      <c r="D796" s="29">
        <v>510</v>
      </c>
      <c r="E796" s="29">
        <v>374.3</v>
      </c>
      <c r="F796" s="29">
        <v>3297</v>
      </c>
      <c r="G796" s="22">
        <f>(E796/F796)*100</f>
        <v>11.352744919623902</v>
      </c>
    </row>
    <row r="797" spans="1:7" s="7" customFormat="1" ht="11.25" x14ac:dyDescent="0.2">
      <c r="A797" s="20" t="s">
        <v>11</v>
      </c>
      <c r="B797" s="21"/>
      <c r="C797" s="20" t="s">
        <v>6</v>
      </c>
      <c r="D797" s="51">
        <v>9397</v>
      </c>
      <c r="E797" s="51">
        <v>8360.7000000000007</v>
      </c>
      <c r="F797" s="51">
        <v>79468</v>
      </c>
      <c r="G797" s="18">
        <f>(E797/F797)*100</f>
        <v>10.520838576533951</v>
      </c>
    </row>
    <row r="798" spans="1:7" s="7" customFormat="1" ht="11.25" x14ac:dyDescent="0.2">
      <c r="A798" s="24" t="s">
        <v>10</v>
      </c>
      <c r="C798" s="24" t="s">
        <v>6</v>
      </c>
      <c r="D798" s="29">
        <v>22782</v>
      </c>
      <c r="E798" s="29">
        <v>21159.9</v>
      </c>
      <c r="F798" s="29">
        <v>263939</v>
      </c>
      <c r="G798" s="22">
        <f>(E798/F798)*100</f>
        <v>8.0169660413959285</v>
      </c>
    </row>
    <row r="799" spans="1:7" s="7" customFormat="1" ht="11.25" x14ac:dyDescent="0.2">
      <c r="A799" s="20" t="s">
        <v>9</v>
      </c>
      <c r="B799" s="21"/>
      <c r="C799" s="20" t="s">
        <v>8</v>
      </c>
      <c r="D799" s="51">
        <v>2729</v>
      </c>
      <c r="E799" s="51">
        <v>3875.2</v>
      </c>
      <c r="F799" s="51">
        <v>36108</v>
      </c>
      <c r="G799" s="18">
        <f>(E799/F799)*100</f>
        <v>10.732247701340421</v>
      </c>
    </row>
    <row r="800" spans="1:7" s="7" customFormat="1" ht="11.25" x14ac:dyDescent="0.2">
      <c r="A800" s="24" t="s">
        <v>7</v>
      </c>
      <c r="C800" s="24" t="s">
        <v>6</v>
      </c>
      <c r="D800" s="29">
        <v>5478</v>
      </c>
      <c r="E800" s="29">
        <v>5464.2</v>
      </c>
      <c r="F800" s="29">
        <v>55416</v>
      </c>
      <c r="G800" s="22">
        <f>(E800/F800)*100</f>
        <v>9.8603291468168042</v>
      </c>
    </row>
    <row r="801" spans="1:7" s="7" customFormat="1" ht="11.25" customHeight="1" thickBot="1" x14ac:dyDescent="0.25">
      <c r="A801" s="59" t="s">
        <v>5</v>
      </c>
      <c r="B801" s="60"/>
      <c r="C801" s="59" t="s">
        <v>4</v>
      </c>
      <c r="D801" s="58">
        <v>507</v>
      </c>
      <c r="E801" s="58">
        <v>538</v>
      </c>
      <c r="F801" s="58">
        <v>5803</v>
      </c>
      <c r="G801" s="57">
        <f>(E801/F801)*100</f>
        <v>9.2710666896432876</v>
      </c>
    </row>
    <row r="802" spans="1:7" s="7" customFormat="1" ht="11.25" customHeight="1" thickBot="1" x14ac:dyDescent="0.25">
      <c r="A802" s="16" t="s">
        <v>3</v>
      </c>
      <c r="B802" s="17"/>
      <c r="C802" s="16" t="s">
        <v>2</v>
      </c>
      <c r="D802" s="15">
        <f>SUM(D753:D801,D750)</f>
        <v>946468</v>
      </c>
      <c r="E802" s="15">
        <f>SUM(E753:E801,E750)</f>
        <v>801965.50000000012</v>
      </c>
      <c r="F802" s="15">
        <f>SUM(F753:F801,F750)</f>
        <v>8946741</v>
      </c>
      <c r="G802" s="14">
        <f>(E802/F802)*100</f>
        <v>8.9637723948865862</v>
      </c>
    </row>
    <row r="803" spans="1:7" ht="7.5" customHeight="1" x14ac:dyDescent="0.2">
      <c r="A803" s="9"/>
      <c r="B803" s="9"/>
      <c r="C803" s="9"/>
      <c r="E803" s="49"/>
    </row>
    <row r="804" spans="1:7" ht="11.25" customHeight="1" x14ac:dyDescent="0.2">
      <c r="A804" s="7" t="s">
        <v>1</v>
      </c>
      <c r="B804" s="6" t="s">
        <v>0</v>
      </c>
      <c r="C804" s="6"/>
      <c r="D804" s="5"/>
      <c r="E804" s="5"/>
      <c r="F804" s="5"/>
      <c r="G804" s="4"/>
    </row>
    <row r="808" spans="1:7" ht="26.25" customHeight="1" x14ac:dyDescent="0.2">
      <c r="A808" s="48" t="s">
        <v>71</v>
      </c>
      <c r="B808" s="47" t="s">
        <v>81</v>
      </c>
      <c r="C808" s="46"/>
      <c r="D808" s="46"/>
      <c r="E808" s="46"/>
      <c r="F808" s="46"/>
      <c r="G808" s="46"/>
    </row>
    <row r="809" spans="1:7" ht="7.5" customHeight="1" thickBot="1" x14ac:dyDescent="0.25">
      <c r="A809" s="45"/>
      <c r="B809" s="45"/>
      <c r="C809" s="45"/>
      <c r="D809" s="54"/>
      <c r="E809" s="43"/>
      <c r="F809" s="43"/>
      <c r="G809" s="42"/>
    </row>
    <row r="810" spans="1:7" s="36" customFormat="1" ht="26.25" thickBot="1" x14ac:dyDescent="0.25">
      <c r="A810" s="40" t="s">
        <v>69</v>
      </c>
      <c r="B810" s="41"/>
      <c r="C810" s="40" t="s">
        <v>68</v>
      </c>
      <c r="D810" s="39" t="s">
        <v>67</v>
      </c>
      <c r="E810" s="39" t="s">
        <v>66</v>
      </c>
      <c r="F810" s="38" t="s">
        <v>65</v>
      </c>
      <c r="G810" s="37" t="s">
        <v>64</v>
      </c>
    </row>
    <row r="811" spans="1:7" s="36" customFormat="1" ht="27.75" thickBot="1" x14ac:dyDescent="0.25">
      <c r="A811" s="35"/>
      <c r="B811" s="35"/>
      <c r="C811" s="35"/>
      <c r="D811" s="34"/>
      <c r="E811" s="33" t="s">
        <v>63</v>
      </c>
      <c r="F811" s="33" t="s">
        <v>62</v>
      </c>
      <c r="G811" s="32" t="s">
        <v>61</v>
      </c>
    </row>
    <row r="812" spans="1:7" s="7" customFormat="1" ht="11.25" x14ac:dyDescent="0.2">
      <c r="A812" s="31" t="s">
        <v>60</v>
      </c>
      <c r="B812" s="31"/>
      <c r="C812" s="31" t="s">
        <v>59</v>
      </c>
      <c r="D812" s="56">
        <v>700852</v>
      </c>
      <c r="E812" s="56">
        <v>576501</v>
      </c>
      <c r="F812" s="56">
        <v>6549149</v>
      </c>
      <c r="G812" s="55">
        <f>(E812/F812)*100</f>
        <v>8.8026856619081357</v>
      </c>
    </row>
    <row r="813" spans="1:7" s="7" customFormat="1" ht="11.25" x14ac:dyDescent="0.2">
      <c r="A813" s="28" t="s">
        <v>58</v>
      </c>
      <c r="B813" s="21"/>
      <c r="C813" s="21"/>
      <c r="D813" s="27">
        <f>D864-D812</f>
        <v>235750</v>
      </c>
      <c r="E813" s="27">
        <f>E864-E812</f>
        <v>192644.20000000007</v>
      </c>
      <c r="F813" s="27">
        <f>F864-F812</f>
        <v>2285081</v>
      </c>
      <c r="G813" s="52">
        <f>(E813/F813)*100</f>
        <v>8.4305195308175094</v>
      </c>
    </row>
    <row r="814" spans="1:7" s="7" customFormat="1" ht="7.5" customHeight="1" x14ac:dyDescent="0.2">
      <c r="A814" s="26"/>
      <c r="B814" s="26"/>
      <c r="C814" s="26"/>
      <c r="D814" s="5"/>
      <c r="E814" s="5"/>
      <c r="F814" s="5"/>
      <c r="G814" s="25"/>
    </row>
    <row r="815" spans="1:7" s="7" customFormat="1" ht="11.25" x14ac:dyDescent="0.2">
      <c r="A815" s="20" t="s">
        <v>57</v>
      </c>
      <c r="B815" s="21"/>
      <c r="C815" s="20" t="s">
        <v>6</v>
      </c>
      <c r="D815" s="51">
        <v>1492</v>
      </c>
      <c r="E815" s="51">
        <v>761.1</v>
      </c>
      <c r="F815" s="51">
        <v>10972</v>
      </c>
      <c r="G815" s="18">
        <f>(E815/F815)*100</f>
        <v>6.9367480860371851</v>
      </c>
    </row>
    <row r="816" spans="1:7" s="7" customFormat="1" ht="11.25" x14ac:dyDescent="0.2">
      <c r="A816" s="24" t="s">
        <v>56</v>
      </c>
      <c r="C816" s="24" t="s">
        <v>6</v>
      </c>
      <c r="D816" s="29">
        <v>1352</v>
      </c>
      <c r="E816" s="29">
        <v>1199</v>
      </c>
      <c r="F816" s="29">
        <v>12697</v>
      </c>
      <c r="G816" s="22">
        <f>(E816/F816)*100</f>
        <v>9.4431755532803034</v>
      </c>
    </row>
    <row r="817" spans="1:7" s="7" customFormat="1" ht="11.25" x14ac:dyDescent="0.2">
      <c r="A817" s="20" t="s">
        <v>55</v>
      </c>
      <c r="B817" s="21"/>
      <c r="C817" s="20" t="s">
        <v>6</v>
      </c>
      <c r="D817" s="51">
        <v>15185</v>
      </c>
      <c r="E817" s="51">
        <v>14168</v>
      </c>
      <c r="F817" s="51">
        <v>152692</v>
      </c>
      <c r="G817" s="18">
        <f>(E817/F817)*100</f>
        <v>9.2788096298430816</v>
      </c>
    </row>
    <row r="818" spans="1:7" s="7" customFormat="1" ht="11.25" x14ac:dyDescent="0.2">
      <c r="A818" s="24" t="s">
        <v>54</v>
      </c>
      <c r="C818" s="24" t="s">
        <v>4</v>
      </c>
      <c r="D818" s="29">
        <v>1741</v>
      </c>
      <c r="E818" s="29">
        <v>819.3</v>
      </c>
      <c r="F818" s="29">
        <v>7314</v>
      </c>
      <c r="G818" s="22">
        <f>(E818/F818)*100</f>
        <v>11.201804757998358</v>
      </c>
    </row>
    <row r="819" spans="1:7" s="7" customFormat="1" ht="11.25" x14ac:dyDescent="0.2">
      <c r="A819" s="20" t="s">
        <v>53</v>
      </c>
      <c r="B819" s="21"/>
      <c r="C819" s="20" t="s">
        <v>6</v>
      </c>
      <c r="D819" s="51">
        <v>6404</v>
      </c>
      <c r="E819" s="51">
        <v>5137</v>
      </c>
      <c r="F819" s="51">
        <v>53929</v>
      </c>
      <c r="G819" s="18">
        <f>(E819/F819)*100</f>
        <v>9.5254872146711413</v>
      </c>
    </row>
    <row r="820" spans="1:7" s="7" customFormat="1" ht="11.25" x14ac:dyDescent="0.2">
      <c r="A820" s="24" t="s">
        <v>52</v>
      </c>
      <c r="C820" s="24" t="s">
        <v>4</v>
      </c>
      <c r="D820" s="29">
        <v>11004</v>
      </c>
      <c r="E820" s="29">
        <v>10310</v>
      </c>
      <c r="F820" s="29">
        <v>188950</v>
      </c>
      <c r="G820" s="22">
        <f>(E820/F820)*100</f>
        <v>5.4564699655993651</v>
      </c>
    </row>
    <row r="821" spans="1:7" s="7" customFormat="1" ht="11.25" x14ac:dyDescent="0.2">
      <c r="A821" s="20" t="s">
        <v>51</v>
      </c>
      <c r="B821" s="21"/>
      <c r="C821" s="20" t="s">
        <v>4</v>
      </c>
      <c r="D821" s="51">
        <v>983</v>
      </c>
      <c r="E821" s="51">
        <v>1000.7</v>
      </c>
      <c r="F821" s="51">
        <v>7426</v>
      </c>
      <c r="G821" s="18">
        <f>(E821/F821)*100</f>
        <v>13.475626178292485</v>
      </c>
    </row>
    <row r="822" spans="1:7" s="7" customFormat="1" ht="11.25" customHeight="1" x14ac:dyDescent="0.2">
      <c r="A822" s="24" t="s">
        <v>50</v>
      </c>
      <c r="C822" s="24" t="s">
        <v>6</v>
      </c>
      <c r="D822" s="29">
        <v>528</v>
      </c>
      <c r="E822" s="29">
        <v>415.9</v>
      </c>
      <c r="F822" s="29">
        <v>5564</v>
      </c>
      <c r="G822" s="22">
        <f>(E822/F822)*100</f>
        <v>7.474838245866283</v>
      </c>
    </row>
    <row r="823" spans="1:7" s="7" customFormat="1" ht="11.25" x14ac:dyDescent="0.2">
      <c r="A823" s="20" t="s">
        <v>49</v>
      </c>
      <c r="B823" s="21"/>
      <c r="C823" s="20" t="s">
        <v>6</v>
      </c>
      <c r="D823" s="51">
        <v>1640</v>
      </c>
      <c r="E823" s="51">
        <v>1254</v>
      </c>
      <c r="F823" s="51">
        <v>17737</v>
      </c>
      <c r="G823" s="18">
        <f>(E823/F823)*100</f>
        <v>7.0699667362011613</v>
      </c>
    </row>
    <row r="824" spans="1:7" s="7" customFormat="1" ht="11.25" x14ac:dyDescent="0.2">
      <c r="A824" s="24" t="s">
        <v>48</v>
      </c>
      <c r="C824" s="24" t="s">
        <v>6</v>
      </c>
      <c r="D824" s="29">
        <v>708</v>
      </c>
      <c r="E824" s="29">
        <v>526</v>
      </c>
      <c r="F824" s="29">
        <v>5156</v>
      </c>
      <c r="G824" s="22">
        <f>(E824/F824)*100</f>
        <v>10.201706749418154</v>
      </c>
    </row>
    <row r="825" spans="1:7" s="7" customFormat="1" ht="11.25" x14ac:dyDescent="0.2">
      <c r="A825" s="20" t="s">
        <v>47</v>
      </c>
      <c r="B825" s="21"/>
      <c r="C825" s="20" t="s">
        <v>6</v>
      </c>
      <c r="D825" s="51">
        <v>887</v>
      </c>
      <c r="E825" s="51">
        <v>638</v>
      </c>
      <c r="F825" s="51">
        <v>7258</v>
      </c>
      <c r="G825" s="18">
        <f>(E825/F825)*100</f>
        <v>8.7903003582254051</v>
      </c>
    </row>
    <row r="826" spans="1:7" s="7" customFormat="1" ht="11.25" x14ac:dyDescent="0.2">
      <c r="A826" s="24" t="s">
        <v>46</v>
      </c>
      <c r="C826" s="24" t="s">
        <v>4</v>
      </c>
      <c r="D826" s="29">
        <v>190</v>
      </c>
      <c r="E826" s="29">
        <v>221</v>
      </c>
      <c r="F826" s="29">
        <v>2632</v>
      </c>
      <c r="G826" s="22">
        <f>(E826/F826)*100</f>
        <v>8.3966565349544062</v>
      </c>
    </row>
    <row r="827" spans="1:7" s="7" customFormat="1" ht="11.25" x14ac:dyDescent="0.2">
      <c r="A827" s="20" t="s">
        <v>45</v>
      </c>
      <c r="B827" s="21"/>
      <c r="C827" s="20" t="s">
        <v>4</v>
      </c>
      <c r="D827" s="51">
        <v>9303</v>
      </c>
      <c r="E827" s="51">
        <v>8586</v>
      </c>
      <c r="F827" s="51">
        <v>95408</v>
      </c>
      <c r="G827" s="18">
        <f>(E827/F827)*100</f>
        <v>8.999245346302196</v>
      </c>
    </row>
    <row r="828" spans="1:7" s="7" customFormat="1" ht="11.25" x14ac:dyDescent="0.2">
      <c r="A828" s="24" t="s">
        <v>44</v>
      </c>
      <c r="C828" s="24" t="s">
        <v>6</v>
      </c>
      <c r="D828" s="29">
        <v>7650</v>
      </c>
      <c r="E828" s="29">
        <v>7039</v>
      </c>
      <c r="F828" s="29">
        <v>82025</v>
      </c>
      <c r="G828" s="22">
        <f>(E828/F828)*100</f>
        <v>8.5815300213349577</v>
      </c>
    </row>
    <row r="829" spans="1:7" s="7" customFormat="1" ht="11.25" x14ac:dyDescent="0.2">
      <c r="A829" s="20" t="s">
        <v>43</v>
      </c>
      <c r="B829" s="21"/>
      <c r="C829" s="20" t="s">
        <v>6</v>
      </c>
      <c r="D829" s="51">
        <v>1020</v>
      </c>
      <c r="E829" s="51">
        <v>217</v>
      </c>
      <c r="F829" s="51">
        <v>8211</v>
      </c>
      <c r="G829" s="18">
        <f>(E829/F829)*100</f>
        <v>2.6427962489343564</v>
      </c>
    </row>
    <row r="830" spans="1:7" s="7" customFormat="1" ht="11.25" x14ac:dyDescent="0.2">
      <c r="A830" s="24" t="s">
        <v>42</v>
      </c>
      <c r="C830" s="24" t="s">
        <v>6</v>
      </c>
      <c r="D830" s="29">
        <v>215</v>
      </c>
      <c r="E830" s="29">
        <v>158</v>
      </c>
      <c r="F830" s="29">
        <v>1760</v>
      </c>
      <c r="G830" s="22">
        <f>(E830/F830)*100</f>
        <v>8.9772727272727266</v>
      </c>
    </row>
    <row r="831" spans="1:7" s="7" customFormat="1" ht="11.25" x14ac:dyDescent="0.2">
      <c r="A831" s="20" t="s">
        <v>41</v>
      </c>
      <c r="B831" s="21"/>
      <c r="C831" s="20" t="s">
        <v>6</v>
      </c>
      <c r="D831" s="51">
        <v>5482</v>
      </c>
      <c r="E831" s="51">
        <v>4704</v>
      </c>
      <c r="F831" s="51">
        <v>51803</v>
      </c>
      <c r="G831" s="18">
        <f>(E831/F831)*100</f>
        <v>9.0805551802019178</v>
      </c>
    </row>
    <row r="832" spans="1:7" s="7" customFormat="1" ht="11.25" x14ac:dyDescent="0.2">
      <c r="A832" s="24" t="s">
        <v>40</v>
      </c>
      <c r="C832" s="24" t="s">
        <v>6</v>
      </c>
      <c r="D832" s="29">
        <v>2312</v>
      </c>
      <c r="E832" s="29">
        <v>1657</v>
      </c>
      <c r="F832" s="29">
        <v>17948</v>
      </c>
      <c r="G832" s="22">
        <f>(E832/F832)*100</f>
        <v>9.2322264319144196</v>
      </c>
    </row>
    <row r="833" spans="1:7" s="7" customFormat="1" ht="11.25" x14ac:dyDescent="0.2">
      <c r="A833" s="20" t="s">
        <v>38</v>
      </c>
      <c r="B833" s="21"/>
      <c r="C833" s="20" t="s">
        <v>6</v>
      </c>
      <c r="D833" s="51">
        <v>233</v>
      </c>
      <c r="E833" s="51">
        <v>173</v>
      </c>
      <c r="F833" s="51">
        <v>1719</v>
      </c>
      <c r="G833" s="18">
        <f>(E833/F833)*100</f>
        <v>10.063990692262943</v>
      </c>
    </row>
    <row r="834" spans="1:7" s="7" customFormat="1" ht="11.25" x14ac:dyDescent="0.2">
      <c r="A834" s="24" t="s">
        <v>37</v>
      </c>
      <c r="C834" s="24" t="s">
        <v>6</v>
      </c>
      <c r="D834" s="29">
        <v>7722</v>
      </c>
      <c r="E834" s="29">
        <v>7994</v>
      </c>
      <c r="F834" s="29">
        <v>86124</v>
      </c>
      <c r="G834" s="22">
        <f>(E834/F834)*100</f>
        <v>9.2819655380613995</v>
      </c>
    </row>
    <row r="835" spans="1:7" s="7" customFormat="1" ht="11.25" x14ac:dyDescent="0.2">
      <c r="A835" s="20" t="s">
        <v>36</v>
      </c>
      <c r="B835" s="21"/>
      <c r="C835" s="20" t="s">
        <v>6</v>
      </c>
      <c r="D835" s="51">
        <v>13028</v>
      </c>
      <c r="E835" s="51">
        <v>11372</v>
      </c>
      <c r="F835" s="51">
        <v>129747</v>
      </c>
      <c r="G835" s="18">
        <f>(E835/F835)*100</f>
        <v>8.7647498593416415</v>
      </c>
    </row>
    <row r="836" spans="1:7" s="7" customFormat="1" ht="11.25" x14ac:dyDescent="0.2">
      <c r="A836" s="24" t="s">
        <v>35</v>
      </c>
      <c r="C836" s="24" t="s">
        <v>6</v>
      </c>
      <c r="D836" s="29">
        <v>314</v>
      </c>
      <c r="E836" s="29">
        <v>223.3</v>
      </c>
      <c r="F836" s="29">
        <v>3045</v>
      </c>
      <c r="G836" s="22">
        <f>(E836/F836)*100</f>
        <v>7.333333333333333</v>
      </c>
    </row>
    <row r="837" spans="1:7" s="7" customFormat="1" ht="11.25" x14ac:dyDescent="0.2">
      <c r="A837" s="20" t="s">
        <v>34</v>
      </c>
      <c r="B837" s="21"/>
      <c r="C837" s="20" t="s">
        <v>6</v>
      </c>
      <c r="D837" s="51">
        <v>16344</v>
      </c>
      <c r="E837" s="51">
        <v>9397.7999999999993</v>
      </c>
      <c r="F837" s="51">
        <v>96839</v>
      </c>
      <c r="G837" s="18">
        <f>(E837/F837)*100</f>
        <v>9.7045611788638872</v>
      </c>
    </row>
    <row r="838" spans="1:7" s="7" customFormat="1" ht="11.25" x14ac:dyDescent="0.2">
      <c r="A838" s="24" t="s">
        <v>33</v>
      </c>
      <c r="C838" s="24" t="s">
        <v>6</v>
      </c>
      <c r="D838" s="29">
        <v>1269</v>
      </c>
      <c r="E838" s="29">
        <v>1158</v>
      </c>
      <c r="F838" s="29">
        <v>15081</v>
      </c>
      <c r="G838" s="22">
        <f>(E838/F838)*100</f>
        <v>7.6785359061070215</v>
      </c>
    </row>
    <row r="839" spans="1:7" s="7" customFormat="1" ht="11.25" x14ac:dyDescent="0.2">
      <c r="A839" s="20" t="s">
        <v>32</v>
      </c>
      <c r="B839" s="21"/>
      <c r="C839" s="20" t="s">
        <v>6</v>
      </c>
      <c r="D839" s="51">
        <v>158</v>
      </c>
      <c r="E839" s="51">
        <v>95</v>
      </c>
      <c r="F839" s="51">
        <v>1138</v>
      </c>
      <c r="G839" s="18">
        <f>(E839/F839)*100</f>
        <v>8.3479789103690685</v>
      </c>
    </row>
    <row r="840" spans="1:7" s="7" customFormat="1" ht="11.25" x14ac:dyDescent="0.2">
      <c r="A840" s="24" t="s">
        <v>31</v>
      </c>
      <c r="C840" s="24" t="s">
        <v>6</v>
      </c>
      <c r="D840" s="29">
        <v>916</v>
      </c>
      <c r="E840" s="29">
        <v>604</v>
      </c>
      <c r="F840" s="29">
        <v>8063</v>
      </c>
      <c r="G840" s="22">
        <f>(E840/F840)*100</f>
        <v>7.4910083095621971</v>
      </c>
    </row>
    <row r="841" spans="1:7" s="7" customFormat="1" ht="11.25" x14ac:dyDescent="0.2">
      <c r="A841" s="20" t="s">
        <v>30</v>
      </c>
      <c r="B841" s="21"/>
      <c r="C841" s="20" t="s">
        <v>4</v>
      </c>
      <c r="D841" s="51">
        <v>11544</v>
      </c>
      <c r="E841" s="51">
        <v>8419</v>
      </c>
      <c r="F841" s="51">
        <v>130571</v>
      </c>
      <c r="G841" s="18">
        <f>(E841/F841)*100</f>
        <v>6.4478329797581395</v>
      </c>
    </row>
    <row r="842" spans="1:7" s="7" customFormat="1" ht="11.25" x14ac:dyDescent="0.2">
      <c r="A842" s="24" t="s">
        <v>72</v>
      </c>
      <c r="C842" s="24" t="s">
        <v>6</v>
      </c>
      <c r="D842" s="29">
        <v>1405</v>
      </c>
      <c r="E842" s="29">
        <v>1185</v>
      </c>
      <c r="F842" s="29">
        <v>9679</v>
      </c>
      <c r="G842" s="22">
        <f>(E842/F842)*100</f>
        <v>12.243000309949375</v>
      </c>
    </row>
    <row r="843" spans="1:7" s="7" customFormat="1" ht="11.25" x14ac:dyDescent="0.2">
      <c r="A843" s="20" t="s">
        <v>28</v>
      </c>
      <c r="B843" s="21"/>
      <c r="C843" s="20" t="s">
        <v>6</v>
      </c>
      <c r="D843" s="51">
        <v>1797</v>
      </c>
      <c r="E843" s="51">
        <v>1354</v>
      </c>
      <c r="F843" s="51">
        <v>13209</v>
      </c>
      <c r="G843" s="18">
        <f>(E843/F843)*100</f>
        <v>10.250586721174956</v>
      </c>
    </row>
    <row r="844" spans="1:7" s="7" customFormat="1" ht="11.25" x14ac:dyDescent="0.2">
      <c r="A844" s="24" t="s">
        <v>27</v>
      </c>
      <c r="C844" s="24" t="s">
        <v>4</v>
      </c>
      <c r="D844" s="29">
        <v>206</v>
      </c>
      <c r="E844" s="29">
        <v>152</v>
      </c>
      <c r="F844" s="29">
        <v>1934</v>
      </c>
      <c r="G844" s="22">
        <f>(E844/F844)*100</f>
        <v>7.8593588417786968</v>
      </c>
    </row>
    <row r="845" spans="1:7" s="7" customFormat="1" ht="11.25" x14ac:dyDescent="0.2">
      <c r="A845" s="20" t="s">
        <v>26</v>
      </c>
      <c r="B845" s="21"/>
      <c r="C845" s="20" t="s">
        <v>6</v>
      </c>
      <c r="D845" s="51">
        <v>13677</v>
      </c>
      <c r="E845" s="51">
        <v>10087</v>
      </c>
      <c r="F845" s="51">
        <v>115880</v>
      </c>
      <c r="G845" s="18">
        <f>(E845/F845)*100</f>
        <v>8.7046945115636856</v>
      </c>
    </row>
    <row r="846" spans="1:7" s="7" customFormat="1" ht="11.25" x14ac:dyDescent="0.2">
      <c r="A846" s="24" t="s">
        <v>25</v>
      </c>
      <c r="C846" s="24" t="s">
        <v>24</v>
      </c>
      <c r="D846" s="29">
        <v>466</v>
      </c>
      <c r="E846" s="29">
        <v>308</v>
      </c>
      <c r="F846" s="29">
        <v>3186</v>
      </c>
      <c r="G846" s="22">
        <f>(E846/F846)*100</f>
        <v>9.6672944130571246</v>
      </c>
    </row>
    <row r="847" spans="1:7" s="7" customFormat="1" ht="11.25" x14ac:dyDescent="0.2">
      <c r="A847" s="20" t="s">
        <v>23</v>
      </c>
      <c r="B847" s="21"/>
      <c r="C847" s="20" t="s">
        <v>6</v>
      </c>
      <c r="D847" s="51">
        <v>1893</v>
      </c>
      <c r="E847" s="51">
        <v>1206</v>
      </c>
      <c r="F847" s="51">
        <v>20649</v>
      </c>
      <c r="G847" s="18">
        <f>(E847/F847)*100</f>
        <v>5.8404765363940143</v>
      </c>
    </row>
    <row r="848" spans="1:7" s="7" customFormat="1" ht="11.25" x14ac:dyDescent="0.2">
      <c r="A848" s="24" t="s">
        <v>22</v>
      </c>
      <c r="C848" s="24" t="s">
        <v>6</v>
      </c>
      <c r="D848" s="29">
        <v>260</v>
      </c>
      <c r="E848" s="29">
        <v>191</v>
      </c>
      <c r="F848" s="29">
        <v>2643</v>
      </c>
      <c r="G848" s="22">
        <f>(E848/F848)*100</f>
        <v>7.2266363980325394</v>
      </c>
    </row>
    <row r="849" spans="1:7" s="7" customFormat="1" ht="11.25" x14ac:dyDescent="0.2">
      <c r="A849" s="20" t="s">
        <v>21</v>
      </c>
      <c r="B849" s="21"/>
      <c r="C849" s="20" t="s">
        <v>6</v>
      </c>
      <c r="D849" s="51">
        <v>264</v>
      </c>
      <c r="E849" s="51">
        <v>196</v>
      </c>
      <c r="F849" s="51">
        <v>1727</v>
      </c>
      <c r="G849" s="18">
        <f>(E849/F849)*100</f>
        <v>11.349160393746381</v>
      </c>
    </row>
    <row r="850" spans="1:7" s="7" customFormat="1" ht="11.25" x14ac:dyDescent="0.2">
      <c r="A850" s="24" t="s">
        <v>20</v>
      </c>
      <c r="C850" s="24" t="s">
        <v>6</v>
      </c>
      <c r="D850" s="29">
        <v>1330</v>
      </c>
      <c r="E850" s="29">
        <v>1252</v>
      </c>
      <c r="F850" s="29">
        <v>13445</v>
      </c>
      <c r="G850" s="22">
        <f>(E850/F850)*100</f>
        <v>9.3120119003346957</v>
      </c>
    </row>
    <row r="851" spans="1:7" s="7" customFormat="1" ht="11.25" x14ac:dyDescent="0.2">
      <c r="A851" s="20" t="s">
        <v>19</v>
      </c>
      <c r="B851" s="21"/>
      <c r="C851" s="20" t="s">
        <v>6</v>
      </c>
      <c r="D851" s="51">
        <v>5404</v>
      </c>
      <c r="E851" s="51">
        <v>5459</v>
      </c>
      <c r="F851" s="51">
        <v>46211</v>
      </c>
      <c r="G851" s="18">
        <f>(E851/F851)*100</f>
        <v>11.813204648243925</v>
      </c>
    </row>
    <row r="852" spans="1:7" s="7" customFormat="1" ht="11.25" x14ac:dyDescent="0.2">
      <c r="A852" s="24" t="s">
        <v>18</v>
      </c>
      <c r="C852" s="24" t="s">
        <v>6</v>
      </c>
      <c r="D852" s="29">
        <v>4456</v>
      </c>
      <c r="E852" s="29">
        <v>2369</v>
      </c>
      <c r="F852" s="29">
        <v>26150</v>
      </c>
      <c r="G852" s="22">
        <f>(E852/F852)*100</f>
        <v>9.0592734225621427</v>
      </c>
    </row>
    <row r="853" spans="1:7" s="7" customFormat="1" ht="11.25" x14ac:dyDescent="0.2">
      <c r="A853" s="20" t="s">
        <v>17</v>
      </c>
      <c r="B853" s="21"/>
      <c r="C853" s="20" t="s">
        <v>6</v>
      </c>
      <c r="D853" s="51">
        <v>30575</v>
      </c>
      <c r="E853" s="51">
        <v>19186</v>
      </c>
      <c r="F853" s="51">
        <v>243455</v>
      </c>
      <c r="G853" s="18">
        <f>(E853/F853)*100</f>
        <v>7.8807171756587451</v>
      </c>
    </row>
    <row r="854" spans="1:7" s="7" customFormat="1" ht="11.25" customHeight="1" x14ac:dyDescent="0.2">
      <c r="A854" s="24" t="s">
        <v>16</v>
      </c>
      <c r="C854" s="24" t="s">
        <v>4</v>
      </c>
      <c r="D854" s="29">
        <v>341</v>
      </c>
      <c r="E854" s="29">
        <v>377</v>
      </c>
      <c r="F854" s="29">
        <v>4540</v>
      </c>
      <c r="G854" s="22">
        <f>(E854/F854)*100</f>
        <v>8.3039647577092506</v>
      </c>
    </row>
    <row r="855" spans="1:7" s="7" customFormat="1" ht="11.25" x14ac:dyDescent="0.2">
      <c r="A855" s="20" t="s">
        <v>15</v>
      </c>
      <c r="B855" s="21"/>
      <c r="C855" s="20" t="s">
        <v>6</v>
      </c>
      <c r="D855" s="51">
        <v>1717</v>
      </c>
      <c r="E855" s="51">
        <v>1747</v>
      </c>
      <c r="F855" s="51">
        <v>18246</v>
      </c>
      <c r="G855" s="18">
        <f>(E855/F855)*100</f>
        <v>9.5747013043954841</v>
      </c>
    </row>
    <row r="856" spans="1:7" s="7" customFormat="1" ht="11.25" x14ac:dyDescent="0.2">
      <c r="A856" s="24" t="s">
        <v>14</v>
      </c>
      <c r="C856" s="24" t="s">
        <v>6</v>
      </c>
      <c r="D856" s="29">
        <v>1973</v>
      </c>
      <c r="E856" s="29">
        <v>2529</v>
      </c>
      <c r="F856" s="29">
        <v>30270</v>
      </c>
      <c r="G856" s="22">
        <f>(E856/F856)*100</f>
        <v>8.3548067393458858</v>
      </c>
    </row>
    <row r="857" spans="1:7" s="7" customFormat="1" ht="11.25" x14ac:dyDescent="0.2">
      <c r="A857" s="20" t="s">
        <v>13</v>
      </c>
      <c r="B857" s="21"/>
      <c r="C857" s="20" t="s">
        <v>6</v>
      </c>
      <c r="D857" s="51">
        <v>9480</v>
      </c>
      <c r="E857" s="51">
        <v>7695</v>
      </c>
      <c r="F857" s="51">
        <v>86314</v>
      </c>
      <c r="G857" s="18">
        <f>(E857/F857)*100</f>
        <v>8.9151238501285999</v>
      </c>
    </row>
    <row r="858" spans="1:7" s="7" customFormat="1" ht="11.25" x14ac:dyDescent="0.2">
      <c r="A858" s="24" t="s">
        <v>12</v>
      </c>
      <c r="C858" s="24" t="s">
        <v>6</v>
      </c>
      <c r="D858" s="29">
        <v>467</v>
      </c>
      <c r="E858" s="29">
        <v>332.7</v>
      </c>
      <c r="F858" s="29">
        <v>3065</v>
      </c>
      <c r="G858" s="22">
        <f>(E858/F858)*100</f>
        <v>10.854812398042414</v>
      </c>
    </row>
    <row r="859" spans="1:7" s="7" customFormat="1" ht="11.25" x14ac:dyDescent="0.2">
      <c r="A859" s="20" t="s">
        <v>11</v>
      </c>
      <c r="B859" s="21"/>
      <c r="C859" s="20" t="s">
        <v>6</v>
      </c>
      <c r="D859" s="51">
        <v>9296</v>
      </c>
      <c r="E859" s="51">
        <v>8285.7000000000007</v>
      </c>
      <c r="F859" s="51">
        <v>79316</v>
      </c>
      <c r="G859" s="18">
        <f>(E859/F859)*100</f>
        <v>10.446442079782138</v>
      </c>
    </row>
    <row r="860" spans="1:7" s="7" customFormat="1" ht="11.25" x14ac:dyDescent="0.2">
      <c r="A860" s="24" t="s">
        <v>10</v>
      </c>
      <c r="C860" s="24" t="s">
        <v>6</v>
      </c>
      <c r="D860" s="29">
        <v>22526</v>
      </c>
      <c r="E860" s="29">
        <v>20759</v>
      </c>
      <c r="F860" s="29">
        <v>267184</v>
      </c>
      <c r="G860" s="22">
        <f>(E860/F860)*100</f>
        <v>7.769552068986167</v>
      </c>
    </row>
    <row r="861" spans="1:7" s="7" customFormat="1" ht="11.25" x14ac:dyDescent="0.2">
      <c r="A861" s="20" t="s">
        <v>9</v>
      </c>
      <c r="B861" s="21"/>
      <c r="C861" s="20" t="s">
        <v>8</v>
      </c>
      <c r="D861" s="51">
        <v>2699</v>
      </c>
      <c r="E861" s="51">
        <v>3808.7</v>
      </c>
      <c r="F861" s="51">
        <v>35869</v>
      </c>
      <c r="G861" s="18">
        <f>(E861/F861)*100</f>
        <v>10.6183612590259</v>
      </c>
    </row>
    <row r="862" spans="1:7" s="7" customFormat="1" ht="11.25" x14ac:dyDescent="0.2">
      <c r="A862" s="24" t="s">
        <v>7</v>
      </c>
      <c r="C862" s="24" t="s">
        <v>6</v>
      </c>
      <c r="D862" s="29">
        <v>5393</v>
      </c>
      <c r="E862" s="29">
        <v>5415</v>
      </c>
      <c r="F862" s="29">
        <v>54938</v>
      </c>
      <c r="G862" s="22">
        <f>(E862/F862)*100</f>
        <v>9.8565655830208598</v>
      </c>
    </row>
    <row r="863" spans="1:7" s="7" customFormat="1" ht="11.25" customHeight="1" thickBot="1" x14ac:dyDescent="0.25">
      <c r="A863" s="59" t="s">
        <v>5</v>
      </c>
      <c r="B863" s="60"/>
      <c r="C863" s="59" t="s">
        <v>4</v>
      </c>
      <c r="D863" s="58">
        <v>501</v>
      </c>
      <c r="E863" s="58">
        <v>503</v>
      </c>
      <c r="F863" s="58">
        <v>5362</v>
      </c>
      <c r="G863" s="57">
        <f>(E863/F863)*100</f>
        <v>9.38082804923536</v>
      </c>
    </row>
    <row r="864" spans="1:7" s="7" customFormat="1" ht="11.25" customHeight="1" thickBot="1" x14ac:dyDescent="0.25">
      <c r="A864" s="16" t="s">
        <v>3</v>
      </c>
      <c r="B864" s="17"/>
      <c r="C864" s="16" t="s">
        <v>2</v>
      </c>
      <c r="D864" s="15">
        <f>SUM(D815:D863,D812)</f>
        <v>936602</v>
      </c>
      <c r="E864" s="15">
        <f>SUM(E815:E863,E812)</f>
        <v>769145.20000000007</v>
      </c>
      <c r="F864" s="15">
        <f>SUM(F815:F863,F812)</f>
        <v>8834230</v>
      </c>
      <c r="G864" s="14">
        <f>(E864/F864)*100</f>
        <v>8.7064203671400922</v>
      </c>
    </row>
    <row r="865" spans="1:7" ht="7.5" customHeight="1" x14ac:dyDescent="0.2">
      <c r="A865" s="9"/>
      <c r="B865" s="9"/>
      <c r="C865" s="9"/>
      <c r="E865" s="49"/>
    </row>
    <row r="866" spans="1:7" ht="11.25" customHeight="1" x14ac:dyDescent="0.2">
      <c r="A866" s="7" t="s">
        <v>1</v>
      </c>
      <c r="B866" s="6" t="s">
        <v>0</v>
      </c>
      <c r="C866" s="6"/>
      <c r="D866" s="5"/>
      <c r="E866" s="5"/>
      <c r="F866" s="5"/>
      <c r="G866" s="4"/>
    </row>
    <row r="870" spans="1:7" ht="26.25" customHeight="1" x14ac:dyDescent="0.2">
      <c r="A870" s="48" t="s">
        <v>71</v>
      </c>
      <c r="B870" s="47" t="s">
        <v>80</v>
      </c>
      <c r="C870" s="46"/>
      <c r="D870" s="46"/>
      <c r="E870" s="46"/>
      <c r="F870" s="46"/>
      <c r="G870" s="46"/>
    </row>
    <row r="871" spans="1:7" ht="7.5" customHeight="1" thickBot="1" x14ac:dyDescent="0.25">
      <c r="A871" s="45"/>
      <c r="B871" s="45"/>
      <c r="C871" s="45"/>
      <c r="D871" s="54"/>
      <c r="E871" s="43"/>
      <c r="F871" s="43"/>
      <c r="G871" s="42"/>
    </row>
    <row r="872" spans="1:7" s="36" customFormat="1" ht="26.25" thickBot="1" x14ac:dyDescent="0.25">
      <c r="A872" s="40" t="s">
        <v>69</v>
      </c>
      <c r="B872" s="41"/>
      <c r="C872" s="40" t="s">
        <v>68</v>
      </c>
      <c r="D872" s="39" t="s">
        <v>67</v>
      </c>
      <c r="E872" s="39" t="s">
        <v>66</v>
      </c>
      <c r="F872" s="38" t="s">
        <v>65</v>
      </c>
      <c r="G872" s="37" t="s">
        <v>64</v>
      </c>
    </row>
    <row r="873" spans="1:7" s="36" customFormat="1" ht="27.75" thickBot="1" x14ac:dyDescent="0.25">
      <c r="A873" s="35"/>
      <c r="B873" s="35"/>
      <c r="C873" s="35"/>
      <c r="D873" s="34"/>
      <c r="E873" s="33" t="s">
        <v>63</v>
      </c>
      <c r="F873" s="33" t="s">
        <v>62</v>
      </c>
      <c r="G873" s="32" t="s">
        <v>61</v>
      </c>
    </row>
    <row r="874" spans="1:7" s="7" customFormat="1" ht="11.25" x14ac:dyDescent="0.2">
      <c r="A874" s="31" t="s">
        <v>60</v>
      </c>
      <c r="B874" s="31"/>
      <c r="C874" s="31" t="s">
        <v>59</v>
      </c>
      <c r="D874" s="56">
        <v>695952</v>
      </c>
      <c r="E874" s="56">
        <v>556293.9</v>
      </c>
      <c r="F874" s="56">
        <v>6495687</v>
      </c>
      <c r="G874" s="55">
        <f>(E874/F874)*100</f>
        <v>8.5640502690477547</v>
      </c>
    </row>
    <row r="875" spans="1:7" s="7" customFormat="1" ht="11.25" x14ac:dyDescent="0.2">
      <c r="A875" s="28" t="s">
        <v>58</v>
      </c>
      <c r="B875" s="21"/>
      <c r="C875" s="21"/>
      <c r="D875" s="27">
        <f>D926-D874</f>
        <v>236064</v>
      </c>
      <c r="E875" s="27">
        <f>E926-E874</f>
        <v>183614.90000000002</v>
      </c>
      <c r="F875" s="27">
        <f>F926-F874</f>
        <v>2229587</v>
      </c>
      <c r="G875" s="52">
        <f>(E875/F875)*100</f>
        <v>8.235377224571188</v>
      </c>
    </row>
    <row r="876" spans="1:7" s="7" customFormat="1" ht="7.5" customHeight="1" x14ac:dyDescent="0.2">
      <c r="A876" s="26"/>
      <c r="B876" s="26"/>
      <c r="C876" s="26"/>
      <c r="D876" s="5"/>
      <c r="E876" s="5"/>
      <c r="F876" s="5"/>
      <c r="G876" s="25"/>
    </row>
    <row r="877" spans="1:7" s="7" customFormat="1" ht="11.25" x14ac:dyDescent="0.2">
      <c r="A877" s="20" t="s">
        <v>57</v>
      </c>
      <c r="B877" s="21"/>
      <c r="C877" s="20" t="s">
        <v>6</v>
      </c>
      <c r="D877" s="51">
        <v>1455</v>
      </c>
      <c r="E877" s="51">
        <v>764</v>
      </c>
      <c r="F877" s="51">
        <v>9770</v>
      </c>
      <c r="G877" s="18">
        <f>(E877/F877)*100</f>
        <v>7.8198567041965203</v>
      </c>
    </row>
    <row r="878" spans="1:7" s="7" customFormat="1" ht="11.25" x14ac:dyDescent="0.2">
      <c r="A878" s="24" t="s">
        <v>56</v>
      </c>
      <c r="C878" s="24" t="s">
        <v>6</v>
      </c>
      <c r="D878" s="29">
        <v>1347</v>
      </c>
      <c r="E878" s="29">
        <v>1116</v>
      </c>
      <c r="F878" s="29">
        <v>11892</v>
      </c>
      <c r="G878" s="22">
        <f>(E878/F878)*100</f>
        <v>9.3844601412714432</v>
      </c>
    </row>
    <row r="879" spans="1:7" s="7" customFormat="1" ht="11.25" x14ac:dyDescent="0.2">
      <c r="A879" s="20" t="s">
        <v>55</v>
      </c>
      <c r="B879" s="21"/>
      <c r="C879" s="20" t="s">
        <v>6</v>
      </c>
      <c r="D879" s="51">
        <v>15157</v>
      </c>
      <c r="E879" s="51">
        <v>14145</v>
      </c>
      <c r="F879" s="51">
        <v>152463</v>
      </c>
      <c r="G879" s="18">
        <f>(E879/F879)*100</f>
        <v>9.2776608095078803</v>
      </c>
    </row>
    <row r="880" spans="1:7" s="7" customFormat="1" ht="11.25" x14ac:dyDescent="0.2">
      <c r="A880" s="24" t="s">
        <v>54</v>
      </c>
      <c r="C880" s="24" t="s">
        <v>4</v>
      </c>
      <c r="D880" s="29">
        <v>1720</v>
      </c>
      <c r="E880" s="29">
        <v>771.6</v>
      </c>
      <c r="F880" s="29">
        <v>7010</v>
      </c>
      <c r="G880" s="22">
        <f>(E880/F880)*100</f>
        <v>11.007132667617689</v>
      </c>
    </row>
    <row r="881" spans="1:7" s="7" customFormat="1" ht="11.25" x14ac:dyDescent="0.2">
      <c r="A881" s="20" t="s">
        <v>53</v>
      </c>
      <c r="B881" s="21"/>
      <c r="C881" s="20" t="s">
        <v>6</v>
      </c>
      <c r="D881" s="51">
        <v>7185</v>
      </c>
      <c r="E881" s="51">
        <v>4692</v>
      </c>
      <c r="F881" s="51">
        <v>51648</v>
      </c>
      <c r="G881" s="18">
        <f>(E881/F881)*100</f>
        <v>9.0845724907063197</v>
      </c>
    </row>
    <row r="882" spans="1:7" s="7" customFormat="1" ht="11.25" x14ac:dyDescent="0.2">
      <c r="A882" s="24" t="s">
        <v>52</v>
      </c>
      <c r="C882" s="24" t="s">
        <v>4</v>
      </c>
      <c r="D882" s="29">
        <v>10652</v>
      </c>
      <c r="E882" s="29">
        <v>10101</v>
      </c>
      <c r="F882" s="29">
        <v>185404</v>
      </c>
      <c r="G882" s="22">
        <f>(E882/F882)*100</f>
        <v>5.4481025220599344</v>
      </c>
    </row>
    <row r="883" spans="1:7" s="7" customFormat="1" ht="11.25" x14ac:dyDescent="0.2">
      <c r="A883" s="20" t="s">
        <v>51</v>
      </c>
      <c r="B883" s="21"/>
      <c r="C883" s="20" t="s">
        <v>4</v>
      </c>
      <c r="D883" s="51">
        <v>976</v>
      </c>
      <c r="E883" s="51">
        <v>975.9</v>
      </c>
      <c r="F883" s="51">
        <v>7211</v>
      </c>
      <c r="G883" s="18">
        <f>(E883/F883)*100</f>
        <v>13.533490500624046</v>
      </c>
    </row>
    <row r="884" spans="1:7" s="7" customFormat="1" ht="11.25" customHeight="1" x14ac:dyDescent="0.2">
      <c r="A884" s="24" t="s">
        <v>50</v>
      </c>
      <c r="C884" s="24" t="s">
        <v>6</v>
      </c>
      <c r="D884" s="29">
        <v>533</v>
      </c>
      <c r="E884" s="29">
        <v>375</v>
      </c>
      <c r="F884" s="29">
        <v>5198</v>
      </c>
      <c r="G884" s="22">
        <f>(E884/F884)*100</f>
        <v>7.2143131973836097</v>
      </c>
    </row>
    <row r="885" spans="1:7" s="7" customFormat="1" ht="11.25" x14ac:dyDescent="0.2">
      <c r="A885" s="20" t="s">
        <v>49</v>
      </c>
      <c r="B885" s="21"/>
      <c r="C885" s="20" t="s">
        <v>6</v>
      </c>
      <c r="D885" s="51">
        <v>1641</v>
      </c>
      <c r="E885" s="51">
        <v>1214</v>
      </c>
      <c r="F885" s="51">
        <v>14522</v>
      </c>
      <c r="G885" s="18">
        <f>(E885/F885)*100</f>
        <v>8.3597300647293764</v>
      </c>
    </row>
    <row r="886" spans="1:7" s="7" customFormat="1" ht="11.25" x14ac:dyDescent="0.2">
      <c r="A886" s="24" t="s">
        <v>48</v>
      </c>
      <c r="C886" s="24" t="s">
        <v>6</v>
      </c>
      <c r="D886" s="29">
        <v>702</v>
      </c>
      <c r="E886" s="29">
        <v>518</v>
      </c>
      <c r="F886" s="29">
        <v>5151</v>
      </c>
      <c r="G886" s="22">
        <f>(E886/F886)*100</f>
        <v>10.05629974762182</v>
      </c>
    </row>
    <row r="887" spans="1:7" s="7" customFormat="1" ht="11.25" x14ac:dyDescent="0.2">
      <c r="A887" s="20" t="s">
        <v>47</v>
      </c>
      <c r="B887" s="21"/>
      <c r="C887" s="20" t="s">
        <v>6</v>
      </c>
      <c r="D887" s="51">
        <v>887</v>
      </c>
      <c r="E887" s="51">
        <v>635</v>
      </c>
      <c r="F887" s="51">
        <v>7237</v>
      </c>
      <c r="G887" s="18">
        <f>(E887/F887)*100</f>
        <v>8.7743540140942375</v>
      </c>
    </row>
    <row r="888" spans="1:7" s="7" customFormat="1" ht="11.25" x14ac:dyDescent="0.2">
      <c r="A888" s="24" t="s">
        <v>46</v>
      </c>
      <c r="C888" s="24" t="s">
        <v>4</v>
      </c>
      <c r="D888" s="29">
        <v>188</v>
      </c>
      <c r="E888" s="29">
        <v>213</v>
      </c>
      <c r="F888" s="29">
        <v>2642</v>
      </c>
      <c r="G888" s="22">
        <f>(E888/F888)*100</f>
        <v>8.06207418622256</v>
      </c>
    </row>
    <row r="889" spans="1:7" s="7" customFormat="1" ht="11.25" x14ac:dyDescent="0.2">
      <c r="A889" s="20" t="s">
        <v>45</v>
      </c>
      <c r="B889" s="21"/>
      <c r="C889" s="20" t="s">
        <v>4</v>
      </c>
      <c r="D889" s="51">
        <v>9350</v>
      </c>
      <c r="E889" s="51">
        <v>7681</v>
      </c>
      <c r="F889" s="51">
        <v>89770</v>
      </c>
      <c r="G889" s="18">
        <f>(E889/F889)*100</f>
        <v>8.5563105714603989</v>
      </c>
    </row>
    <row r="890" spans="1:7" s="7" customFormat="1" ht="11.25" x14ac:dyDescent="0.2">
      <c r="A890" s="24" t="s">
        <v>44</v>
      </c>
      <c r="C890" s="24" t="s">
        <v>6</v>
      </c>
      <c r="D890" s="29">
        <v>7582</v>
      </c>
      <c r="E890" s="29">
        <v>5755</v>
      </c>
      <c r="F890" s="29">
        <v>73354</v>
      </c>
      <c r="G890" s="22">
        <f>(E890/F890)*100</f>
        <v>7.8455162635984399</v>
      </c>
    </row>
    <row r="891" spans="1:7" s="7" customFormat="1" ht="11.25" x14ac:dyDescent="0.2">
      <c r="A891" s="20" t="s">
        <v>43</v>
      </c>
      <c r="B891" s="21"/>
      <c r="C891" s="20" t="s">
        <v>6</v>
      </c>
      <c r="D891" s="51">
        <v>1020</v>
      </c>
      <c r="E891" s="51">
        <v>217</v>
      </c>
      <c r="F891" s="51">
        <v>8211</v>
      </c>
      <c r="G891" s="18">
        <f>(E891/F891)*100</f>
        <v>2.6427962489343564</v>
      </c>
    </row>
    <row r="892" spans="1:7" s="7" customFormat="1" ht="11.25" x14ac:dyDescent="0.2">
      <c r="A892" s="24" t="s">
        <v>42</v>
      </c>
      <c r="C892" s="24" t="s">
        <v>6</v>
      </c>
      <c r="D892" s="29">
        <v>211</v>
      </c>
      <c r="E892" s="29">
        <v>149</v>
      </c>
      <c r="F892" s="29">
        <v>1667</v>
      </c>
      <c r="G892" s="22">
        <f>(E892/F892)*100</f>
        <v>8.938212357528494</v>
      </c>
    </row>
    <row r="893" spans="1:7" s="7" customFormat="1" ht="11.25" x14ac:dyDescent="0.2">
      <c r="A893" s="20" t="s">
        <v>41</v>
      </c>
      <c r="B893" s="21"/>
      <c r="C893" s="20" t="s">
        <v>6</v>
      </c>
      <c r="D893" s="51">
        <v>6245</v>
      </c>
      <c r="E893" s="51">
        <v>4604</v>
      </c>
      <c r="F893" s="51">
        <v>50657</v>
      </c>
      <c r="G893" s="18">
        <f>(E893/F893)*100</f>
        <v>9.0885761099157083</v>
      </c>
    </row>
    <row r="894" spans="1:7" s="7" customFormat="1" ht="11.25" x14ac:dyDescent="0.2">
      <c r="A894" s="24" t="s">
        <v>40</v>
      </c>
      <c r="C894" s="24" t="s">
        <v>6</v>
      </c>
      <c r="D894" s="29">
        <v>2252</v>
      </c>
      <c r="E894" s="29">
        <v>1582</v>
      </c>
      <c r="F894" s="29">
        <v>17667</v>
      </c>
      <c r="G894" s="22">
        <f>(E894/F894)*100</f>
        <v>8.9545480273957097</v>
      </c>
    </row>
    <row r="895" spans="1:7" s="7" customFormat="1" ht="11.25" x14ac:dyDescent="0.2">
      <c r="A895" s="20" t="s">
        <v>38</v>
      </c>
      <c r="B895" s="21"/>
      <c r="C895" s="20" t="s">
        <v>6</v>
      </c>
      <c r="D895" s="51">
        <v>241</v>
      </c>
      <c r="E895" s="51">
        <v>169</v>
      </c>
      <c r="F895" s="51">
        <v>1766</v>
      </c>
      <c r="G895" s="18">
        <f>(E895/F895)*100</f>
        <v>9.5696489241223102</v>
      </c>
    </row>
    <row r="896" spans="1:7" s="7" customFormat="1" ht="11.25" x14ac:dyDescent="0.2">
      <c r="A896" s="24" t="s">
        <v>37</v>
      </c>
      <c r="C896" s="24" t="s">
        <v>6</v>
      </c>
      <c r="D896" s="29">
        <v>7595</v>
      </c>
      <c r="E896" s="29">
        <v>7900</v>
      </c>
      <c r="F896" s="29">
        <v>85036</v>
      </c>
      <c r="G896" s="22">
        <f>(E896/F896)*100</f>
        <v>9.2901829813255574</v>
      </c>
    </row>
    <row r="897" spans="1:7" s="7" customFormat="1" ht="11.25" x14ac:dyDescent="0.2">
      <c r="A897" s="20" t="s">
        <v>36</v>
      </c>
      <c r="B897" s="21"/>
      <c r="C897" s="20" t="s">
        <v>6</v>
      </c>
      <c r="D897" s="51">
        <v>12710</v>
      </c>
      <c r="E897" s="51">
        <v>10771</v>
      </c>
      <c r="F897" s="51">
        <v>122971</v>
      </c>
      <c r="G897" s="18">
        <f>(E897/F897)*100</f>
        <v>8.7589756934561809</v>
      </c>
    </row>
    <row r="898" spans="1:7" s="7" customFormat="1" ht="11.25" x14ac:dyDescent="0.2">
      <c r="A898" s="24" t="s">
        <v>35</v>
      </c>
      <c r="C898" s="24" t="s">
        <v>6</v>
      </c>
      <c r="D898" s="29">
        <v>315</v>
      </c>
      <c r="E898" s="29">
        <v>220</v>
      </c>
      <c r="F898" s="29">
        <v>3154</v>
      </c>
      <c r="G898" s="22">
        <f>(E898/F898)*100</f>
        <v>6.9752694990488262</v>
      </c>
    </row>
    <row r="899" spans="1:7" s="7" customFormat="1" ht="11.25" x14ac:dyDescent="0.2">
      <c r="A899" s="20" t="s">
        <v>34</v>
      </c>
      <c r="B899" s="21"/>
      <c r="C899" s="20" t="s">
        <v>6</v>
      </c>
      <c r="D899" s="51">
        <v>16299</v>
      </c>
      <c r="E899" s="51">
        <v>9261.7999999999993</v>
      </c>
      <c r="F899" s="51">
        <v>96476</v>
      </c>
      <c r="G899" s="18">
        <f>(E899/F899)*100</f>
        <v>9.6001077988307966</v>
      </c>
    </row>
    <row r="900" spans="1:7" s="7" customFormat="1" ht="11.25" x14ac:dyDescent="0.2">
      <c r="A900" s="24" t="s">
        <v>33</v>
      </c>
      <c r="C900" s="24" t="s">
        <v>6</v>
      </c>
      <c r="D900" s="29">
        <v>1281</v>
      </c>
      <c r="E900" s="29">
        <v>1084</v>
      </c>
      <c r="F900" s="29">
        <v>14322</v>
      </c>
      <c r="G900" s="22">
        <f>(E900/F900)*100</f>
        <v>7.5687753107107945</v>
      </c>
    </row>
    <row r="901" spans="1:7" s="7" customFormat="1" ht="11.25" x14ac:dyDescent="0.2">
      <c r="A901" s="20" t="s">
        <v>32</v>
      </c>
      <c r="B901" s="21"/>
      <c r="C901" s="20" t="s">
        <v>6</v>
      </c>
      <c r="D901" s="51">
        <v>159</v>
      </c>
      <c r="E901" s="51">
        <v>95</v>
      </c>
      <c r="F901" s="51">
        <v>1156</v>
      </c>
      <c r="G901" s="18">
        <f>(E901/F901)*100</f>
        <v>8.2179930795847742</v>
      </c>
    </row>
    <row r="902" spans="1:7" s="7" customFormat="1" ht="11.25" x14ac:dyDescent="0.2">
      <c r="A902" s="24" t="s">
        <v>31</v>
      </c>
      <c r="C902" s="24" t="s">
        <v>6</v>
      </c>
      <c r="D902" s="29">
        <v>1012</v>
      </c>
      <c r="E902" s="29">
        <v>592</v>
      </c>
      <c r="F902" s="29">
        <v>7931</v>
      </c>
      <c r="G902" s="22">
        <f>(E902/F902)*100</f>
        <v>7.4643802799142609</v>
      </c>
    </row>
    <row r="903" spans="1:7" s="7" customFormat="1" ht="11.25" x14ac:dyDescent="0.2">
      <c r="A903" s="20" t="s">
        <v>30</v>
      </c>
      <c r="B903" s="21"/>
      <c r="C903" s="20" t="s">
        <v>4</v>
      </c>
      <c r="D903" s="51">
        <v>11482</v>
      </c>
      <c r="E903" s="51">
        <v>8052</v>
      </c>
      <c r="F903" s="51">
        <v>123079</v>
      </c>
      <c r="G903" s="18">
        <f>(E903/F903)*100</f>
        <v>6.5421396013942275</v>
      </c>
    </row>
    <row r="904" spans="1:7" s="7" customFormat="1" ht="11.25" x14ac:dyDescent="0.2">
      <c r="A904" s="24" t="s">
        <v>72</v>
      </c>
      <c r="C904" s="24" t="s">
        <v>6</v>
      </c>
      <c r="D904" s="29">
        <v>1350</v>
      </c>
      <c r="E904" s="29">
        <v>1195</v>
      </c>
      <c r="F904" s="29">
        <v>9738</v>
      </c>
      <c r="G904" s="22">
        <f>(E904/F904)*100</f>
        <v>12.271513657835284</v>
      </c>
    </row>
    <row r="905" spans="1:7" s="7" customFormat="1" ht="11.25" x14ac:dyDescent="0.2">
      <c r="A905" s="20" t="s">
        <v>28</v>
      </c>
      <c r="B905" s="21"/>
      <c r="C905" s="20" t="s">
        <v>6</v>
      </c>
      <c r="D905" s="51">
        <v>2104</v>
      </c>
      <c r="E905" s="51">
        <v>1332</v>
      </c>
      <c r="F905" s="51">
        <v>13508</v>
      </c>
      <c r="G905" s="18">
        <f>(E905/F905)*100</f>
        <v>9.8608232158720757</v>
      </c>
    </row>
    <row r="906" spans="1:7" s="7" customFormat="1" ht="11.25" x14ac:dyDescent="0.2">
      <c r="A906" s="24" t="s">
        <v>27</v>
      </c>
      <c r="C906" s="24" t="s">
        <v>4</v>
      </c>
      <c r="D906" s="29">
        <v>204</v>
      </c>
      <c r="E906" s="29">
        <v>142</v>
      </c>
      <c r="F906" s="29">
        <v>1747</v>
      </c>
      <c r="G906" s="22">
        <f>(E906/F906)*100</f>
        <v>8.1282198053806525</v>
      </c>
    </row>
    <row r="907" spans="1:7" s="7" customFormat="1" ht="11.25" x14ac:dyDescent="0.2">
      <c r="A907" s="20" t="s">
        <v>26</v>
      </c>
      <c r="B907" s="21"/>
      <c r="C907" s="20" t="s">
        <v>6</v>
      </c>
      <c r="D907" s="51">
        <v>13566</v>
      </c>
      <c r="E907" s="51">
        <v>9421</v>
      </c>
      <c r="F907" s="51">
        <v>116691</v>
      </c>
      <c r="G907" s="18">
        <f>(E907/F907)*100</f>
        <v>8.0734589642731649</v>
      </c>
    </row>
    <row r="908" spans="1:7" s="7" customFormat="1" ht="11.25" x14ac:dyDescent="0.2">
      <c r="A908" s="24" t="s">
        <v>25</v>
      </c>
      <c r="C908" s="24" t="s">
        <v>24</v>
      </c>
      <c r="D908" s="29">
        <v>470</v>
      </c>
      <c r="E908" s="29">
        <v>283</v>
      </c>
      <c r="F908" s="29">
        <v>2992</v>
      </c>
      <c r="G908" s="22">
        <f>(E908/F908)*100</f>
        <v>9.4585561497326207</v>
      </c>
    </row>
    <row r="909" spans="1:7" s="7" customFormat="1" ht="11.25" x14ac:dyDescent="0.2">
      <c r="A909" s="20" t="s">
        <v>23</v>
      </c>
      <c r="B909" s="21"/>
      <c r="C909" s="20" t="s">
        <v>6</v>
      </c>
      <c r="D909" s="51">
        <v>1884</v>
      </c>
      <c r="E909" s="51">
        <v>1194</v>
      </c>
      <c r="F909" s="51">
        <v>21183</v>
      </c>
      <c r="G909" s="18">
        <f>(E909/F909)*100</f>
        <v>5.6365953830902136</v>
      </c>
    </row>
    <row r="910" spans="1:7" s="7" customFormat="1" ht="11.25" x14ac:dyDescent="0.2">
      <c r="A910" s="24" t="s">
        <v>22</v>
      </c>
      <c r="C910" s="24" t="s">
        <v>6</v>
      </c>
      <c r="D910" s="29">
        <v>259</v>
      </c>
      <c r="E910" s="29">
        <v>186</v>
      </c>
      <c r="F910" s="29">
        <v>2573</v>
      </c>
      <c r="G910" s="22">
        <f>(E910/F910)*100</f>
        <v>7.2289156626506017</v>
      </c>
    </row>
    <row r="911" spans="1:7" s="7" customFormat="1" ht="11.25" x14ac:dyDescent="0.2">
      <c r="A911" s="20" t="s">
        <v>21</v>
      </c>
      <c r="B911" s="21"/>
      <c r="C911" s="20" t="s">
        <v>6</v>
      </c>
      <c r="D911" s="51">
        <v>265</v>
      </c>
      <c r="E911" s="51">
        <v>192</v>
      </c>
      <c r="F911" s="51">
        <v>1738</v>
      </c>
      <c r="G911" s="18">
        <f>(E911/F911)*100</f>
        <v>11.047180667433832</v>
      </c>
    </row>
    <row r="912" spans="1:7" s="7" customFormat="1" ht="11.25" x14ac:dyDescent="0.2">
      <c r="A912" s="24" t="s">
        <v>20</v>
      </c>
      <c r="C912" s="24" t="s">
        <v>6</v>
      </c>
      <c r="D912" s="29">
        <v>1519</v>
      </c>
      <c r="E912" s="29">
        <v>1246</v>
      </c>
      <c r="F912" s="29">
        <v>13377</v>
      </c>
      <c r="G912" s="22">
        <f>(E912/F912)*100</f>
        <v>9.314495028780744</v>
      </c>
    </row>
    <row r="913" spans="1:7" s="7" customFormat="1" ht="11.25" x14ac:dyDescent="0.2">
      <c r="A913" s="20" t="s">
        <v>19</v>
      </c>
      <c r="B913" s="21"/>
      <c r="C913" s="20" t="s">
        <v>6</v>
      </c>
      <c r="D913" s="51">
        <v>5356</v>
      </c>
      <c r="E913" s="51">
        <v>5147</v>
      </c>
      <c r="F913" s="51">
        <v>44371</v>
      </c>
      <c r="G913" s="18">
        <f>(E913/F913)*100</f>
        <v>11.599918865925943</v>
      </c>
    </row>
    <row r="914" spans="1:7" s="7" customFormat="1" ht="11.25" x14ac:dyDescent="0.2">
      <c r="A914" s="24" t="s">
        <v>18</v>
      </c>
      <c r="C914" s="24" t="s">
        <v>6</v>
      </c>
      <c r="D914" s="29">
        <v>4456</v>
      </c>
      <c r="E914" s="29">
        <v>2219</v>
      </c>
      <c r="F914" s="29">
        <v>25700</v>
      </c>
      <c r="G914" s="22">
        <f>(E914/F914)*100</f>
        <v>8.6342412451361881</v>
      </c>
    </row>
    <row r="915" spans="1:7" s="7" customFormat="1" ht="11.25" x14ac:dyDescent="0.2">
      <c r="A915" s="20" t="s">
        <v>17</v>
      </c>
      <c r="B915" s="21"/>
      <c r="C915" s="20" t="s">
        <v>6</v>
      </c>
      <c r="D915" s="51">
        <v>30433</v>
      </c>
      <c r="E915" s="51">
        <v>17735</v>
      </c>
      <c r="F915" s="51">
        <v>238205</v>
      </c>
      <c r="G915" s="18">
        <f>(E915/F915)*100</f>
        <v>7.4452677315757425</v>
      </c>
    </row>
    <row r="916" spans="1:7" s="7" customFormat="1" ht="11.25" customHeight="1" x14ac:dyDescent="0.2">
      <c r="A916" s="24" t="s">
        <v>16</v>
      </c>
      <c r="C916" s="24" t="s">
        <v>4</v>
      </c>
      <c r="D916" s="29">
        <v>340</v>
      </c>
      <c r="E916" s="29">
        <v>316</v>
      </c>
      <c r="F916" s="29">
        <v>4528</v>
      </c>
      <c r="G916" s="22">
        <f>(E916/F916)*100</f>
        <v>6.978798586572438</v>
      </c>
    </row>
    <row r="917" spans="1:7" s="7" customFormat="1" ht="11.25" x14ac:dyDescent="0.2">
      <c r="A917" s="20" t="s">
        <v>15</v>
      </c>
      <c r="B917" s="21"/>
      <c r="C917" s="20" t="s">
        <v>6</v>
      </c>
      <c r="D917" s="51">
        <v>1680</v>
      </c>
      <c r="E917" s="51">
        <v>1767</v>
      </c>
      <c r="F917" s="51">
        <v>18429</v>
      </c>
      <c r="G917" s="18">
        <f>(E917/F917)*100</f>
        <v>9.5881491128113296</v>
      </c>
    </row>
    <row r="918" spans="1:7" s="7" customFormat="1" ht="11.25" x14ac:dyDescent="0.2">
      <c r="A918" s="24" t="s">
        <v>14</v>
      </c>
      <c r="C918" s="24" t="s">
        <v>6</v>
      </c>
      <c r="D918" s="29">
        <v>1936</v>
      </c>
      <c r="E918" s="29">
        <v>2566</v>
      </c>
      <c r="F918" s="29">
        <v>30694</v>
      </c>
      <c r="G918" s="22">
        <f>(E918/F918)*100</f>
        <v>8.3599400534306376</v>
      </c>
    </row>
    <row r="919" spans="1:7" s="7" customFormat="1" ht="11.25" x14ac:dyDescent="0.2">
      <c r="A919" s="20" t="s">
        <v>13</v>
      </c>
      <c r="B919" s="21"/>
      <c r="C919" s="20" t="s">
        <v>6</v>
      </c>
      <c r="D919" s="51">
        <v>9372</v>
      </c>
      <c r="E919" s="51">
        <v>6927</v>
      </c>
      <c r="F919" s="51">
        <v>82848</v>
      </c>
      <c r="G919" s="18">
        <f>(E919/F919)*100</f>
        <v>8.3610950173812295</v>
      </c>
    </row>
    <row r="920" spans="1:7" s="7" customFormat="1" ht="11.25" x14ac:dyDescent="0.2">
      <c r="A920" s="24" t="s">
        <v>12</v>
      </c>
      <c r="C920" s="24" t="s">
        <v>6</v>
      </c>
      <c r="D920" s="29">
        <v>501</v>
      </c>
      <c r="E920" s="29">
        <v>375</v>
      </c>
      <c r="F920" s="29">
        <v>3410</v>
      </c>
      <c r="G920" s="22">
        <f>(E920/F920)*100</f>
        <v>10.997067448680351</v>
      </c>
    </row>
    <row r="921" spans="1:7" s="7" customFormat="1" ht="11.25" x14ac:dyDescent="0.2">
      <c r="A921" s="20" t="s">
        <v>11</v>
      </c>
      <c r="B921" s="21"/>
      <c r="C921" s="20" t="s">
        <v>6</v>
      </c>
      <c r="D921" s="51">
        <v>9170</v>
      </c>
      <c r="E921" s="51">
        <v>8165.6</v>
      </c>
      <c r="F921" s="51">
        <v>78059</v>
      </c>
      <c r="G921" s="18">
        <f>(E921/F921)*100</f>
        <v>10.460805288307563</v>
      </c>
    </row>
    <row r="922" spans="1:7" s="7" customFormat="1" ht="11.25" x14ac:dyDescent="0.2">
      <c r="A922" s="24" t="s">
        <v>10</v>
      </c>
      <c r="C922" s="24" t="s">
        <v>6</v>
      </c>
      <c r="D922" s="29">
        <v>22352</v>
      </c>
      <c r="E922" s="29">
        <v>20556</v>
      </c>
      <c r="F922" s="29">
        <v>265162</v>
      </c>
      <c r="G922" s="22">
        <f>(E922/F922)*100</f>
        <v>7.7522420256296147</v>
      </c>
    </row>
    <row r="923" spans="1:7" s="7" customFormat="1" ht="11.25" x14ac:dyDescent="0.2">
      <c r="A923" s="20" t="s">
        <v>9</v>
      </c>
      <c r="B923" s="21"/>
      <c r="C923" s="20" t="s">
        <v>8</v>
      </c>
      <c r="D923" s="51">
        <v>2671</v>
      </c>
      <c r="E923" s="51">
        <v>3784</v>
      </c>
      <c r="F923" s="51">
        <v>35937</v>
      </c>
      <c r="G923" s="18">
        <f>(E923/F923)*100</f>
        <v>10.529537802265075</v>
      </c>
    </row>
    <row r="924" spans="1:7" s="7" customFormat="1" ht="11.25" x14ac:dyDescent="0.2">
      <c r="A924" s="24" t="s">
        <v>7</v>
      </c>
      <c r="C924" s="24" t="s">
        <v>6</v>
      </c>
      <c r="D924" s="29">
        <v>5487</v>
      </c>
      <c r="E924" s="29">
        <v>4741</v>
      </c>
      <c r="F924" s="29">
        <v>56211</v>
      </c>
      <c r="G924" s="22">
        <f>(E924/F924)*100</f>
        <v>8.4342922203839112</v>
      </c>
    </row>
    <row r="925" spans="1:7" s="7" customFormat="1" ht="11.25" customHeight="1" thickBot="1" x14ac:dyDescent="0.25">
      <c r="A925" s="59" t="s">
        <v>5</v>
      </c>
      <c r="B925" s="60"/>
      <c r="C925" s="59" t="s">
        <v>4</v>
      </c>
      <c r="D925" s="58">
        <v>492</v>
      </c>
      <c r="E925" s="58">
        <v>472</v>
      </c>
      <c r="F925" s="58">
        <v>5121</v>
      </c>
      <c r="G925" s="57">
        <f>(E925/F925)*100</f>
        <v>9.2169498144893574</v>
      </c>
    </row>
    <row r="926" spans="1:7" s="7" customFormat="1" ht="11.25" customHeight="1" thickBot="1" x14ac:dyDescent="0.25">
      <c r="A926" s="16" t="s">
        <v>3</v>
      </c>
      <c r="B926" s="17"/>
      <c r="C926" s="16" t="s">
        <v>2</v>
      </c>
      <c r="D926" s="15">
        <f>SUM(D877:D925,D874)</f>
        <v>932016</v>
      </c>
      <c r="E926" s="15">
        <f>SUM(E877:E925,E874)</f>
        <v>739908.8</v>
      </c>
      <c r="F926" s="15">
        <f>SUM(F877:F925,F874)</f>
        <v>8725274</v>
      </c>
      <c r="G926" s="14">
        <f>(E926/F926)*100</f>
        <v>8.4800637779398116</v>
      </c>
    </row>
    <row r="927" spans="1:7" ht="7.5" customHeight="1" x14ac:dyDescent="0.2">
      <c r="A927" s="9"/>
      <c r="B927" s="9"/>
      <c r="C927" s="9"/>
      <c r="E927" s="49"/>
    </row>
    <row r="928" spans="1:7" ht="11.25" customHeight="1" x14ac:dyDescent="0.2">
      <c r="A928" s="7" t="s">
        <v>1</v>
      </c>
      <c r="B928" s="6" t="s">
        <v>0</v>
      </c>
      <c r="C928" s="6"/>
      <c r="D928" s="5"/>
      <c r="E928" s="5"/>
      <c r="F928" s="5"/>
      <c r="G928" s="4"/>
    </row>
    <row r="932" spans="1:7" ht="26.25" customHeight="1" x14ac:dyDescent="0.2">
      <c r="A932" s="48" t="s">
        <v>71</v>
      </c>
      <c r="B932" s="47" t="s">
        <v>79</v>
      </c>
      <c r="C932" s="46"/>
      <c r="D932" s="46"/>
      <c r="E932" s="46"/>
      <c r="F932" s="46"/>
      <c r="G932" s="46"/>
    </row>
    <row r="933" spans="1:7" ht="7.5" customHeight="1" thickBot="1" x14ac:dyDescent="0.25">
      <c r="A933" s="45"/>
      <c r="B933" s="45"/>
      <c r="C933" s="45"/>
      <c r="D933" s="54"/>
      <c r="E933" s="43"/>
      <c r="F933" s="43"/>
      <c r="G933" s="42"/>
    </row>
    <row r="934" spans="1:7" s="36" customFormat="1" ht="26.25" thickBot="1" x14ac:dyDescent="0.25">
      <c r="A934" s="40" t="s">
        <v>69</v>
      </c>
      <c r="B934" s="41"/>
      <c r="C934" s="40" t="s">
        <v>68</v>
      </c>
      <c r="D934" s="39" t="s">
        <v>67</v>
      </c>
      <c r="E934" s="39" t="s">
        <v>66</v>
      </c>
      <c r="F934" s="38" t="s">
        <v>65</v>
      </c>
      <c r="G934" s="37" t="s">
        <v>64</v>
      </c>
    </row>
    <row r="935" spans="1:7" s="36" customFormat="1" ht="27.75" thickBot="1" x14ac:dyDescent="0.25">
      <c r="A935" s="35"/>
      <c r="B935" s="35"/>
      <c r="C935" s="35"/>
      <c r="D935" s="34"/>
      <c r="E935" s="33" t="s">
        <v>63</v>
      </c>
      <c r="F935" s="33" t="s">
        <v>62</v>
      </c>
      <c r="G935" s="32" t="s">
        <v>61</v>
      </c>
    </row>
    <row r="936" spans="1:7" s="7" customFormat="1" ht="11.25" x14ac:dyDescent="0.2">
      <c r="A936" s="31" t="s">
        <v>60</v>
      </c>
      <c r="B936" s="31"/>
      <c r="C936" s="31" t="s">
        <v>59</v>
      </c>
      <c r="D936" s="56">
        <v>690820</v>
      </c>
      <c r="E936" s="56">
        <v>544803</v>
      </c>
      <c r="F936" s="56">
        <v>6560579</v>
      </c>
      <c r="G936" s="55">
        <f>(E936/F936)*100</f>
        <v>8.3041908343760511</v>
      </c>
    </row>
    <row r="937" spans="1:7" s="7" customFormat="1" ht="11.25" x14ac:dyDescent="0.2">
      <c r="A937" s="28" t="s">
        <v>58</v>
      </c>
      <c r="B937" s="21"/>
      <c r="C937" s="21"/>
      <c r="D937" s="27">
        <f>D988-D936</f>
        <v>234006</v>
      </c>
      <c r="E937" s="27">
        <f>E988-E936</f>
        <v>180504.80000000005</v>
      </c>
      <c r="F937" s="27">
        <f>F988-F936</f>
        <v>2225699</v>
      </c>
      <c r="G937" s="52">
        <f>(E937/F937)*100</f>
        <v>8.1100274565428681</v>
      </c>
    </row>
    <row r="938" spans="1:7" s="7" customFormat="1" ht="7.5" customHeight="1" x14ac:dyDescent="0.2">
      <c r="A938" s="26"/>
      <c r="B938" s="26"/>
      <c r="C938" s="26"/>
      <c r="D938" s="5"/>
      <c r="E938" s="5"/>
      <c r="F938" s="5"/>
      <c r="G938" s="25"/>
    </row>
    <row r="939" spans="1:7" s="7" customFormat="1" ht="11.25" x14ac:dyDescent="0.2">
      <c r="A939" s="20" t="s">
        <v>57</v>
      </c>
      <c r="B939" s="21"/>
      <c r="C939" s="20" t="s">
        <v>6</v>
      </c>
      <c r="D939" s="51">
        <v>1387</v>
      </c>
      <c r="E939" s="51">
        <v>757</v>
      </c>
      <c r="F939" s="51">
        <v>9682</v>
      </c>
      <c r="G939" s="18">
        <f>(E939/F939)*100</f>
        <v>7.8186325139434008</v>
      </c>
    </row>
    <row r="940" spans="1:7" s="7" customFormat="1" ht="11.25" x14ac:dyDescent="0.2">
      <c r="A940" s="24" t="s">
        <v>56</v>
      </c>
      <c r="C940" s="24" t="s">
        <v>6</v>
      </c>
      <c r="D940" s="29">
        <v>1358</v>
      </c>
      <c r="E940" s="29">
        <v>1045</v>
      </c>
      <c r="F940" s="29">
        <v>11799</v>
      </c>
      <c r="G940" s="22">
        <f>(E940/F940)*100</f>
        <v>8.8566827697262482</v>
      </c>
    </row>
    <row r="941" spans="1:7" s="7" customFormat="1" ht="11.25" x14ac:dyDescent="0.2">
      <c r="A941" s="20" t="s">
        <v>55</v>
      </c>
      <c r="B941" s="21"/>
      <c r="C941" s="20" t="s">
        <v>6</v>
      </c>
      <c r="D941" s="51">
        <v>15031</v>
      </c>
      <c r="E941" s="51">
        <v>13743</v>
      </c>
      <c r="F941" s="51">
        <v>155179</v>
      </c>
      <c r="G941" s="18">
        <f>(E941/F941)*100</f>
        <v>8.8562241024880937</v>
      </c>
    </row>
    <row r="942" spans="1:7" s="7" customFormat="1" ht="11.25" x14ac:dyDescent="0.2">
      <c r="A942" s="24" t="s">
        <v>54</v>
      </c>
      <c r="C942" s="24" t="s">
        <v>4</v>
      </c>
      <c r="D942" s="29">
        <v>1703</v>
      </c>
      <c r="E942" s="29">
        <v>731.1</v>
      </c>
      <c r="F942" s="29">
        <v>6749</v>
      </c>
      <c r="G942" s="22">
        <f>(E942/F942)*100</f>
        <v>10.832715957919692</v>
      </c>
    </row>
    <row r="943" spans="1:7" s="7" customFormat="1" ht="11.25" x14ac:dyDescent="0.2">
      <c r="A943" s="20" t="s">
        <v>53</v>
      </c>
      <c r="B943" s="21"/>
      <c r="C943" s="20" t="s">
        <v>6</v>
      </c>
      <c r="D943" s="51">
        <v>7869</v>
      </c>
      <c r="E943" s="51">
        <v>4291</v>
      </c>
      <c r="F943" s="51">
        <v>53141</v>
      </c>
      <c r="G943" s="18">
        <f>(E943/F943)*100</f>
        <v>8.0747445475245101</v>
      </c>
    </row>
    <row r="944" spans="1:7" s="7" customFormat="1" ht="11.25" x14ac:dyDescent="0.2">
      <c r="A944" s="24" t="s">
        <v>52</v>
      </c>
      <c r="C944" s="24" t="s">
        <v>4</v>
      </c>
      <c r="D944" s="29">
        <v>10396</v>
      </c>
      <c r="E944" s="29">
        <v>9864</v>
      </c>
      <c r="F944" s="29">
        <v>181306</v>
      </c>
      <c r="G944" s="22">
        <f>(E944/F944)*100</f>
        <v>5.4405259616339228</v>
      </c>
    </row>
    <row r="945" spans="1:7" s="7" customFormat="1" ht="11.25" x14ac:dyDescent="0.2">
      <c r="A945" s="20" t="s">
        <v>51</v>
      </c>
      <c r="B945" s="21"/>
      <c r="C945" s="20" t="s">
        <v>4</v>
      </c>
      <c r="D945" s="51">
        <v>971</v>
      </c>
      <c r="E945" s="51">
        <v>949.3</v>
      </c>
      <c r="F945" s="51">
        <v>7452</v>
      </c>
      <c r="G945" s="18">
        <f>(E945/F945)*100</f>
        <v>12.738862050456254</v>
      </c>
    </row>
    <row r="946" spans="1:7" s="7" customFormat="1" ht="11.25" customHeight="1" x14ac:dyDescent="0.2">
      <c r="A946" s="24" t="s">
        <v>50</v>
      </c>
      <c r="C946" s="24" t="s">
        <v>6</v>
      </c>
      <c r="D946" s="29">
        <v>525</v>
      </c>
      <c r="E946" s="29">
        <v>397.3</v>
      </c>
      <c r="F946" s="29">
        <v>5470</v>
      </c>
      <c r="G946" s="22">
        <f>(E946/F946)*100</f>
        <v>7.2632541133455213</v>
      </c>
    </row>
    <row r="947" spans="1:7" s="7" customFormat="1" ht="11.25" x14ac:dyDescent="0.2">
      <c r="A947" s="20" t="s">
        <v>49</v>
      </c>
      <c r="B947" s="21"/>
      <c r="C947" s="20" t="s">
        <v>6</v>
      </c>
      <c r="D947" s="51">
        <v>1738</v>
      </c>
      <c r="E947" s="51">
        <v>1225</v>
      </c>
      <c r="F947" s="51">
        <v>15067</v>
      </c>
      <c r="G947" s="18">
        <f>(E947/F947)*100</f>
        <v>8.1303510984270257</v>
      </c>
    </row>
    <row r="948" spans="1:7" s="7" customFormat="1" ht="11.25" x14ac:dyDescent="0.2">
      <c r="A948" s="24" t="s">
        <v>48</v>
      </c>
      <c r="C948" s="24" t="s">
        <v>6</v>
      </c>
      <c r="D948" s="29">
        <v>710</v>
      </c>
      <c r="E948" s="29">
        <v>517</v>
      </c>
      <c r="F948" s="29">
        <v>5846</v>
      </c>
      <c r="G948" s="22">
        <f>(E948/F948)*100</f>
        <v>8.8436537803626418</v>
      </c>
    </row>
    <row r="949" spans="1:7" s="7" customFormat="1" ht="11.25" x14ac:dyDescent="0.2">
      <c r="A949" s="20" t="s">
        <v>47</v>
      </c>
      <c r="B949" s="21"/>
      <c r="C949" s="20" t="s">
        <v>6</v>
      </c>
      <c r="D949" s="51">
        <v>876</v>
      </c>
      <c r="E949" s="51">
        <v>619</v>
      </c>
      <c r="F949" s="51">
        <v>7106</v>
      </c>
      <c r="G949" s="18">
        <f>(E949/F949)*100</f>
        <v>8.7109484942302284</v>
      </c>
    </row>
    <row r="950" spans="1:7" s="7" customFormat="1" ht="11.25" x14ac:dyDescent="0.2">
      <c r="A950" s="24" t="s">
        <v>46</v>
      </c>
      <c r="C950" s="24" t="s">
        <v>4</v>
      </c>
      <c r="D950" s="29">
        <v>186</v>
      </c>
      <c r="E950" s="29">
        <v>192</v>
      </c>
      <c r="F950" s="29">
        <v>2639</v>
      </c>
      <c r="G950" s="22">
        <f>(E950/F950)*100</f>
        <v>7.2754831375521034</v>
      </c>
    </row>
    <row r="951" spans="1:7" s="7" customFormat="1" ht="11.25" x14ac:dyDescent="0.2">
      <c r="A951" s="20" t="s">
        <v>45</v>
      </c>
      <c r="B951" s="21"/>
      <c r="C951" s="20" t="s">
        <v>4</v>
      </c>
      <c r="D951" s="51">
        <v>9060</v>
      </c>
      <c r="E951" s="51">
        <v>6601</v>
      </c>
      <c r="F951" s="51">
        <v>83613</v>
      </c>
      <c r="G951" s="18">
        <f>(E951/F951)*100</f>
        <v>7.8947053687823665</v>
      </c>
    </row>
    <row r="952" spans="1:7" s="7" customFormat="1" ht="11.25" x14ac:dyDescent="0.2">
      <c r="A952" s="24" t="s">
        <v>44</v>
      </c>
      <c r="C952" s="24" t="s">
        <v>6</v>
      </c>
      <c r="D952" s="29">
        <v>7537</v>
      </c>
      <c r="E952" s="29">
        <v>6223</v>
      </c>
      <c r="F952" s="29">
        <v>73412</v>
      </c>
      <c r="G952" s="22">
        <f>(E952/F952)*100</f>
        <v>8.4768157794366044</v>
      </c>
    </row>
    <row r="953" spans="1:7" s="7" customFormat="1" ht="11.25" x14ac:dyDescent="0.2">
      <c r="A953" s="20" t="s">
        <v>43</v>
      </c>
      <c r="B953" s="21"/>
      <c r="C953" s="20" t="s">
        <v>6</v>
      </c>
      <c r="D953" s="51">
        <v>1020</v>
      </c>
      <c r="E953" s="51">
        <v>217</v>
      </c>
      <c r="F953" s="51">
        <v>8211</v>
      </c>
      <c r="G953" s="18">
        <f>(E953/F953)*100</f>
        <v>2.6427962489343564</v>
      </c>
    </row>
    <row r="954" spans="1:7" s="7" customFormat="1" ht="11.25" x14ac:dyDescent="0.2">
      <c r="A954" s="24" t="s">
        <v>42</v>
      </c>
      <c r="C954" s="24" t="s">
        <v>6</v>
      </c>
      <c r="D954" s="29">
        <v>206</v>
      </c>
      <c r="E954" s="29">
        <v>144</v>
      </c>
      <c r="F954" s="29">
        <v>1651</v>
      </c>
      <c r="G954" s="22">
        <f>(E954/F954)*100</f>
        <v>8.7219866747425812</v>
      </c>
    </row>
    <row r="955" spans="1:7" s="7" customFormat="1" ht="11.25" x14ac:dyDescent="0.2">
      <c r="A955" s="20" t="s">
        <v>41</v>
      </c>
      <c r="B955" s="21"/>
      <c r="C955" s="20" t="s">
        <v>6</v>
      </c>
      <c r="D955" s="51">
        <v>5929</v>
      </c>
      <c r="E955" s="51">
        <v>4266</v>
      </c>
      <c r="F955" s="51">
        <v>49060</v>
      </c>
      <c r="G955" s="18">
        <f>(E955/F955)*100</f>
        <v>8.6954749286587845</v>
      </c>
    </row>
    <row r="956" spans="1:7" s="7" customFormat="1" ht="11.25" x14ac:dyDescent="0.2">
      <c r="A956" s="24" t="s">
        <v>40</v>
      </c>
      <c r="C956" s="24" t="s">
        <v>6</v>
      </c>
      <c r="D956" s="29">
        <v>2249</v>
      </c>
      <c r="E956" s="29">
        <v>1656</v>
      </c>
      <c r="F956" s="29">
        <v>18364</v>
      </c>
      <c r="G956" s="22">
        <f>(E956/F956)*100</f>
        <v>9.0176432149858421</v>
      </c>
    </row>
    <row r="957" spans="1:7" s="7" customFormat="1" ht="11.25" x14ac:dyDescent="0.2">
      <c r="A957" s="20" t="s">
        <v>38</v>
      </c>
      <c r="B957" s="21"/>
      <c r="C957" s="20" t="s">
        <v>6</v>
      </c>
      <c r="D957" s="51">
        <v>239</v>
      </c>
      <c r="E957" s="51">
        <v>180</v>
      </c>
      <c r="F957" s="51">
        <v>1717</v>
      </c>
      <c r="G957" s="18">
        <f>(E957/F957)*100</f>
        <v>10.483401281304602</v>
      </c>
    </row>
    <row r="958" spans="1:7" s="7" customFormat="1" ht="11.25" x14ac:dyDescent="0.2">
      <c r="A958" s="24" t="s">
        <v>37</v>
      </c>
      <c r="C958" s="24" t="s">
        <v>6</v>
      </c>
      <c r="D958" s="29">
        <v>7517</v>
      </c>
      <c r="E958" s="29">
        <v>7856</v>
      </c>
      <c r="F958" s="29">
        <v>83684</v>
      </c>
      <c r="G958" s="22">
        <f>(E958/F958)*100</f>
        <v>9.387696572821568</v>
      </c>
    </row>
    <row r="959" spans="1:7" s="7" customFormat="1" ht="11.25" x14ac:dyDescent="0.2">
      <c r="A959" s="20" t="s">
        <v>36</v>
      </c>
      <c r="B959" s="21"/>
      <c r="C959" s="20" t="s">
        <v>6</v>
      </c>
      <c r="D959" s="51">
        <v>11775</v>
      </c>
      <c r="E959" s="51">
        <v>10842</v>
      </c>
      <c r="F959" s="51">
        <v>120685</v>
      </c>
      <c r="G959" s="18">
        <f>(E959/F959)*100</f>
        <v>8.9837179434063881</v>
      </c>
    </row>
    <row r="960" spans="1:7" s="7" customFormat="1" ht="11.25" x14ac:dyDescent="0.2">
      <c r="A960" s="24" t="s">
        <v>35</v>
      </c>
      <c r="C960" s="24" t="s">
        <v>6</v>
      </c>
      <c r="D960" s="29">
        <v>313</v>
      </c>
      <c r="E960" s="29">
        <v>214</v>
      </c>
      <c r="F960" s="29">
        <v>2895</v>
      </c>
      <c r="G960" s="22">
        <f>(E960/F960)*100</f>
        <v>7.3920552677029363</v>
      </c>
    </row>
    <row r="961" spans="1:7" s="7" customFormat="1" ht="11.25" x14ac:dyDescent="0.2">
      <c r="A961" s="20" t="s">
        <v>34</v>
      </c>
      <c r="B961" s="21"/>
      <c r="C961" s="20" t="s">
        <v>6</v>
      </c>
      <c r="D961" s="51">
        <v>16015</v>
      </c>
      <c r="E961" s="51">
        <v>9453.7999999999993</v>
      </c>
      <c r="F961" s="51">
        <v>97142</v>
      </c>
      <c r="G961" s="18">
        <f>(E961/F961)*100</f>
        <v>9.7319388112248042</v>
      </c>
    </row>
    <row r="962" spans="1:7" s="7" customFormat="1" ht="11.25" x14ac:dyDescent="0.2">
      <c r="A962" s="24" t="s">
        <v>33</v>
      </c>
      <c r="C962" s="24" t="s">
        <v>6</v>
      </c>
      <c r="D962" s="29">
        <v>1281</v>
      </c>
      <c r="E962" s="29">
        <v>1107.2</v>
      </c>
      <c r="F962" s="29">
        <v>14659</v>
      </c>
      <c r="G962" s="22">
        <f>(E962/F962)*100</f>
        <v>7.5530390886145033</v>
      </c>
    </row>
    <row r="963" spans="1:7" s="7" customFormat="1" ht="11.25" x14ac:dyDescent="0.2">
      <c r="A963" s="20" t="s">
        <v>32</v>
      </c>
      <c r="B963" s="21"/>
      <c r="C963" s="20" t="s">
        <v>6</v>
      </c>
      <c r="D963" s="51">
        <v>155</v>
      </c>
      <c r="E963" s="51">
        <v>94</v>
      </c>
      <c r="F963" s="51">
        <v>1185</v>
      </c>
      <c r="G963" s="18">
        <f>(E963/F963)*100</f>
        <v>7.9324894514767932</v>
      </c>
    </row>
    <row r="964" spans="1:7" s="7" customFormat="1" ht="11.25" x14ac:dyDescent="0.2">
      <c r="A964" s="24" t="s">
        <v>31</v>
      </c>
      <c r="C964" s="24" t="s">
        <v>6</v>
      </c>
      <c r="D964" s="29">
        <v>1020</v>
      </c>
      <c r="E964" s="29">
        <v>575</v>
      </c>
      <c r="F964" s="29">
        <v>7790</v>
      </c>
      <c r="G964" s="22">
        <f>(E964/F964)*100</f>
        <v>7.3812580231065477</v>
      </c>
    </row>
    <row r="965" spans="1:7" s="7" customFormat="1" ht="11.25" x14ac:dyDescent="0.2">
      <c r="A965" s="20" t="s">
        <v>30</v>
      </c>
      <c r="B965" s="21"/>
      <c r="C965" s="20" t="s">
        <v>4</v>
      </c>
      <c r="D965" s="51">
        <v>11349</v>
      </c>
      <c r="E965" s="51">
        <v>7809</v>
      </c>
      <c r="F965" s="51">
        <v>119182</v>
      </c>
      <c r="G965" s="18">
        <f>(E965/F965)*100</f>
        <v>6.5521639173700725</v>
      </c>
    </row>
    <row r="966" spans="1:7" s="7" customFormat="1" ht="11.25" x14ac:dyDescent="0.2">
      <c r="A966" s="24" t="s">
        <v>72</v>
      </c>
      <c r="C966" s="24" t="s">
        <v>6</v>
      </c>
      <c r="D966" s="29">
        <v>1409</v>
      </c>
      <c r="E966" s="29">
        <v>1022</v>
      </c>
      <c r="F966" s="29">
        <v>9142</v>
      </c>
      <c r="G966" s="22">
        <f>(E966/F966)*100</f>
        <v>11.179173047473201</v>
      </c>
    </row>
    <row r="967" spans="1:7" s="7" customFormat="1" ht="11.25" x14ac:dyDescent="0.2">
      <c r="A967" s="20" t="s">
        <v>28</v>
      </c>
      <c r="B967" s="21"/>
      <c r="C967" s="20" t="s">
        <v>6</v>
      </c>
      <c r="D967" s="51">
        <v>2036</v>
      </c>
      <c r="E967" s="51">
        <v>1285</v>
      </c>
      <c r="F967" s="51">
        <v>12004</v>
      </c>
      <c r="G967" s="18">
        <f>(E967/F967)*100</f>
        <v>10.704765078307231</v>
      </c>
    </row>
    <row r="968" spans="1:7" s="7" customFormat="1" ht="11.25" x14ac:dyDescent="0.2">
      <c r="A968" s="24" t="s">
        <v>27</v>
      </c>
      <c r="C968" s="24" t="s">
        <v>4</v>
      </c>
      <c r="D968" s="29">
        <v>206</v>
      </c>
      <c r="E968" s="29">
        <v>147</v>
      </c>
      <c r="F968" s="29">
        <v>1837</v>
      </c>
      <c r="G968" s="22">
        <f>(E968/F968)*100</f>
        <v>8.0021774632553075</v>
      </c>
    </row>
    <row r="969" spans="1:7" s="7" customFormat="1" ht="11.25" x14ac:dyDescent="0.2">
      <c r="A969" s="20" t="s">
        <v>26</v>
      </c>
      <c r="B969" s="21"/>
      <c r="C969" s="20" t="s">
        <v>6</v>
      </c>
      <c r="D969" s="51">
        <v>13578</v>
      </c>
      <c r="E969" s="51">
        <v>9441</v>
      </c>
      <c r="F969" s="51">
        <v>119032</v>
      </c>
      <c r="G969" s="18">
        <f>(E969/F969)*100</f>
        <v>7.9314806102560658</v>
      </c>
    </row>
    <row r="970" spans="1:7" s="7" customFormat="1" ht="11.25" x14ac:dyDescent="0.2">
      <c r="A970" s="24" t="s">
        <v>25</v>
      </c>
      <c r="C970" s="24" t="s">
        <v>24</v>
      </c>
      <c r="D970" s="29">
        <v>477</v>
      </c>
      <c r="E970" s="29">
        <v>285</v>
      </c>
      <c r="F970" s="29">
        <v>2870</v>
      </c>
      <c r="G970" s="22">
        <f>(E970/F970)*100</f>
        <v>9.9303135888501739</v>
      </c>
    </row>
    <row r="971" spans="1:7" s="7" customFormat="1" ht="11.25" x14ac:dyDescent="0.2">
      <c r="A971" s="20" t="s">
        <v>23</v>
      </c>
      <c r="B971" s="21"/>
      <c r="C971" s="20" t="s">
        <v>6</v>
      </c>
      <c r="D971" s="51">
        <v>1848</v>
      </c>
      <c r="E971" s="51">
        <v>1213</v>
      </c>
      <c r="F971" s="51">
        <v>21271</v>
      </c>
      <c r="G971" s="18">
        <f>(E971/F971)*100</f>
        <v>5.7025997837431248</v>
      </c>
    </row>
    <row r="972" spans="1:7" s="7" customFormat="1" ht="11.25" x14ac:dyDescent="0.2">
      <c r="A972" s="24" t="s">
        <v>22</v>
      </c>
      <c r="C972" s="24" t="s">
        <v>6</v>
      </c>
      <c r="D972" s="29">
        <v>257</v>
      </c>
      <c r="E972" s="29">
        <v>187</v>
      </c>
      <c r="F972" s="29">
        <v>2592</v>
      </c>
      <c r="G972" s="22">
        <f>(E972/F972)*100</f>
        <v>7.2145061728395063</v>
      </c>
    </row>
    <row r="973" spans="1:7" s="7" customFormat="1" ht="11.25" x14ac:dyDescent="0.2">
      <c r="A973" s="20" t="s">
        <v>21</v>
      </c>
      <c r="B973" s="21"/>
      <c r="C973" s="20" t="s">
        <v>6</v>
      </c>
      <c r="D973" s="51">
        <v>260</v>
      </c>
      <c r="E973" s="51">
        <v>188</v>
      </c>
      <c r="F973" s="51">
        <v>1704</v>
      </c>
      <c r="G973" s="18">
        <f>(E973/F973)*100</f>
        <v>11.032863849765258</v>
      </c>
    </row>
    <row r="974" spans="1:7" s="7" customFormat="1" ht="11.25" x14ac:dyDescent="0.2">
      <c r="A974" s="24" t="s">
        <v>20</v>
      </c>
      <c r="C974" s="24" t="s">
        <v>6</v>
      </c>
      <c r="D974" s="29">
        <v>1450</v>
      </c>
      <c r="E974" s="29">
        <v>1317.6</v>
      </c>
      <c r="F974" s="29">
        <v>11039</v>
      </c>
      <c r="G974" s="22">
        <f>(E974/F974)*100</f>
        <v>11.93586375577498</v>
      </c>
    </row>
    <row r="975" spans="1:7" s="7" customFormat="1" ht="11.25" x14ac:dyDescent="0.2">
      <c r="A975" s="20" t="s">
        <v>19</v>
      </c>
      <c r="B975" s="21"/>
      <c r="C975" s="20" t="s">
        <v>6</v>
      </c>
      <c r="D975" s="51">
        <v>5321</v>
      </c>
      <c r="E975" s="51">
        <v>5121</v>
      </c>
      <c r="F975" s="51">
        <v>44898</v>
      </c>
      <c r="G975" s="18">
        <f>(E975/F975)*100</f>
        <v>11.405853267406121</v>
      </c>
    </row>
    <row r="976" spans="1:7" s="7" customFormat="1" ht="11.25" x14ac:dyDescent="0.2">
      <c r="A976" s="24" t="s">
        <v>18</v>
      </c>
      <c r="C976" s="24" t="s">
        <v>6</v>
      </c>
      <c r="D976" s="29">
        <v>4498</v>
      </c>
      <c r="E976" s="29">
        <v>1994</v>
      </c>
      <c r="F976" s="29">
        <v>25968</v>
      </c>
      <c r="G976" s="22">
        <f>(E976/F976)*100</f>
        <v>7.6786814540973509</v>
      </c>
    </row>
    <row r="977" spans="1:7" s="7" customFormat="1" ht="11.25" x14ac:dyDescent="0.2">
      <c r="A977" s="20" t="s">
        <v>17</v>
      </c>
      <c r="B977" s="21"/>
      <c r="C977" s="20" t="s">
        <v>6</v>
      </c>
      <c r="D977" s="51">
        <v>30346</v>
      </c>
      <c r="E977" s="51">
        <v>18172</v>
      </c>
      <c r="F977" s="51">
        <v>244540</v>
      </c>
      <c r="G977" s="18">
        <f>(E977/F977)*100</f>
        <v>7.4310951173632125</v>
      </c>
    </row>
    <row r="978" spans="1:7" s="7" customFormat="1" ht="11.25" customHeight="1" x14ac:dyDescent="0.2">
      <c r="A978" s="24" t="s">
        <v>16</v>
      </c>
      <c r="C978" s="24" t="s">
        <v>4</v>
      </c>
      <c r="D978" s="29">
        <v>337</v>
      </c>
      <c r="E978" s="29">
        <v>324</v>
      </c>
      <c r="F978" s="29">
        <v>4590</v>
      </c>
      <c r="G978" s="22">
        <f>(E978/F978)*100</f>
        <v>7.0588235294117645</v>
      </c>
    </row>
    <row r="979" spans="1:7" s="7" customFormat="1" ht="11.25" x14ac:dyDescent="0.2">
      <c r="A979" s="20" t="s">
        <v>15</v>
      </c>
      <c r="B979" s="21"/>
      <c r="C979" s="20" t="s">
        <v>6</v>
      </c>
      <c r="D979" s="51">
        <v>1648</v>
      </c>
      <c r="E979" s="51">
        <v>1455</v>
      </c>
      <c r="F979" s="51">
        <v>16853</v>
      </c>
      <c r="G979" s="18">
        <f>(E979/F979)*100</f>
        <v>8.6334777191004584</v>
      </c>
    </row>
    <row r="980" spans="1:7" s="7" customFormat="1" ht="11.25" x14ac:dyDescent="0.2">
      <c r="A980" s="24" t="s">
        <v>14</v>
      </c>
      <c r="C980" s="24" t="s">
        <v>6</v>
      </c>
      <c r="D980" s="29">
        <v>1896</v>
      </c>
      <c r="E980" s="29">
        <v>2464.6</v>
      </c>
      <c r="F980" s="29">
        <v>32737</v>
      </c>
      <c r="G980" s="22">
        <f>(E980/F980)*100</f>
        <v>7.5284845893026242</v>
      </c>
    </row>
    <row r="981" spans="1:7" s="7" customFormat="1" ht="11.25" x14ac:dyDescent="0.2">
      <c r="A981" s="20" t="s">
        <v>13</v>
      </c>
      <c r="B981" s="21"/>
      <c r="C981" s="20" t="s">
        <v>6</v>
      </c>
      <c r="D981" s="51">
        <v>9055</v>
      </c>
      <c r="E981" s="51">
        <v>6572</v>
      </c>
      <c r="F981" s="51">
        <v>81231</v>
      </c>
      <c r="G981" s="18">
        <f>(E981/F981)*100</f>
        <v>8.0905073186345113</v>
      </c>
    </row>
    <row r="982" spans="1:7" s="7" customFormat="1" ht="11.25" x14ac:dyDescent="0.2">
      <c r="A982" s="24" t="s">
        <v>12</v>
      </c>
      <c r="C982" s="24" t="s">
        <v>6</v>
      </c>
      <c r="D982" s="29">
        <v>507</v>
      </c>
      <c r="E982" s="29">
        <v>366</v>
      </c>
      <c r="F982" s="29">
        <v>3334</v>
      </c>
      <c r="G982" s="22">
        <f>(E982/F982)*100</f>
        <v>10.977804439112179</v>
      </c>
    </row>
    <row r="983" spans="1:7" s="7" customFormat="1" ht="11.25" x14ac:dyDescent="0.2">
      <c r="A983" s="20" t="s">
        <v>11</v>
      </c>
      <c r="B983" s="21"/>
      <c r="C983" s="20" t="s">
        <v>6</v>
      </c>
      <c r="D983" s="51">
        <v>9048</v>
      </c>
      <c r="E983" s="51">
        <v>8271.6</v>
      </c>
      <c r="F983" s="51">
        <v>79295</v>
      </c>
      <c r="G983" s="18">
        <f>(E983/F983)*100</f>
        <v>10.431426949996847</v>
      </c>
    </row>
    <row r="984" spans="1:7" s="7" customFormat="1" ht="11.25" x14ac:dyDescent="0.2">
      <c r="A984" s="24" t="s">
        <v>10</v>
      </c>
      <c r="C984" s="24" t="s">
        <v>6</v>
      </c>
      <c r="D984" s="29">
        <v>22816</v>
      </c>
      <c r="E984" s="29">
        <v>20803</v>
      </c>
      <c r="F984" s="29">
        <v>269126</v>
      </c>
      <c r="G984" s="22">
        <f>(E984/F984)*100</f>
        <v>7.7298365821213855</v>
      </c>
    </row>
    <row r="985" spans="1:7" s="7" customFormat="1" ht="11.25" x14ac:dyDescent="0.2">
      <c r="A985" s="20" t="s">
        <v>9</v>
      </c>
      <c r="B985" s="21"/>
      <c r="C985" s="20" t="s">
        <v>8</v>
      </c>
      <c r="D985" s="51">
        <v>2717</v>
      </c>
      <c r="E985" s="51">
        <v>3728.3</v>
      </c>
      <c r="F985" s="51">
        <v>36724</v>
      </c>
      <c r="G985" s="18">
        <f>(E985/F985)*100</f>
        <v>10.152216534146607</v>
      </c>
    </row>
    <row r="986" spans="1:7" s="7" customFormat="1" ht="11.25" x14ac:dyDescent="0.2">
      <c r="A986" s="24" t="s">
        <v>7</v>
      </c>
      <c r="C986" s="24" t="s">
        <v>6</v>
      </c>
      <c r="D986" s="29">
        <v>5387</v>
      </c>
      <c r="E986" s="29">
        <v>4089</v>
      </c>
      <c r="F986" s="29">
        <v>54827</v>
      </c>
      <c r="G986" s="22">
        <f>(E986/F986)*100</f>
        <v>7.4580042679701615</v>
      </c>
    </row>
    <row r="987" spans="1:7" s="7" customFormat="1" ht="11.25" customHeight="1" thickBot="1" x14ac:dyDescent="0.25">
      <c r="A987" s="59" t="s">
        <v>5</v>
      </c>
      <c r="B987" s="60"/>
      <c r="C987" s="59" t="s">
        <v>4</v>
      </c>
      <c r="D987" s="58">
        <v>494</v>
      </c>
      <c r="E987" s="58">
        <v>490</v>
      </c>
      <c r="F987" s="58">
        <v>5399</v>
      </c>
      <c r="G987" s="57">
        <f>(E987/F987)*100</f>
        <v>9.0757547694017404</v>
      </c>
    </row>
    <row r="988" spans="1:7" s="7" customFormat="1" ht="11.25" customHeight="1" thickBot="1" x14ac:dyDescent="0.25">
      <c r="A988" s="16" t="s">
        <v>3</v>
      </c>
      <c r="B988" s="17"/>
      <c r="C988" s="16" t="s">
        <v>2</v>
      </c>
      <c r="D988" s="15">
        <f>SUM(D939:D987,D936)</f>
        <v>924826</v>
      </c>
      <c r="E988" s="15">
        <f>SUM(E939:E987,E936)</f>
        <v>725307.8</v>
      </c>
      <c r="F988" s="15">
        <f>SUM(F939:F987,F936)</f>
        <v>8786278</v>
      </c>
      <c r="G988" s="14">
        <f>(E988/F988)*100</f>
        <v>8.2550062722804807</v>
      </c>
    </row>
    <row r="989" spans="1:7" ht="7.5" customHeight="1" x14ac:dyDescent="0.2">
      <c r="A989" s="9"/>
      <c r="B989" s="9"/>
      <c r="C989" s="9"/>
      <c r="E989" s="49"/>
    </row>
    <row r="990" spans="1:7" ht="11.25" customHeight="1" x14ac:dyDescent="0.2">
      <c r="A990" s="7" t="s">
        <v>1</v>
      </c>
      <c r="B990" s="6" t="s">
        <v>0</v>
      </c>
      <c r="C990" s="6"/>
      <c r="D990" s="5"/>
      <c r="E990" s="5"/>
      <c r="F990" s="5"/>
      <c r="G990" s="4"/>
    </row>
    <row r="994" spans="1:7" ht="26.25" customHeight="1" x14ac:dyDescent="0.2">
      <c r="A994" s="48" t="s">
        <v>71</v>
      </c>
      <c r="B994" s="47" t="s">
        <v>78</v>
      </c>
      <c r="C994" s="46"/>
      <c r="D994" s="46"/>
      <c r="E994" s="46"/>
      <c r="F994" s="46"/>
      <c r="G994" s="46"/>
    </row>
    <row r="995" spans="1:7" ht="7.5" customHeight="1" thickBot="1" x14ac:dyDescent="0.25">
      <c r="A995" s="45"/>
      <c r="B995" s="45"/>
      <c r="C995" s="45"/>
      <c r="D995" s="54"/>
      <c r="E995" s="43"/>
      <c r="F995" s="43"/>
      <c r="G995" s="42"/>
    </row>
    <row r="996" spans="1:7" s="36" customFormat="1" ht="26.25" thickBot="1" x14ac:dyDescent="0.25">
      <c r="A996" s="40" t="s">
        <v>69</v>
      </c>
      <c r="B996" s="41"/>
      <c r="C996" s="40" t="s">
        <v>68</v>
      </c>
      <c r="D996" s="39" t="s">
        <v>67</v>
      </c>
      <c r="E996" s="39" t="s">
        <v>66</v>
      </c>
      <c r="F996" s="38" t="s">
        <v>65</v>
      </c>
      <c r="G996" s="37" t="s">
        <v>64</v>
      </c>
    </row>
    <row r="997" spans="1:7" s="36" customFormat="1" ht="27.75" thickBot="1" x14ac:dyDescent="0.25">
      <c r="A997" s="35"/>
      <c r="B997" s="35"/>
      <c r="C997" s="35"/>
      <c r="D997" s="34"/>
      <c r="E997" s="33" t="s">
        <v>63</v>
      </c>
      <c r="F997" s="33" t="s">
        <v>62</v>
      </c>
      <c r="G997" s="32" t="s">
        <v>61</v>
      </c>
    </row>
    <row r="998" spans="1:7" s="7" customFormat="1" ht="11.25" x14ac:dyDescent="0.2">
      <c r="A998" s="31" t="s">
        <v>60</v>
      </c>
      <c r="B998" s="31"/>
      <c r="C998" s="31" t="s">
        <v>59</v>
      </c>
      <c r="D998" s="56">
        <v>681587</v>
      </c>
      <c r="E998" s="56">
        <v>539201</v>
      </c>
      <c r="F998" s="56">
        <v>6560977</v>
      </c>
      <c r="G998" s="55">
        <f>(E998/F998)*100</f>
        <v>8.2183034630360687</v>
      </c>
    </row>
    <row r="999" spans="1:7" s="7" customFormat="1" ht="11.25" x14ac:dyDescent="0.2">
      <c r="A999" s="28" t="s">
        <v>58</v>
      </c>
      <c r="B999" s="21"/>
      <c r="C999" s="21"/>
      <c r="D999" s="27">
        <f>D1050-D998</f>
        <v>227801</v>
      </c>
      <c r="E999" s="27">
        <f>E1050-E998</f>
        <v>174412</v>
      </c>
      <c r="F999" s="27">
        <f>F1050-F998</f>
        <v>2190570</v>
      </c>
      <c r="G999" s="52">
        <f>(E999/F999)*100</f>
        <v>7.9619459775309629</v>
      </c>
    </row>
    <row r="1000" spans="1:7" s="7" customFormat="1" ht="7.5" customHeight="1" x14ac:dyDescent="0.2">
      <c r="A1000" s="26"/>
      <c r="B1000" s="26"/>
      <c r="C1000" s="26"/>
      <c r="D1000" s="5"/>
      <c r="E1000" s="5"/>
      <c r="F1000" s="5"/>
      <c r="G1000" s="25"/>
    </row>
    <row r="1001" spans="1:7" s="7" customFormat="1" ht="11.25" x14ac:dyDescent="0.2">
      <c r="A1001" s="20" t="s">
        <v>57</v>
      </c>
      <c r="B1001" s="21"/>
      <c r="C1001" s="20" t="s">
        <v>6</v>
      </c>
      <c r="D1001" s="51">
        <v>1147</v>
      </c>
      <c r="E1001" s="51">
        <v>722</v>
      </c>
      <c r="F1001" s="51">
        <v>9232</v>
      </c>
      <c r="G1001" s="18">
        <f>(E1001/F1001)*100</f>
        <v>7.8206239168110923</v>
      </c>
    </row>
    <row r="1002" spans="1:7" s="7" customFormat="1" ht="11.25" x14ac:dyDescent="0.2">
      <c r="A1002" s="24" t="s">
        <v>56</v>
      </c>
      <c r="C1002" s="24" t="s">
        <v>6</v>
      </c>
      <c r="D1002" s="29">
        <v>1352</v>
      </c>
      <c r="E1002" s="29">
        <v>990</v>
      </c>
      <c r="F1002" s="29">
        <v>11900</v>
      </c>
      <c r="G1002" s="22">
        <f>(E1002/F1002)*100</f>
        <v>8.3193277310924358</v>
      </c>
    </row>
    <row r="1003" spans="1:7" s="7" customFormat="1" ht="11.25" x14ac:dyDescent="0.2">
      <c r="A1003" s="20" t="s">
        <v>55</v>
      </c>
      <c r="B1003" s="21"/>
      <c r="C1003" s="20" t="s">
        <v>6</v>
      </c>
      <c r="D1003" s="51">
        <v>14889</v>
      </c>
      <c r="E1003" s="51">
        <v>13216</v>
      </c>
      <c r="F1003" s="51">
        <v>159750</v>
      </c>
      <c r="G1003" s="18">
        <f>(E1003/F1003)*100</f>
        <v>8.2729264475743349</v>
      </c>
    </row>
    <row r="1004" spans="1:7" s="7" customFormat="1" ht="11.25" x14ac:dyDescent="0.2">
      <c r="A1004" s="24" t="s">
        <v>54</v>
      </c>
      <c r="C1004" s="24" t="s">
        <v>4</v>
      </c>
      <c r="D1004" s="29">
        <v>1685</v>
      </c>
      <c r="E1004" s="29">
        <v>692</v>
      </c>
      <c r="F1004" s="29">
        <v>6228</v>
      </c>
      <c r="G1004" s="22">
        <f>(E1004/F1004)*100</f>
        <v>11.111111111111111</v>
      </c>
    </row>
    <row r="1005" spans="1:7" s="7" customFormat="1" ht="11.25" x14ac:dyDescent="0.2">
      <c r="A1005" s="20" t="s">
        <v>53</v>
      </c>
      <c r="B1005" s="21"/>
      <c r="C1005" s="20" t="s">
        <v>6</v>
      </c>
      <c r="D1005" s="51">
        <v>6250</v>
      </c>
      <c r="E1005" s="51">
        <v>4117</v>
      </c>
      <c r="F1005" s="51">
        <v>54462</v>
      </c>
      <c r="G1005" s="18">
        <f>(E1005/F1005)*100</f>
        <v>7.5593992141309529</v>
      </c>
    </row>
    <row r="1006" spans="1:7" s="7" customFormat="1" ht="11.25" x14ac:dyDescent="0.2">
      <c r="A1006" s="24" t="s">
        <v>52</v>
      </c>
      <c r="C1006" s="24" t="s">
        <v>4</v>
      </c>
      <c r="D1006" s="29">
        <v>9978</v>
      </c>
      <c r="E1006" s="29">
        <v>9616</v>
      </c>
      <c r="F1006" s="29">
        <v>178909</v>
      </c>
      <c r="G1006" s="22">
        <f>(E1006/F1006)*100</f>
        <v>5.3747994790647766</v>
      </c>
    </row>
    <row r="1007" spans="1:7" s="7" customFormat="1" ht="11.25" x14ac:dyDescent="0.2">
      <c r="A1007" s="20" t="s">
        <v>51</v>
      </c>
      <c r="B1007" s="21"/>
      <c r="C1007" s="20" t="s">
        <v>4</v>
      </c>
      <c r="D1007" s="51">
        <v>959</v>
      </c>
      <c r="E1007" s="51">
        <v>874</v>
      </c>
      <c r="F1007" s="51">
        <v>7344</v>
      </c>
      <c r="G1007" s="18">
        <f>(E1007/F1007)*100</f>
        <v>11.90087145969499</v>
      </c>
    </row>
    <row r="1008" spans="1:7" s="7" customFormat="1" ht="11.25" customHeight="1" x14ac:dyDescent="0.2">
      <c r="A1008" s="24" t="s">
        <v>50</v>
      </c>
      <c r="C1008" s="24" t="s">
        <v>6</v>
      </c>
      <c r="D1008" s="29">
        <v>513</v>
      </c>
      <c r="E1008" s="29">
        <v>356</v>
      </c>
      <c r="F1008" s="29">
        <v>4921</v>
      </c>
      <c r="G1008" s="22">
        <f>(E1008/F1008)*100</f>
        <v>7.2343019711440766</v>
      </c>
    </row>
    <row r="1009" spans="1:7" s="7" customFormat="1" ht="11.25" x14ac:dyDescent="0.2">
      <c r="A1009" s="20" t="s">
        <v>49</v>
      </c>
      <c r="B1009" s="21"/>
      <c r="C1009" s="20" t="s">
        <v>6</v>
      </c>
      <c r="D1009" s="51">
        <v>1566</v>
      </c>
      <c r="E1009" s="51">
        <v>1225</v>
      </c>
      <c r="F1009" s="51">
        <v>14511</v>
      </c>
      <c r="G1009" s="18">
        <f>(E1009/F1009)*100</f>
        <v>8.44187168355041</v>
      </c>
    </row>
    <row r="1010" spans="1:7" s="7" customFormat="1" ht="11.25" x14ac:dyDescent="0.2">
      <c r="A1010" s="24" t="s">
        <v>48</v>
      </c>
      <c r="C1010" s="24" t="s">
        <v>6</v>
      </c>
      <c r="D1010" s="29">
        <v>702</v>
      </c>
      <c r="E1010" s="29">
        <v>500</v>
      </c>
      <c r="F1010" s="29">
        <v>4900</v>
      </c>
      <c r="G1010" s="22">
        <f>(E1010/F1010)*100</f>
        <v>10.204081632653061</v>
      </c>
    </row>
    <row r="1011" spans="1:7" s="7" customFormat="1" ht="11.25" x14ac:dyDescent="0.2">
      <c r="A1011" s="20" t="s">
        <v>47</v>
      </c>
      <c r="B1011" s="21"/>
      <c r="C1011" s="20" t="s">
        <v>6</v>
      </c>
      <c r="D1011" s="51">
        <v>866</v>
      </c>
      <c r="E1011" s="51">
        <v>625</v>
      </c>
      <c r="F1011" s="51">
        <v>7254</v>
      </c>
      <c r="G1011" s="18">
        <f>(E1011/F1011)*100</f>
        <v>8.6159360352908738</v>
      </c>
    </row>
    <row r="1012" spans="1:7" s="7" customFormat="1" ht="11.25" x14ac:dyDescent="0.2">
      <c r="A1012" s="24" t="s">
        <v>46</v>
      </c>
      <c r="C1012" s="24" t="s">
        <v>4</v>
      </c>
      <c r="D1012" s="29">
        <v>184</v>
      </c>
      <c r="E1012" s="29">
        <v>189</v>
      </c>
      <c r="F1012" s="29">
        <v>2686</v>
      </c>
      <c r="G1012" s="22">
        <f>(E1012/F1012)*100</f>
        <v>7.0364854802680563</v>
      </c>
    </row>
    <row r="1013" spans="1:7" s="7" customFormat="1" ht="11.25" x14ac:dyDescent="0.2">
      <c r="A1013" s="20" t="s">
        <v>45</v>
      </c>
      <c r="B1013" s="21"/>
      <c r="C1013" s="20" t="s">
        <v>4</v>
      </c>
      <c r="D1013" s="51">
        <v>8959</v>
      </c>
      <c r="E1013" s="51">
        <v>5954</v>
      </c>
      <c r="F1013" s="51">
        <v>76898</v>
      </c>
      <c r="G1013" s="18">
        <f>(E1013/F1013)*100</f>
        <v>7.7427241280657491</v>
      </c>
    </row>
    <row r="1014" spans="1:7" s="7" customFormat="1" ht="11.25" x14ac:dyDescent="0.2">
      <c r="A1014" s="24" t="s">
        <v>44</v>
      </c>
      <c r="C1014" s="24" t="s">
        <v>6</v>
      </c>
      <c r="D1014" s="29">
        <v>7494</v>
      </c>
      <c r="E1014" s="29">
        <v>5936</v>
      </c>
      <c r="F1014" s="29">
        <v>69842</v>
      </c>
      <c r="G1014" s="22">
        <f>(E1014/F1014)*100</f>
        <v>8.4991838721686079</v>
      </c>
    </row>
    <row r="1015" spans="1:7" s="7" customFormat="1" ht="11.25" x14ac:dyDescent="0.2">
      <c r="A1015" s="20" t="s">
        <v>43</v>
      </c>
      <c r="B1015" s="21"/>
      <c r="C1015" s="20" t="s">
        <v>6</v>
      </c>
      <c r="D1015" s="51">
        <v>1020</v>
      </c>
      <c r="E1015" s="51">
        <v>217</v>
      </c>
      <c r="F1015" s="51">
        <v>8211</v>
      </c>
      <c r="G1015" s="18">
        <f>(E1015/F1015)*100</f>
        <v>2.6427962489343564</v>
      </c>
    </row>
    <row r="1016" spans="1:7" s="7" customFormat="1" ht="11.25" x14ac:dyDescent="0.2">
      <c r="A1016" s="24" t="s">
        <v>42</v>
      </c>
      <c r="C1016" s="24" t="s">
        <v>6</v>
      </c>
      <c r="D1016" s="29">
        <v>201</v>
      </c>
      <c r="E1016" s="29">
        <v>140</v>
      </c>
      <c r="F1016" s="29">
        <v>1641</v>
      </c>
      <c r="G1016" s="22">
        <f>(E1016/F1016)*100</f>
        <v>8.5313833028641071</v>
      </c>
    </row>
    <row r="1017" spans="1:7" s="7" customFormat="1" ht="11.25" x14ac:dyDescent="0.2">
      <c r="A1017" s="20" t="s">
        <v>41</v>
      </c>
      <c r="B1017" s="21"/>
      <c r="C1017" s="20" t="s">
        <v>6</v>
      </c>
      <c r="D1017" s="51">
        <v>6148</v>
      </c>
      <c r="E1017" s="51">
        <v>4186</v>
      </c>
      <c r="F1017" s="51">
        <v>51539</v>
      </c>
      <c r="G1017" s="18">
        <f>(E1017/F1017)*100</f>
        <v>8.1220046954733309</v>
      </c>
    </row>
    <row r="1018" spans="1:7" s="7" customFormat="1" ht="11.25" x14ac:dyDescent="0.2">
      <c r="A1018" s="24" t="s">
        <v>40</v>
      </c>
      <c r="C1018" s="24" t="s">
        <v>6</v>
      </c>
      <c r="D1018" s="29">
        <v>2230</v>
      </c>
      <c r="E1018" s="29">
        <v>1547</v>
      </c>
      <c r="F1018" s="29">
        <v>17389</v>
      </c>
      <c r="G1018" s="22">
        <f>(E1018/F1018)*100</f>
        <v>8.8964287768129271</v>
      </c>
    </row>
    <row r="1019" spans="1:7" s="7" customFormat="1" ht="11.25" x14ac:dyDescent="0.2">
      <c r="A1019" s="20" t="s">
        <v>38</v>
      </c>
      <c r="B1019" s="21"/>
      <c r="C1019" s="20" t="s">
        <v>6</v>
      </c>
      <c r="D1019" s="51">
        <v>233</v>
      </c>
      <c r="E1019" s="51">
        <v>177</v>
      </c>
      <c r="F1019" s="51">
        <v>1682</v>
      </c>
      <c r="G1019" s="18">
        <f>(E1019/F1019)*100</f>
        <v>10.523186682520809</v>
      </c>
    </row>
    <row r="1020" spans="1:7" s="7" customFormat="1" ht="11.25" x14ac:dyDescent="0.2">
      <c r="A1020" s="24" t="s">
        <v>37</v>
      </c>
      <c r="C1020" s="24" t="s">
        <v>6</v>
      </c>
      <c r="D1020" s="29">
        <v>7443</v>
      </c>
      <c r="E1020" s="29">
        <v>7695</v>
      </c>
      <c r="F1020" s="29">
        <v>84018</v>
      </c>
      <c r="G1020" s="22">
        <f>(E1020/F1020)*100</f>
        <v>9.1587516960651296</v>
      </c>
    </row>
    <row r="1021" spans="1:7" s="7" customFormat="1" ht="11.25" x14ac:dyDescent="0.2">
      <c r="A1021" s="20" t="s">
        <v>36</v>
      </c>
      <c r="B1021" s="21"/>
      <c r="C1021" s="20" t="s">
        <v>6</v>
      </c>
      <c r="D1021" s="51">
        <v>11619</v>
      </c>
      <c r="E1021" s="51">
        <v>9226</v>
      </c>
      <c r="F1021" s="51">
        <v>105303</v>
      </c>
      <c r="G1021" s="18">
        <f>(E1021/F1021)*100</f>
        <v>8.7613838162255586</v>
      </c>
    </row>
    <row r="1022" spans="1:7" s="7" customFormat="1" ht="11.25" x14ac:dyDescent="0.2">
      <c r="A1022" s="24" t="s">
        <v>35</v>
      </c>
      <c r="C1022" s="24" t="s">
        <v>6</v>
      </c>
      <c r="D1022" s="29">
        <v>306</v>
      </c>
      <c r="E1022" s="29">
        <v>208</v>
      </c>
      <c r="F1022" s="29">
        <v>2812</v>
      </c>
      <c r="G1022" s="22">
        <f>(E1022/F1022)*100</f>
        <v>7.3968705547652922</v>
      </c>
    </row>
    <row r="1023" spans="1:7" s="7" customFormat="1" ht="11.25" x14ac:dyDescent="0.2">
      <c r="A1023" s="20" t="s">
        <v>34</v>
      </c>
      <c r="B1023" s="21"/>
      <c r="C1023" s="20" t="s">
        <v>6</v>
      </c>
      <c r="D1023" s="51">
        <v>15900</v>
      </c>
      <c r="E1023" s="51">
        <v>8747</v>
      </c>
      <c r="F1023" s="51">
        <v>91640</v>
      </c>
      <c r="G1023" s="18">
        <f>(E1023/F1023)*100</f>
        <v>9.5449585333915312</v>
      </c>
    </row>
    <row r="1024" spans="1:7" s="7" customFormat="1" ht="11.25" x14ac:dyDescent="0.2">
      <c r="A1024" s="24" t="s">
        <v>33</v>
      </c>
      <c r="C1024" s="24" t="s">
        <v>6</v>
      </c>
      <c r="D1024" s="29">
        <v>1195</v>
      </c>
      <c r="E1024" s="29">
        <v>704</v>
      </c>
      <c r="F1024" s="29">
        <v>9632</v>
      </c>
      <c r="G1024" s="22">
        <f>(E1024/F1024)*100</f>
        <v>7.3089700996677749</v>
      </c>
    </row>
    <row r="1025" spans="1:7" s="7" customFormat="1" ht="11.25" x14ac:dyDescent="0.2">
      <c r="A1025" s="20" t="s">
        <v>32</v>
      </c>
      <c r="B1025" s="21"/>
      <c r="C1025" s="20" t="s">
        <v>6</v>
      </c>
      <c r="D1025" s="51">
        <v>154</v>
      </c>
      <c r="E1025" s="51">
        <v>93</v>
      </c>
      <c r="F1025" s="51">
        <v>1122</v>
      </c>
      <c r="G1025" s="18">
        <f>(E1025/F1025)*100</f>
        <v>8.2887700534759361</v>
      </c>
    </row>
    <row r="1026" spans="1:7" s="7" customFormat="1" ht="11.25" x14ac:dyDescent="0.2">
      <c r="A1026" s="24" t="s">
        <v>31</v>
      </c>
      <c r="C1026" s="24" t="s">
        <v>6</v>
      </c>
      <c r="D1026" s="29">
        <v>989</v>
      </c>
      <c r="E1026" s="29">
        <v>539</v>
      </c>
      <c r="F1026" s="29">
        <v>7704</v>
      </c>
      <c r="G1026" s="22">
        <f>(E1026/F1026)*100</f>
        <v>6.9963655244029077</v>
      </c>
    </row>
    <row r="1027" spans="1:7" s="7" customFormat="1" ht="11.25" x14ac:dyDescent="0.2">
      <c r="A1027" s="20" t="s">
        <v>30</v>
      </c>
      <c r="B1027" s="21"/>
      <c r="C1027" s="20" t="s">
        <v>4</v>
      </c>
      <c r="D1027" s="51">
        <v>10912</v>
      </c>
      <c r="E1027" s="51">
        <v>7162</v>
      </c>
      <c r="F1027" s="51">
        <v>106609</v>
      </c>
      <c r="G1027" s="18">
        <f>(E1027/F1027)*100</f>
        <v>6.7180069224924726</v>
      </c>
    </row>
    <row r="1028" spans="1:7" s="7" customFormat="1" ht="11.25" x14ac:dyDescent="0.2">
      <c r="A1028" s="24" t="s">
        <v>72</v>
      </c>
      <c r="C1028" s="24" t="s">
        <v>6</v>
      </c>
      <c r="D1028" s="29">
        <v>1578</v>
      </c>
      <c r="E1028" s="29">
        <v>889</v>
      </c>
      <c r="F1028" s="29">
        <v>9194</v>
      </c>
      <c r="G1028" s="22">
        <f>(E1028/F1028)*100</f>
        <v>9.6693495758103118</v>
      </c>
    </row>
    <row r="1029" spans="1:7" s="7" customFormat="1" ht="11.25" x14ac:dyDescent="0.2">
      <c r="A1029" s="20" t="s">
        <v>28</v>
      </c>
      <c r="B1029" s="21"/>
      <c r="C1029" s="20" t="s">
        <v>6</v>
      </c>
      <c r="D1029" s="51">
        <v>1744</v>
      </c>
      <c r="E1029" s="51">
        <v>1016</v>
      </c>
      <c r="F1029" s="51">
        <v>10211</v>
      </c>
      <c r="G1029" s="18">
        <f>(E1029/F1029)*100</f>
        <v>9.9500538634805604</v>
      </c>
    </row>
    <row r="1030" spans="1:7" s="7" customFormat="1" ht="11.25" x14ac:dyDescent="0.2">
      <c r="A1030" s="24" t="s">
        <v>27</v>
      </c>
      <c r="C1030" s="24" t="s">
        <v>4</v>
      </c>
      <c r="D1030" s="29">
        <v>207</v>
      </c>
      <c r="E1030" s="29">
        <v>150</v>
      </c>
      <c r="F1030" s="29">
        <v>1882</v>
      </c>
      <c r="G1030" s="22">
        <f>(E1030/F1030)*100</f>
        <v>7.9702444208289052</v>
      </c>
    </row>
    <row r="1031" spans="1:7" s="7" customFormat="1" ht="11.25" x14ac:dyDescent="0.2">
      <c r="A1031" s="20" t="s">
        <v>26</v>
      </c>
      <c r="B1031" s="21"/>
      <c r="C1031" s="20" t="s">
        <v>6</v>
      </c>
      <c r="D1031" s="51">
        <v>13512</v>
      </c>
      <c r="E1031" s="51">
        <v>9226</v>
      </c>
      <c r="F1031" s="51">
        <v>120436</v>
      </c>
      <c r="G1031" s="18">
        <f>(E1031/F1031)*100</f>
        <v>7.660500182669634</v>
      </c>
    </row>
    <row r="1032" spans="1:7" s="7" customFormat="1" ht="11.25" x14ac:dyDescent="0.2">
      <c r="A1032" s="24" t="s">
        <v>25</v>
      </c>
      <c r="C1032" s="24" t="s">
        <v>24</v>
      </c>
      <c r="D1032" s="29">
        <v>504</v>
      </c>
      <c r="E1032" s="29">
        <v>258</v>
      </c>
      <c r="F1032" s="29">
        <v>2948</v>
      </c>
      <c r="G1032" s="22">
        <f>(E1032/F1032)*100</f>
        <v>8.7516960651289022</v>
      </c>
    </row>
    <row r="1033" spans="1:7" s="7" customFormat="1" ht="11.25" x14ac:dyDescent="0.2">
      <c r="A1033" s="20" t="s">
        <v>23</v>
      </c>
      <c r="B1033" s="21"/>
      <c r="C1033" s="20" t="s">
        <v>6</v>
      </c>
      <c r="D1033" s="51">
        <v>1819</v>
      </c>
      <c r="E1033" s="51">
        <v>1135</v>
      </c>
      <c r="F1033" s="51">
        <v>19321</v>
      </c>
      <c r="G1033" s="18">
        <f>(E1033/F1033)*100</f>
        <v>5.8744371409347345</v>
      </c>
    </row>
    <row r="1034" spans="1:7" s="7" customFormat="1" ht="11.25" x14ac:dyDescent="0.2">
      <c r="A1034" s="24" t="s">
        <v>22</v>
      </c>
      <c r="C1034" s="24" t="s">
        <v>6</v>
      </c>
      <c r="D1034" s="29">
        <v>248</v>
      </c>
      <c r="E1034" s="29">
        <v>180</v>
      </c>
      <c r="F1034" s="29">
        <v>2505</v>
      </c>
      <c r="G1034" s="22">
        <f>(E1034/F1034)*100</f>
        <v>7.1856287425149699</v>
      </c>
    </row>
    <row r="1035" spans="1:7" s="7" customFormat="1" ht="11.25" x14ac:dyDescent="0.2">
      <c r="A1035" s="20" t="s">
        <v>21</v>
      </c>
      <c r="B1035" s="21"/>
      <c r="C1035" s="20" t="s">
        <v>6</v>
      </c>
      <c r="D1035" s="51">
        <v>265</v>
      </c>
      <c r="E1035" s="51">
        <v>178</v>
      </c>
      <c r="F1035" s="51">
        <v>1659</v>
      </c>
      <c r="G1035" s="18">
        <f>(E1035/F1035)*100</f>
        <v>10.729355033152501</v>
      </c>
    </row>
    <row r="1036" spans="1:7" s="7" customFormat="1" ht="11.25" x14ac:dyDescent="0.2">
      <c r="A1036" s="24" t="s">
        <v>20</v>
      </c>
      <c r="C1036" s="24" t="s">
        <v>6</v>
      </c>
      <c r="D1036" s="29">
        <v>1309</v>
      </c>
      <c r="E1036" s="29">
        <v>1534</v>
      </c>
      <c r="F1036" s="29">
        <v>17212</v>
      </c>
      <c r="G1036" s="22">
        <f>(E1036/F1036)*100</f>
        <v>8.9123867069486398</v>
      </c>
    </row>
    <row r="1037" spans="1:7" s="7" customFormat="1" ht="11.25" x14ac:dyDescent="0.2">
      <c r="A1037" s="20" t="s">
        <v>19</v>
      </c>
      <c r="B1037" s="21"/>
      <c r="C1037" s="20" t="s">
        <v>6</v>
      </c>
      <c r="D1037" s="51">
        <v>5321</v>
      </c>
      <c r="E1037" s="51">
        <v>5285</v>
      </c>
      <c r="F1037" s="51">
        <v>44598</v>
      </c>
      <c r="G1037" s="18">
        <f>(E1037/F1037)*100</f>
        <v>11.850307188663169</v>
      </c>
    </row>
    <row r="1038" spans="1:7" s="7" customFormat="1" ht="11.25" x14ac:dyDescent="0.2">
      <c r="A1038" s="24" t="s">
        <v>18</v>
      </c>
      <c r="C1038" s="24" t="s">
        <v>6</v>
      </c>
      <c r="D1038" s="29">
        <v>4467</v>
      </c>
      <c r="E1038" s="29">
        <v>1919</v>
      </c>
      <c r="F1038" s="29">
        <v>25858</v>
      </c>
      <c r="G1038" s="22">
        <f>(E1038/F1038)*100</f>
        <v>7.4213009513496795</v>
      </c>
    </row>
    <row r="1039" spans="1:7" s="7" customFormat="1" ht="11.25" x14ac:dyDescent="0.2">
      <c r="A1039" s="20" t="s">
        <v>17</v>
      </c>
      <c r="B1039" s="21"/>
      <c r="C1039" s="20" t="s">
        <v>6</v>
      </c>
      <c r="D1039" s="51">
        <v>29118</v>
      </c>
      <c r="E1039" s="51">
        <v>18479</v>
      </c>
      <c r="F1039" s="51">
        <v>249108</v>
      </c>
      <c r="G1039" s="18">
        <f>(E1039/F1039)*100</f>
        <v>7.4180676654302555</v>
      </c>
    </row>
    <row r="1040" spans="1:7" s="7" customFormat="1" ht="11.25" customHeight="1" x14ac:dyDescent="0.2">
      <c r="A1040" s="24" t="s">
        <v>16</v>
      </c>
      <c r="C1040" s="24" t="s">
        <v>4</v>
      </c>
      <c r="D1040" s="29">
        <v>335</v>
      </c>
      <c r="E1040" s="29">
        <v>305</v>
      </c>
      <c r="F1040" s="29">
        <v>4289</v>
      </c>
      <c r="G1040" s="22">
        <f>(E1040/F1040)*100</f>
        <v>7.1112147353695505</v>
      </c>
    </row>
    <row r="1041" spans="1:7" s="7" customFormat="1" ht="11.25" x14ac:dyDescent="0.2">
      <c r="A1041" s="20" t="s">
        <v>15</v>
      </c>
      <c r="B1041" s="21"/>
      <c r="C1041" s="20" t="s">
        <v>6</v>
      </c>
      <c r="D1041" s="51">
        <v>1559</v>
      </c>
      <c r="E1041" s="51">
        <v>1389</v>
      </c>
      <c r="F1041" s="51">
        <v>16291</v>
      </c>
      <c r="G1041" s="18">
        <f>(E1041/F1041)*100</f>
        <v>8.5261800994414099</v>
      </c>
    </row>
    <row r="1042" spans="1:7" s="7" customFormat="1" ht="11.25" x14ac:dyDescent="0.2">
      <c r="A1042" s="24" t="s">
        <v>14</v>
      </c>
      <c r="C1042" s="24" t="s">
        <v>6</v>
      </c>
      <c r="D1042" s="29">
        <v>1858</v>
      </c>
      <c r="E1042" s="29">
        <v>2732</v>
      </c>
      <c r="F1042" s="29">
        <v>31688</v>
      </c>
      <c r="G1042" s="22">
        <f>(E1042/F1042)*100</f>
        <v>8.62156021206766</v>
      </c>
    </row>
    <row r="1043" spans="1:7" s="7" customFormat="1" ht="11.25" x14ac:dyDescent="0.2">
      <c r="A1043" s="20" t="s">
        <v>13</v>
      </c>
      <c r="B1043" s="21"/>
      <c r="C1043" s="20" t="s">
        <v>6</v>
      </c>
      <c r="D1043" s="51">
        <v>8704</v>
      </c>
      <c r="E1043" s="51">
        <v>6355</v>
      </c>
      <c r="F1043" s="51">
        <v>78933</v>
      </c>
      <c r="G1043" s="18">
        <f>(E1043/F1043)*100</f>
        <v>8.0511319726856954</v>
      </c>
    </row>
    <row r="1044" spans="1:7" s="7" customFormat="1" ht="11.25" x14ac:dyDescent="0.2">
      <c r="A1044" s="24" t="s">
        <v>12</v>
      </c>
      <c r="C1044" s="24" t="s">
        <v>6</v>
      </c>
      <c r="D1044" s="29">
        <v>506</v>
      </c>
      <c r="E1044" s="29">
        <v>363</v>
      </c>
      <c r="F1044" s="29">
        <v>3307</v>
      </c>
      <c r="G1044" s="22">
        <f>(E1044/F1044)*100</f>
        <v>10.976716056849108</v>
      </c>
    </row>
    <row r="1045" spans="1:7" s="7" customFormat="1" ht="11.25" x14ac:dyDescent="0.2">
      <c r="A1045" s="20" t="s">
        <v>11</v>
      </c>
      <c r="B1045" s="21"/>
      <c r="C1045" s="20" t="s">
        <v>6</v>
      </c>
      <c r="D1045" s="51">
        <v>8849</v>
      </c>
      <c r="E1045" s="51">
        <v>8271</v>
      </c>
      <c r="F1045" s="51">
        <v>79356</v>
      </c>
      <c r="G1045" s="18">
        <f>(E1045/F1045)*100</f>
        <v>10.422652351429003</v>
      </c>
    </row>
    <row r="1046" spans="1:7" s="7" customFormat="1" ht="11.25" x14ac:dyDescent="0.2">
      <c r="A1046" s="24" t="s">
        <v>10</v>
      </c>
      <c r="C1046" s="24" t="s">
        <v>6</v>
      </c>
      <c r="D1046" s="29">
        <v>22347</v>
      </c>
      <c r="E1046" s="29">
        <v>21489</v>
      </c>
      <c r="F1046" s="29">
        <v>279084</v>
      </c>
      <c r="G1046" s="22">
        <f>(E1046/F1046)*100</f>
        <v>7.6998323085522635</v>
      </c>
    </row>
    <row r="1047" spans="1:7" s="7" customFormat="1" ht="11.25" x14ac:dyDescent="0.2">
      <c r="A1047" s="20" t="s">
        <v>9</v>
      </c>
      <c r="B1047" s="21"/>
      <c r="C1047" s="20" t="s">
        <v>8</v>
      </c>
      <c r="D1047" s="51">
        <v>2737</v>
      </c>
      <c r="E1047" s="51">
        <v>3606</v>
      </c>
      <c r="F1047" s="51">
        <v>36944</v>
      </c>
      <c r="G1047" s="18">
        <f>(E1047/F1047)*100</f>
        <v>9.7607189259419656</v>
      </c>
    </row>
    <row r="1048" spans="1:7" s="7" customFormat="1" ht="11.25" x14ac:dyDescent="0.2">
      <c r="A1048" s="24" t="s">
        <v>7</v>
      </c>
      <c r="C1048" s="24" t="s">
        <v>6</v>
      </c>
      <c r="D1048" s="29">
        <v>5415</v>
      </c>
      <c r="E1048" s="29">
        <v>3508</v>
      </c>
      <c r="F1048" s="29">
        <v>52215</v>
      </c>
      <c r="G1048" s="22">
        <f>(E1048/F1048)*100</f>
        <v>6.7183759456094991</v>
      </c>
    </row>
    <row r="1049" spans="1:7" s="7" customFormat="1" ht="11.25" customHeight="1" thickBot="1" x14ac:dyDescent="0.25">
      <c r="A1049" s="59" t="s">
        <v>5</v>
      </c>
      <c r="B1049" s="60"/>
      <c r="C1049" s="59" t="s">
        <v>4</v>
      </c>
      <c r="D1049" s="58">
        <v>505</v>
      </c>
      <c r="E1049" s="58">
        <v>492</v>
      </c>
      <c r="F1049" s="58">
        <v>5392</v>
      </c>
      <c r="G1049" s="57">
        <f>(E1049/F1049)*100</f>
        <v>9.1246290801186944</v>
      </c>
    </row>
    <row r="1050" spans="1:7" s="7" customFormat="1" ht="11.25" customHeight="1" thickBot="1" x14ac:dyDescent="0.25">
      <c r="A1050" s="16" t="s">
        <v>3</v>
      </c>
      <c r="B1050" s="17"/>
      <c r="C1050" s="16" t="s">
        <v>2</v>
      </c>
      <c r="D1050" s="15">
        <f>SUM(D1001:D1049,D998)</f>
        <v>909388</v>
      </c>
      <c r="E1050" s="15">
        <f>SUM(E1001:E1049,E998)</f>
        <v>713613</v>
      </c>
      <c r="F1050" s="15">
        <f>SUM(F1001:F1049,F998)</f>
        <v>8751547</v>
      </c>
      <c r="G1050" s="14">
        <f>(E1050/F1050)*100</f>
        <v>8.1541354917022097</v>
      </c>
    </row>
    <row r="1051" spans="1:7" ht="7.5" customHeight="1" x14ac:dyDescent="0.2">
      <c r="A1051" s="9"/>
      <c r="B1051" s="9"/>
      <c r="C1051" s="9"/>
      <c r="E1051" s="49"/>
    </row>
    <row r="1052" spans="1:7" ht="11.25" customHeight="1" x14ac:dyDescent="0.2">
      <c r="A1052" s="7" t="s">
        <v>1</v>
      </c>
      <c r="B1052" s="6" t="s">
        <v>0</v>
      </c>
      <c r="C1052" s="6"/>
      <c r="D1052" s="5"/>
      <c r="E1052" s="5"/>
      <c r="F1052" s="5"/>
      <c r="G1052" s="4"/>
    </row>
    <row r="1056" spans="1:7" ht="26.25" customHeight="1" x14ac:dyDescent="0.2">
      <c r="A1056" s="48" t="s">
        <v>71</v>
      </c>
      <c r="B1056" s="47" t="s">
        <v>77</v>
      </c>
      <c r="C1056" s="46"/>
      <c r="D1056" s="46"/>
      <c r="E1056" s="46"/>
      <c r="F1056" s="46"/>
      <c r="G1056" s="46"/>
    </row>
    <row r="1057" spans="1:7" ht="7.5" customHeight="1" thickBot="1" x14ac:dyDescent="0.25">
      <c r="A1057" s="45"/>
      <c r="B1057" s="45"/>
      <c r="C1057" s="45"/>
      <c r="D1057" s="54"/>
      <c r="E1057" s="43"/>
      <c r="F1057" s="43"/>
      <c r="G1057" s="42"/>
    </row>
    <row r="1058" spans="1:7" s="36" customFormat="1" ht="26.25" thickBot="1" x14ac:dyDescent="0.25">
      <c r="A1058" s="40" t="s">
        <v>69</v>
      </c>
      <c r="B1058" s="41"/>
      <c r="C1058" s="40" t="s">
        <v>68</v>
      </c>
      <c r="D1058" s="39" t="s">
        <v>67</v>
      </c>
      <c r="E1058" s="39" t="s">
        <v>66</v>
      </c>
      <c r="F1058" s="38" t="s">
        <v>65</v>
      </c>
      <c r="G1058" s="37" t="s">
        <v>64</v>
      </c>
    </row>
    <row r="1059" spans="1:7" s="36" customFormat="1" ht="27.75" thickBot="1" x14ac:dyDescent="0.25">
      <c r="A1059" s="35"/>
      <c r="B1059" s="35"/>
      <c r="C1059" s="35"/>
      <c r="D1059" s="34"/>
      <c r="E1059" s="33" t="s">
        <v>63</v>
      </c>
      <c r="F1059" s="33" t="s">
        <v>62</v>
      </c>
      <c r="G1059" s="32" t="s">
        <v>61</v>
      </c>
    </row>
    <row r="1060" spans="1:7" s="7" customFormat="1" ht="11.25" x14ac:dyDescent="0.2">
      <c r="A1060" s="31" t="s">
        <v>60</v>
      </c>
      <c r="B1060" s="31"/>
      <c r="C1060" s="31" t="s">
        <v>59</v>
      </c>
      <c r="D1060" s="56">
        <v>664384</v>
      </c>
      <c r="E1060" s="56">
        <v>458966</v>
      </c>
      <c r="F1060" s="56">
        <v>6139297</v>
      </c>
      <c r="G1060" s="55">
        <f>(E1060/F1060)*100</f>
        <v>7.4758722374890816</v>
      </c>
    </row>
    <row r="1061" spans="1:7" s="7" customFormat="1" ht="11.25" x14ac:dyDescent="0.2">
      <c r="A1061" s="28" t="s">
        <v>58</v>
      </c>
      <c r="B1061" s="21"/>
      <c r="C1061" s="21"/>
      <c r="D1061" s="27">
        <f>D1112-D1060</f>
        <v>221785</v>
      </c>
      <c r="E1061" s="27">
        <f>E1112-E1060</f>
        <v>166252</v>
      </c>
      <c r="F1061" s="27">
        <f>F1112-F1060</f>
        <v>2092753</v>
      </c>
      <c r="G1061" s="52">
        <f>(E1061/F1061)*100</f>
        <v>7.9441768808836963</v>
      </c>
    </row>
    <row r="1062" spans="1:7" s="7" customFormat="1" ht="7.5" customHeight="1" x14ac:dyDescent="0.2">
      <c r="A1062" s="26"/>
      <c r="B1062" s="26"/>
      <c r="C1062" s="26"/>
      <c r="D1062" s="5"/>
      <c r="E1062" s="5"/>
      <c r="F1062" s="5"/>
      <c r="G1062" s="25"/>
    </row>
    <row r="1063" spans="1:7" s="7" customFormat="1" ht="11.25" x14ac:dyDescent="0.2">
      <c r="A1063" s="20" t="s">
        <v>57</v>
      </c>
      <c r="B1063" s="21"/>
      <c r="C1063" s="20" t="s">
        <v>6</v>
      </c>
      <c r="D1063" s="51">
        <v>1108</v>
      </c>
      <c r="E1063" s="51">
        <v>810</v>
      </c>
      <c r="F1063" s="51">
        <v>10511</v>
      </c>
      <c r="G1063" s="18">
        <f>(E1063/F1063)*100</f>
        <v>7.7062125392446017</v>
      </c>
    </row>
    <row r="1064" spans="1:7" s="7" customFormat="1" ht="11.25" x14ac:dyDescent="0.2">
      <c r="A1064" s="24" t="s">
        <v>56</v>
      </c>
      <c r="C1064" s="24" t="s">
        <v>6</v>
      </c>
      <c r="D1064" s="29">
        <v>1344</v>
      </c>
      <c r="E1064" s="29">
        <v>922</v>
      </c>
      <c r="F1064" s="29">
        <v>11003</v>
      </c>
      <c r="G1064" s="22">
        <f>(E1064/F1064)*100</f>
        <v>8.3795328546759968</v>
      </c>
    </row>
    <row r="1065" spans="1:7" s="7" customFormat="1" ht="11.25" x14ac:dyDescent="0.2">
      <c r="A1065" s="20" t="s">
        <v>55</v>
      </c>
      <c r="B1065" s="21"/>
      <c r="C1065" s="20" t="s">
        <v>6</v>
      </c>
      <c r="D1065" s="51">
        <v>14642</v>
      </c>
      <c r="E1065" s="51">
        <v>12273</v>
      </c>
      <c r="F1065" s="51">
        <v>149450</v>
      </c>
      <c r="G1065" s="18">
        <f>(E1065/F1065)*100</f>
        <v>8.2121110739377716</v>
      </c>
    </row>
    <row r="1066" spans="1:7" s="7" customFormat="1" ht="11.25" x14ac:dyDescent="0.2">
      <c r="A1066" s="24" t="s">
        <v>54</v>
      </c>
      <c r="C1066" s="24" t="s">
        <v>4</v>
      </c>
      <c r="D1066" s="29">
        <v>1660</v>
      </c>
      <c r="E1066" s="29">
        <v>666</v>
      </c>
      <c r="F1066" s="29">
        <v>5897</v>
      </c>
      <c r="G1066" s="22">
        <f>(E1066/F1066)*100</f>
        <v>11.293878243174497</v>
      </c>
    </row>
    <row r="1067" spans="1:7" s="7" customFormat="1" ht="11.25" x14ac:dyDescent="0.2">
      <c r="A1067" s="20" t="s">
        <v>53</v>
      </c>
      <c r="B1067" s="21"/>
      <c r="C1067" s="20" t="s">
        <v>6</v>
      </c>
      <c r="D1067" s="51">
        <v>6144</v>
      </c>
      <c r="E1067" s="51">
        <v>3648</v>
      </c>
      <c r="F1067" s="51">
        <v>51620</v>
      </c>
      <c r="G1067" s="18">
        <f>(E1067/F1067)*100</f>
        <v>7.0670282836110028</v>
      </c>
    </row>
    <row r="1068" spans="1:7" s="7" customFormat="1" ht="11.25" x14ac:dyDescent="0.2">
      <c r="A1068" s="24" t="s">
        <v>52</v>
      </c>
      <c r="C1068" s="24" t="s">
        <v>4</v>
      </c>
      <c r="D1068" s="29">
        <v>9382</v>
      </c>
      <c r="E1068" s="29">
        <v>8943</v>
      </c>
      <c r="F1068" s="29">
        <v>164543</v>
      </c>
      <c r="G1068" s="22">
        <f>(E1068/F1068)*100</f>
        <v>5.4350534510735793</v>
      </c>
    </row>
    <row r="1069" spans="1:7" s="7" customFormat="1" ht="11.25" x14ac:dyDescent="0.2">
      <c r="A1069" s="20" t="s">
        <v>51</v>
      </c>
      <c r="B1069" s="21"/>
      <c r="C1069" s="20" t="s">
        <v>4</v>
      </c>
      <c r="D1069" s="51">
        <v>936</v>
      </c>
      <c r="E1069" s="51">
        <v>790</v>
      </c>
      <c r="F1069" s="51">
        <v>6985</v>
      </c>
      <c r="G1069" s="18">
        <f>(E1069/F1069)*100</f>
        <v>11.309949892627058</v>
      </c>
    </row>
    <row r="1070" spans="1:7" s="7" customFormat="1" ht="11.25" customHeight="1" x14ac:dyDescent="0.2">
      <c r="A1070" s="24" t="s">
        <v>50</v>
      </c>
      <c r="C1070" s="24" t="s">
        <v>6</v>
      </c>
      <c r="D1070" s="29">
        <v>474</v>
      </c>
      <c r="E1070" s="29">
        <v>330</v>
      </c>
      <c r="F1070" s="29">
        <v>4510</v>
      </c>
      <c r="G1070" s="22">
        <f>(E1070/F1070)*100</f>
        <v>7.3170731707317067</v>
      </c>
    </row>
    <row r="1071" spans="1:7" s="7" customFormat="1" ht="11.25" x14ac:dyDescent="0.2">
      <c r="A1071" s="20" t="s">
        <v>49</v>
      </c>
      <c r="B1071" s="21"/>
      <c r="C1071" s="20" t="s">
        <v>6</v>
      </c>
      <c r="D1071" s="51">
        <v>1505</v>
      </c>
      <c r="E1071" s="51">
        <v>1153</v>
      </c>
      <c r="F1071" s="51">
        <v>13512</v>
      </c>
      <c r="G1071" s="18">
        <f>(E1071/F1071)*100</f>
        <v>8.5331557134399052</v>
      </c>
    </row>
    <row r="1072" spans="1:7" s="7" customFormat="1" ht="11.25" x14ac:dyDescent="0.2">
      <c r="A1072" s="24" t="s">
        <v>48</v>
      </c>
      <c r="C1072" s="24" t="s">
        <v>6</v>
      </c>
      <c r="D1072" s="29">
        <v>653</v>
      </c>
      <c r="E1072" s="29">
        <v>465</v>
      </c>
      <c r="F1072" s="29">
        <v>4445</v>
      </c>
      <c r="G1072" s="22">
        <f>(E1072/F1072)*100</f>
        <v>10.46119235095613</v>
      </c>
    </row>
    <row r="1073" spans="1:7" s="7" customFormat="1" ht="11.25" x14ac:dyDescent="0.2">
      <c r="A1073" s="20" t="s">
        <v>47</v>
      </c>
      <c r="B1073" s="21"/>
      <c r="C1073" s="20" t="s">
        <v>6</v>
      </c>
      <c r="D1073" s="51">
        <v>854</v>
      </c>
      <c r="E1073" s="51">
        <v>588</v>
      </c>
      <c r="F1073" s="51">
        <v>7271</v>
      </c>
      <c r="G1073" s="18">
        <f>(E1073/F1073)*100</f>
        <v>8.0869206436528671</v>
      </c>
    </row>
    <row r="1074" spans="1:7" s="7" customFormat="1" ht="11.25" x14ac:dyDescent="0.2">
      <c r="A1074" s="24" t="s">
        <v>46</v>
      </c>
      <c r="C1074" s="24" t="s">
        <v>4</v>
      </c>
      <c r="D1074" s="29">
        <v>183</v>
      </c>
      <c r="E1074" s="29">
        <v>166</v>
      </c>
      <c r="F1074" s="29">
        <v>2444</v>
      </c>
      <c r="G1074" s="22">
        <f>(E1074/F1074)*100</f>
        <v>6.7921440261865795</v>
      </c>
    </row>
    <row r="1075" spans="1:7" s="7" customFormat="1" ht="11.25" x14ac:dyDescent="0.2">
      <c r="A1075" s="20" t="s">
        <v>45</v>
      </c>
      <c r="B1075" s="21"/>
      <c r="C1075" s="20" t="s">
        <v>4</v>
      </c>
      <c r="D1075" s="51">
        <v>8511</v>
      </c>
      <c r="E1075" s="51">
        <v>5590</v>
      </c>
      <c r="F1075" s="51">
        <v>71339</v>
      </c>
      <c r="G1075" s="18">
        <f>(E1075/F1075)*100</f>
        <v>7.8358261259619564</v>
      </c>
    </row>
    <row r="1076" spans="1:7" s="7" customFormat="1" ht="11.25" x14ac:dyDescent="0.2">
      <c r="A1076" s="24" t="s">
        <v>44</v>
      </c>
      <c r="C1076" s="24" t="s">
        <v>6</v>
      </c>
      <c r="D1076" s="29">
        <v>7248</v>
      </c>
      <c r="E1076" s="29">
        <v>5480</v>
      </c>
      <c r="F1076" s="29">
        <v>65173</v>
      </c>
      <c r="G1076" s="22">
        <f>(E1076/F1076)*100</f>
        <v>8.4083899774446476</v>
      </c>
    </row>
    <row r="1077" spans="1:7" s="7" customFormat="1" ht="11.25" x14ac:dyDescent="0.2">
      <c r="A1077" s="20" t="s">
        <v>43</v>
      </c>
      <c r="B1077" s="21"/>
      <c r="C1077" s="20" t="s">
        <v>6</v>
      </c>
      <c r="D1077" s="51">
        <v>1020</v>
      </c>
      <c r="E1077" s="51">
        <v>217</v>
      </c>
      <c r="F1077" s="51">
        <v>8211</v>
      </c>
      <c r="G1077" s="18">
        <f>(E1077/F1077)*100</f>
        <v>2.6427962489343564</v>
      </c>
    </row>
    <row r="1078" spans="1:7" s="7" customFormat="1" ht="11.25" x14ac:dyDescent="0.2">
      <c r="A1078" s="24" t="s">
        <v>42</v>
      </c>
      <c r="C1078" s="24" t="s">
        <v>6</v>
      </c>
      <c r="D1078" s="29">
        <v>200</v>
      </c>
      <c r="E1078" s="29">
        <v>136</v>
      </c>
      <c r="F1078" s="29">
        <v>1570</v>
      </c>
      <c r="G1078" s="22">
        <f>(E1078/F1078)*100</f>
        <v>8.6624203821656049</v>
      </c>
    </row>
    <row r="1079" spans="1:7" s="7" customFormat="1" ht="11.25" x14ac:dyDescent="0.2">
      <c r="A1079" s="20" t="s">
        <v>41</v>
      </c>
      <c r="B1079" s="21"/>
      <c r="C1079" s="20" t="s">
        <v>6</v>
      </c>
      <c r="D1079" s="51">
        <v>6130</v>
      </c>
      <c r="E1079" s="51">
        <v>4149</v>
      </c>
      <c r="F1079" s="51">
        <v>46862</v>
      </c>
      <c r="G1079" s="18">
        <f>(E1079/F1079)*100</f>
        <v>8.8536554137680863</v>
      </c>
    </row>
    <row r="1080" spans="1:7" s="7" customFormat="1" ht="11.25" x14ac:dyDescent="0.2">
      <c r="A1080" s="24" t="s">
        <v>40</v>
      </c>
      <c r="C1080" s="24" t="s">
        <v>6</v>
      </c>
      <c r="D1080" s="29">
        <v>2192</v>
      </c>
      <c r="E1080" s="29">
        <v>1425</v>
      </c>
      <c r="F1080" s="29">
        <v>17018</v>
      </c>
      <c r="G1080" s="22">
        <f>(E1080/F1080)*100</f>
        <v>8.373486896227524</v>
      </c>
    </row>
    <row r="1081" spans="1:7" s="7" customFormat="1" ht="11.25" x14ac:dyDescent="0.2">
      <c r="A1081" s="20" t="s">
        <v>38</v>
      </c>
      <c r="B1081" s="21"/>
      <c r="C1081" s="20" t="s">
        <v>6</v>
      </c>
      <c r="D1081" s="51">
        <v>239</v>
      </c>
      <c r="E1081" s="51">
        <v>141</v>
      </c>
      <c r="F1081" s="51">
        <v>1763</v>
      </c>
      <c r="G1081" s="18">
        <f>(E1081/F1081)*100</f>
        <v>7.9977311401020987</v>
      </c>
    </row>
    <row r="1082" spans="1:7" s="7" customFormat="1" ht="11.25" x14ac:dyDescent="0.2">
      <c r="A1082" s="24" t="s">
        <v>37</v>
      </c>
      <c r="C1082" s="24" t="s">
        <v>6</v>
      </c>
      <c r="D1082" s="29">
        <v>7259</v>
      </c>
      <c r="E1082" s="29">
        <v>6501</v>
      </c>
      <c r="F1082" s="29">
        <v>77270</v>
      </c>
      <c r="G1082" s="22">
        <f>(E1082/F1082)*100</f>
        <v>8.4133557654976059</v>
      </c>
    </row>
    <row r="1083" spans="1:7" s="7" customFormat="1" ht="11.25" x14ac:dyDescent="0.2">
      <c r="A1083" s="20" t="s">
        <v>36</v>
      </c>
      <c r="B1083" s="21"/>
      <c r="C1083" s="20" t="s">
        <v>6</v>
      </c>
      <c r="D1083" s="51">
        <v>10114</v>
      </c>
      <c r="E1083" s="51">
        <v>7454</v>
      </c>
      <c r="F1083" s="51">
        <v>84565</v>
      </c>
      <c r="G1083" s="18">
        <f>(E1083/F1083)*100</f>
        <v>8.8145213740909369</v>
      </c>
    </row>
    <row r="1084" spans="1:7" s="7" customFormat="1" ht="11.25" x14ac:dyDescent="0.2">
      <c r="A1084" s="24" t="s">
        <v>35</v>
      </c>
      <c r="C1084" s="24" t="s">
        <v>6</v>
      </c>
      <c r="D1084" s="29">
        <v>300</v>
      </c>
      <c r="E1084" s="29">
        <v>195</v>
      </c>
      <c r="F1084" s="29">
        <v>2628</v>
      </c>
      <c r="G1084" s="22">
        <f>(E1084/F1084)*100</f>
        <v>7.4200913242009126</v>
      </c>
    </row>
    <row r="1085" spans="1:7" s="7" customFormat="1" ht="11.25" x14ac:dyDescent="0.2">
      <c r="A1085" s="20" t="s">
        <v>34</v>
      </c>
      <c r="B1085" s="21"/>
      <c r="C1085" s="20" t="s">
        <v>6</v>
      </c>
      <c r="D1085" s="51">
        <v>15436</v>
      </c>
      <c r="E1085" s="51">
        <v>8282</v>
      </c>
      <c r="F1085" s="51">
        <v>89228</v>
      </c>
      <c r="G1085" s="18">
        <f>(E1085/F1085)*100</f>
        <v>9.2818397812345896</v>
      </c>
    </row>
    <row r="1086" spans="1:7" s="7" customFormat="1" ht="11.25" x14ac:dyDescent="0.2">
      <c r="A1086" s="24" t="s">
        <v>33</v>
      </c>
      <c r="C1086" s="24" t="s">
        <v>6</v>
      </c>
      <c r="D1086" s="29">
        <v>1160</v>
      </c>
      <c r="E1086" s="29">
        <v>661</v>
      </c>
      <c r="F1086" s="29">
        <v>9069</v>
      </c>
      <c r="G1086" s="22">
        <f>(E1086/F1086)*100</f>
        <v>7.2885654427169477</v>
      </c>
    </row>
    <row r="1087" spans="1:7" s="7" customFormat="1" ht="11.25" x14ac:dyDescent="0.2">
      <c r="A1087" s="20" t="s">
        <v>32</v>
      </c>
      <c r="B1087" s="21"/>
      <c r="C1087" s="20" t="s">
        <v>6</v>
      </c>
      <c r="D1087" s="51">
        <v>152</v>
      </c>
      <c r="E1087" s="51">
        <v>86</v>
      </c>
      <c r="F1087" s="51">
        <v>1069</v>
      </c>
      <c r="G1087" s="18">
        <f>(E1087/F1087)*100</f>
        <v>8.0449017773620213</v>
      </c>
    </row>
    <row r="1088" spans="1:7" s="7" customFormat="1" ht="11.25" x14ac:dyDescent="0.2">
      <c r="A1088" s="24" t="s">
        <v>31</v>
      </c>
      <c r="C1088" s="24" t="s">
        <v>6</v>
      </c>
      <c r="D1088" s="29">
        <v>997</v>
      </c>
      <c r="E1088" s="29">
        <v>492</v>
      </c>
      <c r="F1088" s="29">
        <v>7156</v>
      </c>
      <c r="G1088" s="22">
        <f>(E1088/F1088)*100</f>
        <v>6.8753493571827837</v>
      </c>
    </row>
    <row r="1089" spans="1:7" s="7" customFormat="1" ht="11.25" x14ac:dyDescent="0.2">
      <c r="A1089" s="20" t="s">
        <v>30</v>
      </c>
      <c r="B1089" s="21"/>
      <c r="C1089" s="20" t="s">
        <v>4</v>
      </c>
      <c r="D1089" s="51">
        <v>10529</v>
      </c>
      <c r="E1089" s="51">
        <v>6654</v>
      </c>
      <c r="F1089" s="51">
        <v>97423</v>
      </c>
      <c r="G1089" s="18">
        <f>(E1089/F1089)*100</f>
        <v>6.8300093407100997</v>
      </c>
    </row>
    <row r="1090" spans="1:7" s="7" customFormat="1" ht="11.25" x14ac:dyDescent="0.2">
      <c r="A1090" s="24" t="s">
        <v>72</v>
      </c>
      <c r="C1090" s="24" t="s">
        <v>6</v>
      </c>
      <c r="D1090" s="29">
        <v>1413</v>
      </c>
      <c r="E1090" s="29">
        <v>843</v>
      </c>
      <c r="F1090" s="29">
        <v>8670</v>
      </c>
      <c r="G1090" s="22">
        <f>(E1090/F1090)*100</f>
        <v>9.7231833910034613</v>
      </c>
    </row>
    <row r="1091" spans="1:7" s="7" customFormat="1" ht="11.25" x14ac:dyDescent="0.2">
      <c r="A1091" s="20" t="s">
        <v>28</v>
      </c>
      <c r="B1091" s="21"/>
      <c r="C1091" s="20" t="s">
        <v>6</v>
      </c>
      <c r="D1091" s="51">
        <v>1407</v>
      </c>
      <c r="E1091" s="51">
        <v>1117</v>
      </c>
      <c r="F1091" s="51">
        <v>10400</v>
      </c>
      <c r="G1091" s="18">
        <f>(E1091/F1091)*100</f>
        <v>10.740384615384615</v>
      </c>
    </row>
    <row r="1092" spans="1:7" s="7" customFormat="1" ht="11.25" x14ac:dyDescent="0.2">
      <c r="A1092" s="24" t="s">
        <v>27</v>
      </c>
      <c r="C1092" s="24" t="s">
        <v>4</v>
      </c>
      <c r="D1092" s="29">
        <v>207</v>
      </c>
      <c r="E1092" s="29">
        <v>143</v>
      </c>
      <c r="F1092" s="29">
        <v>1743</v>
      </c>
      <c r="G1092" s="22">
        <f>(E1092/F1092)*100</f>
        <v>8.204245553643144</v>
      </c>
    </row>
    <row r="1093" spans="1:7" s="7" customFormat="1" ht="11.25" x14ac:dyDescent="0.2">
      <c r="A1093" s="20" t="s">
        <v>26</v>
      </c>
      <c r="B1093" s="21"/>
      <c r="C1093" s="20" t="s">
        <v>6</v>
      </c>
      <c r="D1093" s="51">
        <v>13339</v>
      </c>
      <c r="E1093" s="51">
        <v>8869</v>
      </c>
      <c r="F1093" s="51">
        <v>116103</v>
      </c>
      <c r="G1093" s="18">
        <f>(E1093/F1093)*100</f>
        <v>7.6389068327261143</v>
      </c>
    </row>
    <row r="1094" spans="1:7" s="7" customFormat="1" ht="11.25" x14ac:dyDescent="0.2">
      <c r="A1094" s="24" t="s">
        <v>25</v>
      </c>
      <c r="C1094" s="24" t="s">
        <v>24</v>
      </c>
      <c r="D1094" s="29">
        <v>516</v>
      </c>
      <c r="E1094" s="29">
        <v>229</v>
      </c>
      <c r="F1094" s="29">
        <v>2924</v>
      </c>
      <c r="G1094" s="22">
        <f>(E1094/F1094)*100</f>
        <v>7.8317373461012307</v>
      </c>
    </row>
    <row r="1095" spans="1:7" s="7" customFormat="1" ht="11.25" x14ac:dyDescent="0.2">
      <c r="A1095" s="20" t="s">
        <v>23</v>
      </c>
      <c r="B1095" s="21"/>
      <c r="C1095" s="20" t="s">
        <v>6</v>
      </c>
      <c r="D1095" s="51">
        <v>1768</v>
      </c>
      <c r="E1095" s="51">
        <v>1038</v>
      </c>
      <c r="F1095" s="51">
        <v>17528</v>
      </c>
      <c r="G1095" s="18">
        <f>(E1095/F1095)*100</f>
        <v>5.9219534459151077</v>
      </c>
    </row>
    <row r="1096" spans="1:7" s="7" customFormat="1" ht="11.25" x14ac:dyDescent="0.2">
      <c r="A1096" s="24" t="s">
        <v>22</v>
      </c>
      <c r="C1096" s="24" t="s">
        <v>6</v>
      </c>
      <c r="D1096" s="29">
        <v>254</v>
      </c>
      <c r="E1096" s="29">
        <v>172</v>
      </c>
      <c r="F1096" s="29">
        <v>2367</v>
      </c>
      <c r="G1096" s="22">
        <f>(E1096/F1096)*100</f>
        <v>7.2665821715251377</v>
      </c>
    </row>
    <row r="1097" spans="1:7" s="7" customFormat="1" ht="11.25" x14ac:dyDescent="0.2">
      <c r="A1097" s="20" t="s">
        <v>21</v>
      </c>
      <c r="B1097" s="21"/>
      <c r="C1097" s="20" t="s">
        <v>6</v>
      </c>
      <c r="D1097" s="51">
        <v>251</v>
      </c>
      <c r="E1097" s="51">
        <v>166</v>
      </c>
      <c r="F1097" s="51">
        <v>1583</v>
      </c>
      <c r="G1097" s="18">
        <f>(E1097/F1097)*100</f>
        <v>10.486418193303853</v>
      </c>
    </row>
    <row r="1098" spans="1:7" s="7" customFormat="1" ht="11.25" x14ac:dyDescent="0.2">
      <c r="A1098" s="24" t="s">
        <v>20</v>
      </c>
      <c r="C1098" s="24" t="s">
        <v>6</v>
      </c>
      <c r="D1098" s="29">
        <v>1206</v>
      </c>
      <c r="E1098" s="29">
        <v>1460</v>
      </c>
      <c r="F1098" s="29">
        <v>15000</v>
      </c>
      <c r="G1098" s="22">
        <f>(E1098/F1098)*100</f>
        <v>9.7333333333333325</v>
      </c>
    </row>
    <row r="1099" spans="1:7" s="7" customFormat="1" ht="11.25" x14ac:dyDescent="0.2">
      <c r="A1099" s="20" t="s">
        <v>19</v>
      </c>
      <c r="B1099" s="21"/>
      <c r="C1099" s="20" t="s">
        <v>6</v>
      </c>
      <c r="D1099" s="51">
        <v>5197</v>
      </c>
      <c r="E1099" s="51">
        <v>4590</v>
      </c>
      <c r="F1099" s="51">
        <v>40927</v>
      </c>
      <c r="G1099" s="18">
        <f>(E1099/F1099)*100</f>
        <v>11.215090282698464</v>
      </c>
    </row>
    <row r="1100" spans="1:7" s="7" customFormat="1" ht="11.25" x14ac:dyDescent="0.2">
      <c r="A1100" s="24" t="s">
        <v>18</v>
      </c>
      <c r="C1100" s="24" t="s">
        <v>6</v>
      </c>
      <c r="D1100" s="29">
        <v>4687</v>
      </c>
      <c r="E1100" s="29">
        <v>1794</v>
      </c>
      <c r="F1100" s="29">
        <v>25086</v>
      </c>
      <c r="G1100" s="22">
        <f>(E1100/F1100)*100</f>
        <v>7.1513991867974163</v>
      </c>
    </row>
    <row r="1101" spans="1:7" s="7" customFormat="1" ht="11.25" x14ac:dyDescent="0.2">
      <c r="A1101" s="20" t="s">
        <v>17</v>
      </c>
      <c r="B1101" s="21"/>
      <c r="C1101" s="20" t="s">
        <v>6</v>
      </c>
      <c r="D1101" s="51">
        <v>29607</v>
      </c>
      <c r="E1101" s="51">
        <v>17198</v>
      </c>
      <c r="F1101" s="51">
        <v>230898</v>
      </c>
      <c r="G1101" s="18">
        <f>(E1101/F1101)*100</f>
        <v>7.44831050940242</v>
      </c>
    </row>
    <row r="1102" spans="1:7" s="7" customFormat="1" ht="11.25" customHeight="1" x14ac:dyDescent="0.2">
      <c r="A1102" s="24" t="s">
        <v>16</v>
      </c>
      <c r="C1102" s="24" t="s">
        <v>4</v>
      </c>
      <c r="D1102" s="29">
        <v>334</v>
      </c>
      <c r="E1102" s="29">
        <v>313</v>
      </c>
      <c r="F1102" s="29">
        <v>4092</v>
      </c>
      <c r="G1102" s="22">
        <f>(E1102/F1102)*100</f>
        <v>7.6490713587487784</v>
      </c>
    </row>
    <row r="1103" spans="1:7" s="7" customFormat="1" ht="11.25" x14ac:dyDescent="0.2">
      <c r="A1103" s="20" t="s">
        <v>15</v>
      </c>
      <c r="B1103" s="21"/>
      <c r="C1103" s="20" t="s">
        <v>6</v>
      </c>
      <c r="D1103" s="51">
        <v>1451</v>
      </c>
      <c r="E1103" s="51">
        <v>1189</v>
      </c>
      <c r="F1103" s="51">
        <v>13881</v>
      </c>
      <c r="G1103" s="18">
        <f>(E1103/F1103)*100</f>
        <v>8.5656652978892005</v>
      </c>
    </row>
    <row r="1104" spans="1:7" s="7" customFormat="1" ht="11.25" x14ac:dyDescent="0.2">
      <c r="A1104" s="24" t="s">
        <v>14</v>
      </c>
      <c r="C1104" s="24" t="s">
        <v>6</v>
      </c>
      <c r="D1104" s="29">
        <v>1873</v>
      </c>
      <c r="E1104" s="29">
        <v>2290</v>
      </c>
      <c r="F1104" s="29">
        <v>28647</v>
      </c>
      <c r="G1104" s="22">
        <f>(E1104/F1104)*100</f>
        <v>7.9938562502181734</v>
      </c>
    </row>
    <row r="1105" spans="1:7" s="7" customFormat="1" ht="11.25" x14ac:dyDescent="0.2">
      <c r="A1105" s="20" t="s">
        <v>13</v>
      </c>
      <c r="B1105" s="21"/>
      <c r="C1105" s="20" t="s">
        <v>6</v>
      </c>
      <c r="D1105" s="51">
        <v>8297</v>
      </c>
      <c r="E1105" s="51">
        <v>5684</v>
      </c>
      <c r="F1105" s="51">
        <v>68719</v>
      </c>
      <c r="G1105" s="18">
        <f>(E1105/F1105)*100</f>
        <v>8.2713659977589895</v>
      </c>
    </row>
    <row r="1106" spans="1:7" s="7" customFormat="1" ht="11.25" x14ac:dyDescent="0.2">
      <c r="A1106" s="24" t="s">
        <v>12</v>
      </c>
      <c r="C1106" s="24" t="s">
        <v>6</v>
      </c>
      <c r="D1106" s="29">
        <v>503</v>
      </c>
      <c r="E1106" s="29">
        <v>294</v>
      </c>
      <c r="F1106" s="29">
        <v>3245</v>
      </c>
      <c r="G1106" s="22">
        <f>(E1106/F1106)*100</f>
        <v>9.0600924499229585</v>
      </c>
    </row>
    <row r="1107" spans="1:7" s="7" customFormat="1" ht="11.25" x14ac:dyDescent="0.2">
      <c r="A1107" s="20" t="s">
        <v>11</v>
      </c>
      <c r="B1107" s="21"/>
      <c r="C1107" s="20" t="s">
        <v>6</v>
      </c>
      <c r="D1107" s="51">
        <v>8445</v>
      </c>
      <c r="E1107" s="51">
        <v>7583</v>
      </c>
      <c r="F1107" s="51">
        <v>71437</v>
      </c>
      <c r="G1107" s="18">
        <f>(E1107/F1107)*100</f>
        <v>10.614947436202527</v>
      </c>
    </row>
    <row r="1108" spans="1:7" s="7" customFormat="1" ht="11.25" x14ac:dyDescent="0.2">
      <c r="A1108" s="24" t="s">
        <v>10</v>
      </c>
      <c r="C1108" s="24" t="s">
        <v>6</v>
      </c>
      <c r="D1108" s="29">
        <v>21845</v>
      </c>
      <c r="E1108" s="29">
        <v>26100</v>
      </c>
      <c r="F1108" s="29">
        <v>330408</v>
      </c>
      <c r="G1108" s="22">
        <f>(E1108/F1108)*100</f>
        <v>7.8993244715624318</v>
      </c>
    </row>
    <row r="1109" spans="1:7" s="7" customFormat="1" ht="11.25" x14ac:dyDescent="0.2">
      <c r="A1109" s="20" t="s">
        <v>9</v>
      </c>
      <c r="B1109" s="21"/>
      <c r="C1109" s="20" t="s">
        <v>8</v>
      </c>
      <c r="D1109" s="51">
        <v>2636</v>
      </c>
      <c r="E1109" s="51">
        <v>3356</v>
      </c>
      <c r="F1109" s="51">
        <v>34271</v>
      </c>
      <c r="G1109" s="18">
        <f>(E1109/F1109)*100</f>
        <v>9.7925359633509395</v>
      </c>
    </row>
    <row r="1110" spans="1:7" s="7" customFormat="1" ht="11.25" x14ac:dyDescent="0.2">
      <c r="A1110" s="24" t="s">
        <v>7</v>
      </c>
      <c r="C1110" s="24" t="s">
        <v>6</v>
      </c>
      <c r="D1110" s="29">
        <v>5651</v>
      </c>
      <c r="E1110" s="29">
        <v>3163</v>
      </c>
      <c r="F1110" s="29">
        <v>46996</v>
      </c>
      <c r="G1110" s="22">
        <f>(E1110/F1110)*100</f>
        <v>6.7303600306409059</v>
      </c>
    </row>
    <row r="1111" spans="1:7" s="7" customFormat="1" ht="11.25" customHeight="1" thickBot="1" x14ac:dyDescent="0.25">
      <c r="A1111" s="59" t="s">
        <v>5</v>
      </c>
      <c r="B1111" s="60"/>
      <c r="C1111" s="59" t="s">
        <v>4</v>
      </c>
      <c r="D1111" s="58">
        <v>526</v>
      </c>
      <c r="E1111" s="58">
        <v>444</v>
      </c>
      <c r="F1111" s="58">
        <v>5293</v>
      </c>
      <c r="G1111" s="57">
        <f>(E1111/F1111)*100</f>
        <v>8.3884375590402414</v>
      </c>
    </row>
    <row r="1112" spans="1:7" s="7" customFormat="1" ht="11.25" customHeight="1" thickBot="1" x14ac:dyDescent="0.25">
      <c r="A1112" s="16" t="s">
        <v>3</v>
      </c>
      <c r="B1112" s="17"/>
      <c r="C1112" s="16" t="s">
        <v>2</v>
      </c>
      <c r="D1112" s="15">
        <f>SUM(D1063:D1111,D1060)</f>
        <v>886169</v>
      </c>
      <c r="E1112" s="15">
        <f>SUM(E1063:E1111,E1060)</f>
        <v>625218</v>
      </c>
      <c r="F1112" s="15">
        <f>SUM(F1063:F1111,F1060)</f>
        <v>8232050</v>
      </c>
      <c r="G1112" s="14">
        <f>(E1112/F1112)*100</f>
        <v>7.5949247149859387</v>
      </c>
    </row>
    <row r="1113" spans="1:7" ht="7.5" customHeight="1" x14ac:dyDescent="0.2">
      <c r="A1113" s="9"/>
      <c r="B1113" s="9"/>
      <c r="C1113" s="9"/>
      <c r="E1113" s="49"/>
    </row>
    <row r="1114" spans="1:7" ht="11.25" customHeight="1" x14ac:dyDescent="0.2">
      <c r="A1114" s="7" t="s">
        <v>1</v>
      </c>
      <c r="B1114" s="6" t="s">
        <v>0</v>
      </c>
      <c r="C1114" s="6"/>
      <c r="D1114" s="5"/>
      <c r="E1114" s="5"/>
      <c r="F1114" s="5"/>
      <c r="G1114" s="4"/>
    </row>
    <row r="1118" spans="1:7" ht="26.25" customHeight="1" x14ac:dyDescent="0.2">
      <c r="A1118" s="48" t="s">
        <v>71</v>
      </c>
      <c r="B1118" s="47" t="s">
        <v>76</v>
      </c>
      <c r="C1118" s="46"/>
      <c r="D1118" s="46"/>
      <c r="E1118" s="46"/>
      <c r="F1118" s="46"/>
      <c r="G1118" s="46"/>
    </row>
    <row r="1119" spans="1:7" ht="7.5" customHeight="1" thickBot="1" x14ac:dyDescent="0.25">
      <c r="A1119" s="45"/>
      <c r="B1119" s="45"/>
      <c r="C1119" s="45"/>
      <c r="D1119" s="54"/>
      <c r="E1119" s="43"/>
      <c r="F1119" s="43"/>
      <c r="G1119" s="42"/>
    </row>
    <row r="1120" spans="1:7" s="36" customFormat="1" ht="26.25" thickBot="1" x14ac:dyDescent="0.25">
      <c r="A1120" s="40" t="s">
        <v>69</v>
      </c>
      <c r="B1120" s="41"/>
      <c r="C1120" s="40" t="s">
        <v>68</v>
      </c>
      <c r="D1120" s="39" t="s">
        <v>67</v>
      </c>
      <c r="E1120" s="39" t="s">
        <v>66</v>
      </c>
      <c r="F1120" s="38" t="s">
        <v>65</v>
      </c>
      <c r="G1120" s="37" t="s">
        <v>64</v>
      </c>
    </row>
    <row r="1121" spans="1:7" s="36" customFormat="1" ht="27.75" thickBot="1" x14ac:dyDescent="0.25">
      <c r="A1121" s="35"/>
      <c r="B1121" s="35"/>
      <c r="C1121" s="35"/>
      <c r="D1121" s="34"/>
      <c r="E1121" s="33" t="s">
        <v>63</v>
      </c>
      <c r="F1121" s="33" t="s">
        <v>62</v>
      </c>
      <c r="G1121" s="32" t="s">
        <v>61</v>
      </c>
    </row>
    <row r="1122" spans="1:7" s="7" customFormat="1" ht="11.25" x14ac:dyDescent="0.2">
      <c r="A1122" s="31" t="s">
        <v>60</v>
      </c>
      <c r="B1122" s="31"/>
      <c r="C1122" s="31" t="s">
        <v>59</v>
      </c>
      <c r="D1122" s="56">
        <v>646170</v>
      </c>
      <c r="E1122" s="56">
        <v>422809</v>
      </c>
      <c r="F1122" s="56">
        <v>5706611</v>
      </c>
      <c r="G1122" s="55">
        <f>(E1122/F1122)*100</f>
        <v>7.4091084883830343</v>
      </c>
    </row>
    <row r="1123" spans="1:7" s="7" customFormat="1" ht="11.25" x14ac:dyDescent="0.2">
      <c r="A1123" s="28" t="s">
        <v>58</v>
      </c>
      <c r="B1123" s="21"/>
      <c r="C1123" s="21"/>
      <c r="D1123" s="27">
        <f>D1174-D1122</f>
        <v>213159</v>
      </c>
      <c r="E1123" s="27">
        <f>E1174-E1122</f>
        <v>145903</v>
      </c>
      <c r="F1123" s="27">
        <f>F1174-F1122</f>
        <v>1860668</v>
      </c>
      <c r="G1123" s="52">
        <f>(E1123/F1123)*100</f>
        <v>7.8414311419339713</v>
      </c>
    </row>
    <row r="1124" spans="1:7" s="7" customFormat="1" ht="7.5" customHeight="1" x14ac:dyDescent="0.2">
      <c r="A1124" s="26"/>
      <c r="B1124" s="26"/>
      <c r="C1124" s="26"/>
      <c r="D1124" s="5"/>
      <c r="E1124" s="5"/>
      <c r="F1124" s="5"/>
      <c r="G1124" s="25"/>
    </row>
    <row r="1125" spans="1:7" s="7" customFormat="1" ht="11.25" x14ac:dyDescent="0.2">
      <c r="A1125" s="20" t="s">
        <v>57</v>
      </c>
      <c r="B1125" s="21"/>
      <c r="C1125" s="20" t="s">
        <v>6</v>
      </c>
      <c r="D1125" s="51">
        <v>1084</v>
      </c>
      <c r="E1125" s="51">
        <v>780</v>
      </c>
      <c r="F1125" s="51">
        <v>10311</v>
      </c>
      <c r="G1125" s="18">
        <f>(E1125/F1125)*100</f>
        <v>7.5647366889729408</v>
      </c>
    </row>
    <row r="1126" spans="1:7" s="7" customFormat="1" ht="11.25" x14ac:dyDescent="0.2">
      <c r="A1126" s="24" t="s">
        <v>56</v>
      </c>
      <c r="C1126" s="24" t="s">
        <v>6</v>
      </c>
      <c r="D1126" s="29">
        <v>1344</v>
      </c>
      <c r="E1126" s="29">
        <v>896</v>
      </c>
      <c r="F1126" s="29">
        <v>10682</v>
      </c>
      <c r="G1126" s="22">
        <f>(E1126/F1126)*100</f>
        <v>8.3879423328964613</v>
      </c>
    </row>
    <row r="1127" spans="1:7" s="7" customFormat="1" ht="11.25" x14ac:dyDescent="0.2">
      <c r="A1127" s="20" t="s">
        <v>55</v>
      </c>
      <c r="B1127" s="21"/>
      <c r="C1127" s="20" t="s">
        <v>6</v>
      </c>
      <c r="D1127" s="51">
        <v>14550</v>
      </c>
      <c r="E1127" s="51">
        <v>11400</v>
      </c>
      <c r="F1127" s="51">
        <v>141765</v>
      </c>
      <c r="G1127" s="18">
        <f>(E1127/F1127)*100</f>
        <v>8.0414770923711778</v>
      </c>
    </row>
    <row r="1128" spans="1:7" s="7" customFormat="1" ht="11.25" x14ac:dyDescent="0.2">
      <c r="A1128" s="24" t="s">
        <v>54</v>
      </c>
      <c r="C1128" s="24" t="s">
        <v>4</v>
      </c>
      <c r="D1128" s="29">
        <v>1644</v>
      </c>
      <c r="E1128" s="29">
        <v>644</v>
      </c>
      <c r="F1128" s="29">
        <v>5615</v>
      </c>
      <c r="G1128" s="22">
        <f>(E1128/F1128)*100</f>
        <v>11.469278717720393</v>
      </c>
    </row>
    <row r="1129" spans="1:7" s="7" customFormat="1" ht="11.25" x14ac:dyDescent="0.2">
      <c r="A1129" s="20" t="s">
        <v>53</v>
      </c>
      <c r="B1129" s="21"/>
      <c r="C1129" s="20" t="s">
        <v>6</v>
      </c>
      <c r="D1129" s="51">
        <v>6189</v>
      </c>
      <c r="E1129" s="51">
        <v>3596</v>
      </c>
      <c r="F1129" s="51">
        <v>49780</v>
      </c>
      <c r="G1129" s="18">
        <f>(E1129/F1129)*100</f>
        <v>7.2237846524708713</v>
      </c>
    </row>
    <row r="1130" spans="1:7" s="7" customFormat="1" ht="11.25" x14ac:dyDescent="0.2">
      <c r="A1130" s="24" t="s">
        <v>52</v>
      </c>
      <c r="C1130" s="24" t="s">
        <v>4</v>
      </c>
      <c r="D1130" s="29">
        <v>8957</v>
      </c>
      <c r="E1130" s="29">
        <v>7579</v>
      </c>
      <c r="F1130" s="29">
        <v>137961</v>
      </c>
      <c r="G1130" s="22">
        <f>(E1130/F1130)*100</f>
        <v>5.4935815194149074</v>
      </c>
    </row>
    <row r="1131" spans="1:7" s="7" customFormat="1" ht="11.25" x14ac:dyDescent="0.2">
      <c r="A1131" s="20" t="s">
        <v>51</v>
      </c>
      <c r="B1131" s="21"/>
      <c r="C1131" s="20" t="s">
        <v>4</v>
      </c>
      <c r="D1131" s="51">
        <v>918</v>
      </c>
      <c r="E1131" s="51">
        <v>736</v>
      </c>
      <c r="F1131" s="51">
        <v>7025</v>
      </c>
      <c r="G1131" s="18">
        <f>(E1131/F1131)*100</f>
        <v>10.476868327402135</v>
      </c>
    </row>
    <row r="1132" spans="1:7" s="7" customFormat="1" ht="11.25" x14ac:dyDescent="0.2">
      <c r="A1132" s="24" t="s">
        <v>50</v>
      </c>
      <c r="C1132" s="24" t="s">
        <v>6</v>
      </c>
      <c r="D1132" s="29">
        <v>466</v>
      </c>
      <c r="E1132" s="29">
        <v>309</v>
      </c>
      <c r="F1132" s="29">
        <v>4239</v>
      </c>
      <c r="G1132" s="22">
        <f>(E1132/F1132)*100</f>
        <v>7.2894550601556976</v>
      </c>
    </row>
    <row r="1133" spans="1:7" s="7" customFormat="1" ht="11.25" x14ac:dyDescent="0.2">
      <c r="A1133" s="20" t="s">
        <v>49</v>
      </c>
      <c r="B1133" s="21"/>
      <c r="C1133" s="20" t="s">
        <v>6</v>
      </c>
      <c r="D1133" s="51">
        <v>1520</v>
      </c>
      <c r="E1133" s="51">
        <v>1090</v>
      </c>
      <c r="F1133" s="51">
        <v>12747</v>
      </c>
      <c r="G1133" s="18">
        <f>(E1133/F1133)*100</f>
        <v>8.551031615282028</v>
      </c>
    </row>
    <row r="1134" spans="1:7" s="7" customFormat="1" ht="11.25" x14ac:dyDescent="0.2">
      <c r="A1134" s="24" t="s">
        <v>48</v>
      </c>
      <c r="C1134" s="24" t="s">
        <v>6</v>
      </c>
      <c r="D1134" s="29">
        <v>754</v>
      </c>
      <c r="E1134" s="29">
        <v>480</v>
      </c>
      <c r="F1134" s="29">
        <v>5170</v>
      </c>
      <c r="G1134" s="22">
        <f>(E1134/F1134)*100</f>
        <v>9.2843326885880089</v>
      </c>
    </row>
    <row r="1135" spans="1:7" s="7" customFormat="1" ht="11.25" x14ac:dyDescent="0.2">
      <c r="A1135" s="20" t="s">
        <v>47</v>
      </c>
      <c r="B1135" s="21"/>
      <c r="C1135" s="20" t="s">
        <v>6</v>
      </c>
      <c r="D1135" s="51">
        <v>851</v>
      </c>
      <c r="E1135" s="51">
        <v>570</v>
      </c>
      <c r="F1135" s="51">
        <v>6511</v>
      </c>
      <c r="G1135" s="18">
        <f>(E1135/F1135)*100</f>
        <v>8.7544156043618493</v>
      </c>
    </row>
    <row r="1136" spans="1:7" s="7" customFormat="1" ht="11.25" x14ac:dyDescent="0.2">
      <c r="A1136" s="24" t="s">
        <v>46</v>
      </c>
      <c r="C1136" s="24" t="s">
        <v>4</v>
      </c>
      <c r="D1136" s="29">
        <v>170</v>
      </c>
      <c r="E1136" s="29">
        <v>154</v>
      </c>
      <c r="F1136" s="29">
        <v>2228</v>
      </c>
      <c r="G1136" s="22">
        <f>(E1136/F1136)*100</f>
        <v>6.9120287253141832</v>
      </c>
    </row>
    <row r="1137" spans="1:7" s="7" customFormat="1" ht="11.25" x14ac:dyDescent="0.2">
      <c r="A1137" s="20" t="s">
        <v>45</v>
      </c>
      <c r="B1137" s="21"/>
      <c r="C1137" s="20" t="s">
        <v>4</v>
      </c>
      <c r="D1137" s="51">
        <v>8182</v>
      </c>
      <c r="E1137" s="51">
        <v>5172</v>
      </c>
      <c r="F1137" s="51">
        <v>64599</v>
      </c>
      <c r="G1137" s="18">
        <f>(E1137/F1137)*100</f>
        <v>8.0063158872428364</v>
      </c>
    </row>
    <row r="1138" spans="1:7" s="7" customFormat="1" ht="11.25" x14ac:dyDescent="0.2">
      <c r="A1138" s="24" t="s">
        <v>44</v>
      </c>
      <c r="C1138" s="24" t="s">
        <v>6</v>
      </c>
      <c r="D1138" s="29">
        <v>6855</v>
      </c>
      <c r="E1138" s="29">
        <v>4915</v>
      </c>
      <c r="F1138" s="29">
        <v>57238</v>
      </c>
      <c r="G1138" s="22">
        <f>(E1138/F1138)*100</f>
        <v>8.5869527237150152</v>
      </c>
    </row>
    <row r="1139" spans="1:7" s="7" customFormat="1" ht="11.25" x14ac:dyDescent="0.2">
      <c r="A1139" s="20" t="s">
        <v>43</v>
      </c>
      <c r="B1139" s="21"/>
      <c r="C1139" s="20" t="s">
        <v>6</v>
      </c>
      <c r="D1139" s="51">
        <v>1020</v>
      </c>
      <c r="E1139" s="51">
        <v>217</v>
      </c>
      <c r="F1139" s="51">
        <v>8211</v>
      </c>
      <c r="G1139" s="18">
        <f>(E1139/F1139)*100</f>
        <v>2.6427962489343564</v>
      </c>
    </row>
    <row r="1140" spans="1:7" s="7" customFormat="1" ht="11.25" x14ac:dyDescent="0.2">
      <c r="A1140" s="24" t="s">
        <v>42</v>
      </c>
      <c r="C1140" s="24" t="s">
        <v>6</v>
      </c>
      <c r="D1140" s="29">
        <v>203</v>
      </c>
      <c r="E1140" s="29">
        <v>133</v>
      </c>
      <c r="F1140" s="29">
        <v>1547</v>
      </c>
      <c r="G1140" s="22">
        <f>(E1140/F1140)*100</f>
        <v>8.5972850678733028</v>
      </c>
    </row>
    <row r="1141" spans="1:7" s="7" customFormat="1" ht="11.25" x14ac:dyDescent="0.2">
      <c r="A1141" s="20" t="s">
        <v>41</v>
      </c>
      <c r="B1141" s="21"/>
      <c r="C1141" s="20" t="s">
        <v>6</v>
      </c>
      <c r="D1141" s="51">
        <v>4865</v>
      </c>
      <c r="E1141" s="51">
        <v>2802</v>
      </c>
      <c r="F1141" s="51">
        <v>36938</v>
      </c>
      <c r="G1141" s="18">
        <f>(E1141/F1141)*100</f>
        <v>7.5856841193351023</v>
      </c>
    </row>
    <row r="1142" spans="1:7" s="7" customFormat="1" ht="11.25" x14ac:dyDescent="0.2">
      <c r="A1142" s="24" t="s">
        <v>40</v>
      </c>
      <c r="C1142" s="24" t="s">
        <v>6</v>
      </c>
      <c r="D1142" s="29">
        <v>2200</v>
      </c>
      <c r="E1142" s="29">
        <v>1323</v>
      </c>
      <c r="F1142" s="29">
        <v>16408</v>
      </c>
      <c r="G1142" s="22">
        <f>(E1142/F1142)*100</f>
        <v>8.0631399317406149</v>
      </c>
    </row>
    <row r="1143" spans="1:7" s="7" customFormat="1" ht="11.25" x14ac:dyDescent="0.2">
      <c r="A1143" s="20" t="s">
        <v>38</v>
      </c>
      <c r="B1143" s="21"/>
      <c r="C1143" s="20" t="s">
        <v>6</v>
      </c>
      <c r="D1143" s="51">
        <v>236</v>
      </c>
      <c r="E1143" s="51">
        <v>118</v>
      </c>
      <c r="F1143" s="51">
        <v>1722</v>
      </c>
      <c r="G1143" s="18">
        <f>(E1143/F1143)*100</f>
        <v>6.852497096399536</v>
      </c>
    </row>
    <row r="1144" spans="1:7" s="7" customFormat="1" ht="11.25" x14ac:dyDescent="0.2">
      <c r="A1144" s="24" t="s">
        <v>37</v>
      </c>
      <c r="C1144" s="24" t="s">
        <v>6</v>
      </c>
      <c r="D1144" s="29">
        <v>6822</v>
      </c>
      <c r="E1144" s="29">
        <v>5879</v>
      </c>
      <c r="F1144" s="29">
        <v>70063</v>
      </c>
      <c r="G1144" s="22">
        <f>(E1144/F1144)*100</f>
        <v>8.3910195110115193</v>
      </c>
    </row>
    <row r="1145" spans="1:7" s="7" customFormat="1" ht="11.25" x14ac:dyDescent="0.2">
      <c r="A1145" s="20" t="s">
        <v>36</v>
      </c>
      <c r="B1145" s="21"/>
      <c r="C1145" s="20" t="s">
        <v>6</v>
      </c>
      <c r="D1145" s="51">
        <v>8665</v>
      </c>
      <c r="E1145" s="51">
        <v>6014</v>
      </c>
      <c r="F1145" s="51">
        <v>68733</v>
      </c>
      <c r="G1145" s="18">
        <f>(E1145/F1145)*100</f>
        <v>8.7497999505332231</v>
      </c>
    </row>
    <row r="1146" spans="1:7" s="7" customFormat="1" ht="11.25" x14ac:dyDescent="0.2">
      <c r="A1146" s="24" t="s">
        <v>35</v>
      </c>
      <c r="C1146" s="24" t="s">
        <v>6</v>
      </c>
      <c r="D1146" s="29">
        <v>289</v>
      </c>
      <c r="E1146" s="29">
        <v>174</v>
      </c>
      <c r="F1146" s="29">
        <v>2446</v>
      </c>
      <c r="G1146" s="22">
        <f>(E1146/F1146)*100</f>
        <v>7.1136549468520034</v>
      </c>
    </row>
    <row r="1147" spans="1:7" s="7" customFormat="1" ht="11.25" x14ac:dyDescent="0.2">
      <c r="A1147" s="20" t="s">
        <v>34</v>
      </c>
      <c r="B1147" s="21"/>
      <c r="C1147" s="20" t="s">
        <v>6</v>
      </c>
      <c r="D1147" s="51">
        <v>14919</v>
      </c>
      <c r="E1147" s="51">
        <v>7893</v>
      </c>
      <c r="F1147" s="51">
        <v>86589</v>
      </c>
      <c r="G1147" s="18">
        <f>(E1147/F1147)*100</f>
        <v>9.1154765616879736</v>
      </c>
    </row>
    <row r="1148" spans="1:7" s="7" customFormat="1" ht="11.25" x14ac:dyDescent="0.2">
      <c r="A1148" s="24" t="s">
        <v>33</v>
      </c>
      <c r="C1148" s="24" t="s">
        <v>6</v>
      </c>
      <c r="D1148" s="29">
        <v>1180</v>
      </c>
      <c r="E1148" s="29">
        <v>645</v>
      </c>
      <c r="F1148" s="29">
        <v>9209</v>
      </c>
      <c r="G1148" s="22">
        <f>(E1148/F1148)*100</f>
        <v>7.0040178086654361</v>
      </c>
    </row>
    <row r="1149" spans="1:7" s="7" customFormat="1" ht="11.25" x14ac:dyDescent="0.2">
      <c r="A1149" s="20" t="s">
        <v>32</v>
      </c>
      <c r="B1149" s="21"/>
      <c r="C1149" s="20" t="s">
        <v>6</v>
      </c>
      <c r="D1149" s="51">
        <v>154</v>
      </c>
      <c r="E1149" s="51">
        <v>74</v>
      </c>
      <c r="F1149" s="51">
        <v>1021</v>
      </c>
      <c r="G1149" s="18">
        <f>(E1149/F1149)*100</f>
        <v>7.2477962781586678</v>
      </c>
    </row>
    <row r="1150" spans="1:7" s="7" customFormat="1" ht="11.25" x14ac:dyDescent="0.2">
      <c r="A1150" s="24" t="s">
        <v>31</v>
      </c>
      <c r="C1150" s="24" t="s">
        <v>6</v>
      </c>
      <c r="D1150" s="29">
        <v>965</v>
      </c>
      <c r="E1150" s="29">
        <v>459</v>
      </c>
      <c r="F1150" s="29">
        <v>6776</v>
      </c>
      <c r="G1150" s="22">
        <f>(E1150/F1150)*100</f>
        <v>6.7739079102715465</v>
      </c>
    </row>
    <row r="1151" spans="1:7" s="7" customFormat="1" ht="11.25" x14ac:dyDescent="0.2">
      <c r="A1151" s="20" t="s">
        <v>30</v>
      </c>
      <c r="B1151" s="21"/>
      <c r="C1151" s="20" t="s">
        <v>4</v>
      </c>
      <c r="D1151" s="51">
        <v>10183</v>
      </c>
      <c r="E1151" s="51">
        <v>6211</v>
      </c>
      <c r="F1151" s="51">
        <v>89578</v>
      </c>
      <c r="G1151" s="18">
        <f>(E1151/F1151)*100</f>
        <v>6.9336220947107545</v>
      </c>
    </row>
    <row r="1152" spans="1:7" s="7" customFormat="1" ht="11.25" x14ac:dyDescent="0.2">
      <c r="A1152" s="24" t="s">
        <v>72</v>
      </c>
      <c r="C1152" s="24" t="s">
        <v>6</v>
      </c>
      <c r="D1152" s="29">
        <v>1278</v>
      </c>
      <c r="E1152" s="29">
        <v>770</v>
      </c>
      <c r="F1152" s="29">
        <v>8611</v>
      </c>
      <c r="G1152" s="22">
        <f>(E1152/F1152)*100</f>
        <v>8.9420508651724546</v>
      </c>
    </row>
    <row r="1153" spans="1:7" s="7" customFormat="1" ht="11.25" x14ac:dyDescent="0.2">
      <c r="A1153" s="20" t="s">
        <v>28</v>
      </c>
      <c r="B1153" s="21"/>
      <c r="C1153" s="20" t="s">
        <v>6</v>
      </c>
      <c r="D1153" s="51">
        <v>1594</v>
      </c>
      <c r="E1153" s="51">
        <v>1015</v>
      </c>
      <c r="F1153" s="51">
        <v>10315</v>
      </c>
      <c r="G1153" s="18">
        <f>(E1153/F1153)*100</f>
        <v>9.8400387784779433</v>
      </c>
    </row>
    <row r="1154" spans="1:7" s="7" customFormat="1" ht="11.25" x14ac:dyDescent="0.2">
      <c r="A1154" s="24" t="s">
        <v>27</v>
      </c>
      <c r="C1154" s="24" t="s">
        <v>4</v>
      </c>
      <c r="D1154" s="29">
        <v>202</v>
      </c>
      <c r="E1154" s="29">
        <v>142</v>
      </c>
      <c r="F1154" s="29">
        <v>1732</v>
      </c>
      <c r="G1154" s="22">
        <f>(E1154/F1154)*100</f>
        <v>8.1986143187066975</v>
      </c>
    </row>
    <row r="1155" spans="1:7" s="7" customFormat="1" ht="11.25" x14ac:dyDescent="0.2">
      <c r="A1155" s="20" t="s">
        <v>26</v>
      </c>
      <c r="B1155" s="21"/>
      <c r="C1155" s="20" t="s">
        <v>6</v>
      </c>
      <c r="D1155" s="51">
        <v>13128</v>
      </c>
      <c r="E1155" s="51">
        <v>8196</v>
      </c>
      <c r="F1155" s="51">
        <v>112043</v>
      </c>
      <c r="G1155" s="18">
        <f>(E1155/F1155)*100</f>
        <v>7.3150486866649409</v>
      </c>
    </row>
    <row r="1156" spans="1:7" s="7" customFormat="1" ht="11.25" x14ac:dyDescent="0.2">
      <c r="A1156" s="24" t="s">
        <v>25</v>
      </c>
      <c r="C1156" s="24" t="s">
        <v>24</v>
      </c>
      <c r="D1156" s="29">
        <v>513</v>
      </c>
      <c r="E1156" s="29">
        <v>226</v>
      </c>
      <c r="F1156" s="29">
        <v>2702</v>
      </c>
      <c r="G1156" s="22">
        <f>(E1156/F1156)*100</f>
        <v>8.3641746854182095</v>
      </c>
    </row>
    <row r="1157" spans="1:7" s="7" customFormat="1" ht="11.25" x14ac:dyDescent="0.2">
      <c r="A1157" s="20" t="s">
        <v>23</v>
      </c>
      <c r="B1157" s="21"/>
      <c r="C1157" s="20" t="s">
        <v>6</v>
      </c>
      <c r="D1157" s="51">
        <v>1750</v>
      </c>
      <c r="E1157" s="51">
        <v>1003</v>
      </c>
      <c r="F1157" s="51">
        <v>16994</v>
      </c>
      <c r="G1157" s="18">
        <f>(E1157/F1157)*100</f>
        <v>5.9020830881487578</v>
      </c>
    </row>
    <row r="1158" spans="1:7" s="7" customFormat="1" ht="11.25" x14ac:dyDescent="0.2">
      <c r="A1158" s="24" t="s">
        <v>22</v>
      </c>
      <c r="C1158" s="24" t="s">
        <v>6</v>
      </c>
      <c r="D1158" s="29">
        <v>241</v>
      </c>
      <c r="E1158" s="29">
        <v>163</v>
      </c>
      <c r="F1158" s="29">
        <v>2270</v>
      </c>
      <c r="G1158" s="22">
        <f>(E1158/F1158)*100</f>
        <v>7.1806167400881051</v>
      </c>
    </row>
    <row r="1159" spans="1:7" s="7" customFormat="1" ht="11.25" x14ac:dyDescent="0.2">
      <c r="A1159" s="20" t="s">
        <v>21</v>
      </c>
      <c r="B1159" s="21"/>
      <c r="C1159" s="20" t="s">
        <v>6</v>
      </c>
      <c r="D1159" s="51">
        <v>244</v>
      </c>
      <c r="E1159" s="51">
        <v>160</v>
      </c>
      <c r="F1159" s="51">
        <v>1506</v>
      </c>
      <c r="G1159" s="18">
        <f>(E1159/F1159)*100</f>
        <v>10.624169986719787</v>
      </c>
    </row>
    <row r="1160" spans="1:7" s="7" customFormat="1" ht="11.25" x14ac:dyDescent="0.2">
      <c r="A1160" s="24" t="s">
        <v>20</v>
      </c>
      <c r="C1160" s="24" t="s">
        <v>6</v>
      </c>
      <c r="D1160" s="29">
        <v>1176</v>
      </c>
      <c r="E1160" s="29">
        <v>935</v>
      </c>
      <c r="F1160" s="29">
        <v>8992</v>
      </c>
      <c r="G1160" s="22">
        <f>(E1160/F1160)*100</f>
        <v>10.398131672597865</v>
      </c>
    </row>
    <row r="1161" spans="1:7" s="7" customFormat="1" ht="11.25" x14ac:dyDescent="0.2">
      <c r="A1161" s="20" t="s">
        <v>19</v>
      </c>
      <c r="B1161" s="21"/>
      <c r="C1161" s="20" t="s">
        <v>6</v>
      </c>
      <c r="D1161" s="51">
        <v>4974</v>
      </c>
      <c r="E1161" s="51">
        <v>4324</v>
      </c>
      <c r="F1161" s="51">
        <v>38491</v>
      </c>
      <c r="G1161" s="18">
        <f>(E1161/F1161)*100</f>
        <v>11.233794913096567</v>
      </c>
    </row>
    <row r="1162" spans="1:7" s="7" customFormat="1" ht="11.25" x14ac:dyDescent="0.2">
      <c r="A1162" s="24" t="s">
        <v>18</v>
      </c>
      <c r="C1162" s="24" t="s">
        <v>6</v>
      </c>
      <c r="D1162" s="29">
        <v>4509</v>
      </c>
      <c r="E1162" s="29">
        <v>1646</v>
      </c>
      <c r="F1162" s="29">
        <v>23922</v>
      </c>
      <c r="G1162" s="22">
        <f>(E1162/F1162)*100</f>
        <v>6.8806955940138792</v>
      </c>
    </row>
    <row r="1163" spans="1:7" s="7" customFormat="1" ht="11.25" x14ac:dyDescent="0.2">
      <c r="A1163" s="20" t="s">
        <v>17</v>
      </c>
      <c r="B1163" s="21"/>
      <c r="C1163" s="20" t="s">
        <v>6</v>
      </c>
      <c r="D1163" s="51">
        <v>29239</v>
      </c>
      <c r="E1163" s="51">
        <v>16438</v>
      </c>
      <c r="F1163" s="51">
        <v>220189</v>
      </c>
      <c r="G1163" s="18">
        <f>(E1163/F1163)*100</f>
        <v>7.4654047204901248</v>
      </c>
    </row>
    <row r="1164" spans="1:7" s="7" customFormat="1" ht="11.25" customHeight="1" x14ac:dyDescent="0.2">
      <c r="A1164" s="24" t="s">
        <v>16</v>
      </c>
      <c r="C1164" s="24" t="s">
        <v>4</v>
      </c>
      <c r="D1164" s="29">
        <v>397</v>
      </c>
      <c r="E1164" s="29">
        <v>281</v>
      </c>
      <c r="F1164" s="29">
        <v>4040</v>
      </c>
      <c r="G1164" s="22">
        <f>(E1164/F1164)*100</f>
        <v>6.9554455445544559</v>
      </c>
    </row>
    <row r="1165" spans="1:7" s="7" customFormat="1" ht="11.25" x14ac:dyDescent="0.2">
      <c r="A1165" s="20" t="s">
        <v>15</v>
      </c>
      <c r="B1165" s="21"/>
      <c r="C1165" s="20" t="s">
        <v>6</v>
      </c>
      <c r="D1165" s="51">
        <v>1510</v>
      </c>
      <c r="E1165" s="51">
        <v>1212</v>
      </c>
      <c r="F1165" s="51">
        <v>14066</v>
      </c>
      <c r="G1165" s="18">
        <f>(E1165/F1165)*100</f>
        <v>8.6165221100526086</v>
      </c>
    </row>
    <row r="1166" spans="1:7" s="7" customFormat="1" ht="11.25" x14ac:dyDescent="0.2">
      <c r="A1166" s="24" t="s">
        <v>14</v>
      </c>
      <c r="C1166" s="24" t="s">
        <v>6</v>
      </c>
      <c r="D1166" s="29">
        <v>1786</v>
      </c>
      <c r="E1166" s="29">
        <v>1976</v>
      </c>
      <c r="F1166" s="29">
        <v>24820</v>
      </c>
      <c r="G1166" s="22">
        <f>(E1166/F1166)*100</f>
        <v>7.9613215149073326</v>
      </c>
    </row>
    <row r="1167" spans="1:7" s="7" customFormat="1" ht="11.25" x14ac:dyDescent="0.2">
      <c r="A1167" s="20" t="s">
        <v>13</v>
      </c>
      <c r="B1167" s="21"/>
      <c r="C1167" s="20" t="s">
        <v>6</v>
      </c>
      <c r="D1167" s="51">
        <v>7693</v>
      </c>
      <c r="E1167" s="51">
        <v>4805</v>
      </c>
      <c r="F1167" s="51">
        <v>65208</v>
      </c>
      <c r="G1167" s="18">
        <f>(E1167/F1167)*100</f>
        <v>7.3687277634646051</v>
      </c>
    </row>
    <row r="1168" spans="1:7" s="7" customFormat="1" ht="11.25" x14ac:dyDescent="0.2">
      <c r="A1168" s="24" t="s">
        <v>12</v>
      </c>
      <c r="C1168" s="24" t="s">
        <v>6</v>
      </c>
      <c r="D1168" s="29">
        <v>475</v>
      </c>
      <c r="E1168" s="29">
        <v>287</v>
      </c>
      <c r="F1168" s="29">
        <v>2311</v>
      </c>
      <c r="G1168" s="22">
        <f>(E1168/F1168)*100</f>
        <v>12.418866291648637</v>
      </c>
    </row>
    <row r="1169" spans="1:7" s="7" customFormat="1" ht="11.25" x14ac:dyDescent="0.2">
      <c r="A1169" s="20" t="s">
        <v>11</v>
      </c>
      <c r="B1169" s="21"/>
      <c r="C1169" s="20" t="s">
        <v>6</v>
      </c>
      <c r="D1169" s="51">
        <v>8261</v>
      </c>
      <c r="E1169" s="51">
        <v>6770</v>
      </c>
      <c r="F1169" s="51">
        <v>64150</v>
      </c>
      <c r="G1169" s="18">
        <f>(E1169/F1169)*100</f>
        <v>10.553390491036634</v>
      </c>
    </row>
    <row r="1170" spans="1:7" s="7" customFormat="1" ht="11.25" x14ac:dyDescent="0.2">
      <c r="A1170" s="24" t="s">
        <v>10</v>
      </c>
      <c r="C1170" s="24" t="s">
        <v>6</v>
      </c>
      <c r="D1170" s="29">
        <v>21226</v>
      </c>
      <c r="E1170" s="29">
        <v>18559</v>
      </c>
      <c r="F1170" s="29">
        <v>245841</v>
      </c>
      <c r="G1170" s="22">
        <f>(E1170/F1170)*100</f>
        <v>7.5491882965005832</v>
      </c>
    </row>
    <row r="1171" spans="1:7" s="7" customFormat="1" ht="11.25" x14ac:dyDescent="0.2">
      <c r="A1171" s="20" t="s">
        <v>9</v>
      </c>
      <c r="B1171" s="21"/>
      <c r="C1171" s="20" t="s">
        <v>8</v>
      </c>
      <c r="D1171" s="51">
        <v>2589</v>
      </c>
      <c r="E1171" s="51">
        <v>3186</v>
      </c>
      <c r="F1171" s="51">
        <v>32600</v>
      </c>
      <c r="G1171" s="18">
        <f>(E1171/F1171)*100</f>
        <v>9.7730061349693251</v>
      </c>
    </row>
    <row r="1172" spans="1:7" s="7" customFormat="1" ht="11.25" x14ac:dyDescent="0.2">
      <c r="A1172" s="24" t="s">
        <v>7</v>
      </c>
      <c r="C1172" s="24" t="s">
        <v>6</v>
      </c>
      <c r="D1172" s="29">
        <v>4634</v>
      </c>
      <c r="E1172" s="29">
        <v>3130</v>
      </c>
      <c r="F1172" s="29">
        <v>39689</v>
      </c>
      <c r="G1172" s="22">
        <f>(E1172/F1172)*100</f>
        <v>7.8863161077376605</v>
      </c>
    </row>
    <row r="1173" spans="1:7" s="7" customFormat="1" ht="11.25" customHeight="1" thickBot="1" x14ac:dyDescent="0.25">
      <c r="A1173" s="59" t="s">
        <v>5</v>
      </c>
      <c r="B1173" s="60"/>
      <c r="C1173" s="59" t="s">
        <v>4</v>
      </c>
      <c r="D1173" s="58">
        <v>555</v>
      </c>
      <c r="E1173" s="58">
        <v>416</v>
      </c>
      <c r="F1173" s="58">
        <v>5064</v>
      </c>
      <c r="G1173" s="57">
        <f>(E1173/F1173)*100</f>
        <v>8.2148499210110586</v>
      </c>
    </row>
    <row r="1174" spans="1:7" s="7" customFormat="1" ht="11.25" customHeight="1" thickBot="1" x14ac:dyDescent="0.25">
      <c r="A1174" s="16" t="s">
        <v>3</v>
      </c>
      <c r="B1174" s="17"/>
      <c r="C1174" s="16" t="s">
        <v>2</v>
      </c>
      <c r="D1174" s="15">
        <f>SUM(D1125:D1173,D1122)</f>
        <v>859329</v>
      </c>
      <c r="E1174" s="15">
        <f>SUM(E1125:E1173,E1122)</f>
        <v>568712</v>
      </c>
      <c r="F1174" s="15">
        <f>SUM(F1125:F1173,F1122)</f>
        <v>7567279</v>
      </c>
      <c r="G1174" s="14">
        <f>(E1174/F1174)*100</f>
        <v>7.5154094358090937</v>
      </c>
    </row>
    <row r="1175" spans="1:7" ht="7.5" customHeight="1" x14ac:dyDescent="0.2">
      <c r="A1175" s="9"/>
      <c r="B1175" s="9"/>
      <c r="C1175" s="9"/>
      <c r="E1175" s="49"/>
    </row>
    <row r="1176" spans="1:7" ht="11.25" customHeight="1" x14ac:dyDescent="0.2">
      <c r="A1176" s="7" t="s">
        <v>1</v>
      </c>
      <c r="B1176" s="6" t="s">
        <v>0</v>
      </c>
      <c r="C1176" s="6"/>
      <c r="D1176" s="5"/>
      <c r="E1176" s="5"/>
      <c r="F1176" s="5"/>
      <c r="G1176" s="4"/>
    </row>
    <row r="1177" spans="1:7" ht="12.75" customHeight="1" x14ac:dyDescent="0.2"/>
    <row r="1180" spans="1:7" ht="26.25" customHeight="1" x14ac:dyDescent="0.2">
      <c r="A1180" s="48" t="s">
        <v>71</v>
      </c>
      <c r="B1180" s="47" t="s">
        <v>75</v>
      </c>
      <c r="C1180" s="46"/>
      <c r="D1180" s="46"/>
      <c r="E1180" s="46"/>
      <c r="F1180" s="46"/>
      <c r="G1180" s="46"/>
    </row>
    <row r="1181" spans="1:7" ht="7.5" customHeight="1" thickBot="1" x14ac:dyDescent="0.25">
      <c r="A1181" s="45"/>
      <c r="B1181" s="45"/>
      <c r="C1181" s="45"/>
      <c r="D1181" s="54"/>
      <c r="E1181" s="43"/>
      <c r="F1181" s="43"/>
      <c r="G1181" s="42"/>
    </row>
    <row r="1182" spans="1:7" ht="26.25" customHeight="1" thickBot="1" x14ac:dyDescent="0.25">
      <c r="A1182" s="40" t="s">
        <v>69</v>
      </c>
      <c r="B1182" s="41"/>
      <c r="C1182" s="40" t="s">
        <v>68</v>
      </c>
      <c r="D1182" s="39" t="s">
        <v>67</v>
      </c>
      <c r="E1182" s="39" t="s">
        <v>66</v>
      </c>
      <c r="F1182" s="38" t="s">
        <v>65</v>
      </c>
      <c r="G1182" s="37" t="s">
        <v>64</v>
      </c>
    </row>
    <row r="1183" spans="1:7" s="36" customFormat="1" ht="27.75" thickBot="1" x14ac:dyDescent="0.25">
      <c r="A1183" s="35"/>
      <c r="B1183" s="35"/>
      <c r="C1183" s="35"/>
      <c r="D1183" s="34"/>
      <c r="E1183" s="33" t="s">
        <v>63</v>
      </c>
      <c r="F1183" s="33" t="s">
        <v>62</v>
      </c>
      <c r="G1183" s="32" t="s">
        <v>61</v>
      </c>
    </row>
    <row r="1184" spans="1:7" s="36" customFormat="1" ht="11.25" customHeight="1" x14ac:dyDescent="0.2">
      <c r="A1184" s="31" t="s">
        <v>60</v>
      </c>
      <c r="B1184" s="31"/>
      <c r="C1184" s="31" t="s">
        <v>59</v>
      </c>
      <c r="D1184" s="56">
        <v>637735</v>
      </c>
      <c r="E1184" s="56">
        <v>390163</v>
      </c>
      <c r="F1184" s="56">
        <v>5530304</v>
      </c>
      <c r="G1184" s="55">
        <f>(E1184/F1184)*100</f>
        <v>7.0550009547395582</v>
      </c>
    </row>
    <row r="1185" spans="1:7" s="7" customFormat="1" ht="11.25" x14ac:dyDescent="0.2">
      <c r="A1185" s="28" t="s">
        <v>58</v>
      </c>
      <c r="B1185" s="21"/>
      <c r="C1185" s="21"/>
      <c r="D1185" s="27">
        <f>D1237-D1184</f>
        <v>202325</v>
      </c>
      <c r="E1185" s="27">
        <f>E1237-E1184</f>
        <v>138160</v>
      </c>
      <c r="F1185" s="27">
        <f>F1237-F1184</f>
        <v>1794544</v>
      </c>
      <c r="G1185" s="52">
        <f>(E1185/F1185)*100</f>
        <v>7.6988917518879445</v>
      </c>
    </row>
    <row r="1186" spans="1:7" s="7" customFormat="1" ht="7.5" customHeight="1" x14ac:dyDescent="0.2">
      <c r="A1186" s="26"/>
      <c r="B1186" s="26"/>
      <c r="C1186" s="26"/>
      <c r="D1186" s="5"/>
      <c r="E1186" s="5"/>
      <c r="F1186" s="5"/>
      <c r="G1186" s="25"/>
    </row>
    <row r="1187" spans="1:7" s="7" customFormat="1" ht="11.25" customHeight="1" x14ac:dyDescent="0.2">
      <c r="A1187" s="20" t="s">
        <v>57</v>
      </c>
      <c r="B1187" s="21"/>
      <c r="C1187" s="20" t="s">
        <v>6</v>
      </c>
      <c r="D1187" s="51">
        <v>1079</v>
      </c>
      <c r="E1187" s="51">
        <v>651</v>
      </c>
      <c r="F1187" s="51">
        <v>8564</v>
      </c>
      <c r="G1187" s="18">
        <f>(E1187/F1187)*100</f>
        <v>7.6015880429705751</v>
      </c>
    </row>
    <row r="1188" spans="1:7" s="7" customFormat="1" ht="11.25" customHeight="1" x14ac:dyDescent="0.2">
      <c r="A1188" s="24" t="s">
        <v>56</v>
      </c>
      <c r="C1188" s="24" t="s">
        <v>6</v>
      </c>
      <c r="D1188" s="29">
        <v>1309</v>
      </c>
      <c r="E1188" s="29">
        <v>887</v>
      </c>
      <c r="F1188" s="29">
        <v>10056</v>
      </c>
      <c r="G1188" s="22">
        <f>(E1188/F1188)*100</f>
        <v>8.8206046141607004</v>
      </c>
    </row>
    <row r="1189" spans="1:7" s="7" customFormat="1" ht="11.25" x14ac:dyDescent="0.2">
      <c r="A1189" s="20" t="s">
        <v>55</v>
      </c>
      <c r="B1189" s="21"/>
      <c r="C1189" s="20" t="s">
        <v>6</v>
      </c>
      <c r="D1189" s="51">
        <v>14385</v>
      </c>
      <c r="E1189" s="51">
        <v>10726</v>
      </c>
      <c r="F1189" s="51">
        <v>142863</v>
      </c>
      <c r="G1189" s="18">
        <f>(E1189/F1189)*100</f>
        <v>7.507892176420766</v>
      </c>
    </row>
    <row r="1190" spans="1:7" s="7" customFormat="1" ht="11.25" x14ac:dyDescent="0.2">
      <c r="A1190" s="24" t="s">
        <v>54</v>
      </c>
      <c r="C1190" s="24" t="s">
        <v>4</v>
      </c>
      <c r="D1190" s="29">
        <v>1649</v>
      </c>
      <c r="E1190" s="29">
        <v>652</v>
      </c>
      <c r="F1190" s="29">
        <v>5719</v>
      </c>
      <c r="G1190" s="22">
        <f>(E1190/F1190)*100</f>
        <v>11.400594509529638</v>
      </c>
    </row>
    <row r="1191" spans="1:7" s="7" customFormat="1" ht="11.25" x14ac:dyDescent="0.2">
      <c r="A1191" s="20" t="s">
        <v>53</v>
      </c>
      <c r="B1191" s="21"/>
      <c r="C1191" s="20" t="s">
        <v>6</v>
      </c>
      <c r="D1191" s="51">
        <v>5960</v>
      </c>
      <c r="E1191" s="51">
        <v>3442</v>
      </c>
      <c r="F1191" s="51">
        <v>49823</v>
      </c>
      <c r="G1191" s="18">
        <f>(E1191/F1191)*100</f>
        <v>6.9084559340063825</v>
      </c>
    </row>
    <row r="1192" spans="1:7" s="7" customFormat="1" ht="11.25" x14ac:dyDescent="0.2">
      <c r="A1192" s="24" t="s">
        <v>52</v>
      </c>
      <c r="C1192" s="24" t="s">
        <v>4</v>
      </c>
      <c r="D1192" s="29">
        <v>7724</v>
      </c>
      <c r="E1192" s="29">
        <v>6664</v>
      </c>
      <c r="F1192" s="29">
        <v>122163</v>
      </c>
      <c r="G1192" s="22">
        <f>(E1192/F1192)*100</f>
        <v>5.4550068351301126</v>
      </c>
    </row>
    <row r="1193" spans="1:7" s="7" customFormat="1" ht="11.25" x14ac:dyDescent="0.2">
      <c r="A1193" s="20" t="s">
        <v>51</v>
      </c>
      <c r="B1193" s="21"/>
      <c r="C1193" s="20" t="s">
        <v>4</v>
      </c>
      <c r="D1193" s="51">
        <v>906</v>
      </c>
      <c r="E1193" s="51">
        <v>676</v>
      </c>
      <c r="F1193" s="51">
        <v>6840</v>
      </c>
      <c r="G1193" s="18">
        <f>(E1193/F1193)*100</f>
        <v>9.8830409356725148</v>
      </c>
    </row>
    <row r="1194" spans="1:7" s="7" customFormat="1" ht="11.25" x14ac:dyDescent="0.2">
      <c r="A1194" s="24" t="s">
        <v>50</v>
      </c>
      <c r="C1194" s="24" t="s">
        <v>6</v>
      </c>
      <c r="D1194" s="29">
        <v>439</v>
      </c>
      <c r="E1194" s="29">
        <v>302</v>
      </c>
      <c r="F1194" s="29">
        <v>4209</v>
      </c>
      <c r="G1194" s="22">
        <f>(E1194/F1194)*100</f>
        <v>7.1751009741031133</v>
      </c>
    </row>
    <row r="1195" spans="1:7" s="7" customFormat="1" ht="11.25" x14ac:dyDescent="0.2">
      <c r="A1195" s="20" t="s">
        <v>49</v>
      </c>
      <c r="B1195" s="21"/>
      <c r="C1195" s="20" t="s">
        <v>6</v>
      </c>
      <c r="D1195" s="51">
        <v>1520</v>
      </c>
      <c r="E1195" s="51">
        <v>1090</v>
      </c>
      <c r="F1195" s="51">
        <v>12748</v>
      </c>
      <c r="G1195" s="18">
        <f>(E1195/F1195)*100</f>
        <v>8.5503608409162233</v>
      </c>
    </row>
    <row r="1196" spans="1:7" s="7" customFormat="1" ht="11.25" x14ac:dyDescent="0.2">
      <c r="A1196" s="24" t="s">
        <v>48</v>
      </c>
      <c r="C1196" s="24" t="s">
        <v>6</v>
      </c>
      <c r="D1196" s="29">
        <v>692</v>
      </c>
      <c r="E1196" s="29">
        <v>493</v>
      </c>
      <c r="F1196" s="29">
        <v>5225</v>
      </c>
      <c r="G1196" s="22">
        <f>(E1196/F1196)*100</f>
        <v>9.4354066985645932</v>
      </c>
    </row>
    <row r="1197" spans="1:7" s="7" customFormat="1" ht="11.25" x14ac:dyDescent="0.2">
      <c r="A1197" s="20" t="s">
        <v>47</v>
      </c>
      <c r="B1197" s="21"/>
      <c r="C1197" s="20" t="s">
        <v>6</v>
      </c>
      <c r="D1197" s="51">
        <v>850</v>
      </c>
      <c r="E1197" s="51">
        <v>571</v>
      </c>
      <c r="F1197" s="51">
        <v>6578</v>
      </c>
      <c r="G1197" s="18">
        <f>(E1197/F1197)*100</f>
        <v>8.6804499847978107</v>
      </c>
    </row>
    <row r="1198" spans="1:7" s="7" customFormat="1" ht="11.25" x14ac:dyDescent="0.2">
      <c r="A1198" s="24" t="s">
        <v>46</v>
      </c>
      <c r="C1198" s="24" t="s">
        <v>4</v>
      </c>
      <c r="D1198" s="29">
        <v>168</v>
      </c>
      <c r="E1198" s="29">
        <v>158</v>
      </c>
      <c r="F1198" s="29">
        <v>2239</v>
      </c>
      <c r="G1198" s="22">
        <f>(E1198/F1198)*100</f>
        <v>7.0567217507815982</v>
      </c>
    </row>
    <row r="1199" spans="1:7" s="7" customFormat="1" ht="11.25" x14ac:dyDescent="0.2">
      <c r="A1199" s="20" t="s">
        <v>45</v>
      </c>
      <c r="B1199" s="21"/>
      <c r="C1199" s="20" t="s">
        <v>4</v>
      </c>
      <c r="D1199" s="51">
        <v>5936</v>
      </c>
      <c r="E1199" s="51">
        <v>3572</v>
      </c>
      <c r="F1199" s="51">
        <v>47060</v>
      </c>
      <c r="G1199" s="18">
        <f>(E1199/F1199)*100</f>
        <v>7.5903102422439446</v>
      </c>
    </row>
    <row r="1200" spans="1:7" s="7" customFormat="1" ht="11.25" x14ac:dyDescent="0.2">
      <c r="A1200" s="24" t="s">
        <v>44</v>
      </c>
      <c r="C1200" s="24" t="s">
        <v>6</v>
      </c>
      <c r="D1200" s="29">
        <v>6451</v>
      </c>
      <c r="E1200" s="29">
        <v>4602</v>
      </c>
      <c r="F1200" s="29">
        <v>53425</v>
      </c>
      <c r="G1200" s="22">
        <f>(E1200/F1200)*100</f>
        <v>8.6139447824052411</v>
      </c>
    </row>
    <row r="1201" spans="1:7" s="7" customFormat="1" ht="11.25" x14ac:dyDescent="0.2">
      <c r="A1201" s="20" t="s">
        <v>43</v>
      </c>
      <c r="B1201" s="21"/>
      <c r="C1201" s="20" t="s">
        <v>6</v>
      </c>
      <c r="D1201" s="51">
        <v>1020</v>
      </c>
      <c r="E1201" s="51">
        <v>216</v>
      </c>
      <c r="F1201" s="51">
        <v>7525</v>
      </c>
      <c r="G1201" s="18">
        <f>(E1201/F1201)*100</f>
        <v>2.8704318936877073</v>
      </c>
    </row>
    <row r="1202" spans="1:7" s="7" customFormat="1" ht="11.25" x14ac:dyDescent="0.2">
      <c r="A1202" s="24" t="s">
        <v>42</v>
      </c>
      <c r="C1202" s="24" t="s">
        <v>6</v>
      </c>
      <c r="D1202" s="29">
        <v>197</v>
      </c>
      <c r="E1202" s="29">
        <v>139</v>
      </c>
      <c r="F1202" s="29">
        <v>1611</v>
      </c>
      <c r="G1202" s="22">
        <f>(E1202/F1202)*100</f>
        <v>8.6281812538795783</v>
      </c>
    </row>
    <row r="1203" spans="1:7" s="7" customFormat="1" ht="11.25" x14ac:dyDescent="0.2">
      <c r="A1203" s="20" t="s">
        <v>41</v>
      </c>
      <c r="B1203" s="21"/>
      <c r="C1203" s="20" t="s">
        <v>6</v>
      </c>
      <c r="D1203" s="51">
        <v>4713</v>
      </c>
      <c r="E1203" s="51">
        <v>2913</v>
      </c>
      <c r="F1203" s="51">
        <v>40050</v>
      </c>
      <c r="G1203" s="18">
        <f>(E1203/F1203)*100</f>
        <v>7.2734082397003741</v>
      </c>
    </row>
    <row r="1204" spans="1:7" s="7" customFormat="1" ht="11.25" x14ac:dyDescent="0.2">
      <c r="A1204" s="24" t="s">
        <v>40</v>
      </c>
      <c r="C1204" s="24" t="s">
        <v>6</v>
      </c>
      <c r="D1204" s="29">
        <v>2160</v>
      </c>
      <c r="E1204" s="29">
        <v>1429</v>
      </c>
      <c r="F1204" s="29">
        <v>18261</v>
      </c>
      <c r="G1204" s="22">
        <f>(E1204/F1204)*100</f>
        <v>7.8254202946169427</v>
      </c>
    </row>
    <row r="1205" spans="1:7" s="7" customFormat="1" ht="11.25" x14ac:dyDescent="0.2">
      <c r="A1205" s="20" t="s">
        <v>39</v>
      </c>
      <c r="B1205" s="21"/>
      <c r="C1205" s="20" t="s">
        <v>6</v>
      </c>
      <c r="D1205" s="51">
        <v>1027</v>
      </c>
      <c r="E1205" s="51">
        <v>816</v>
      </c>
      <c r="F1205" s="51">
        <v>9181</v>
      </c>
      <c r="G1205" s="18">
        <f>(E1205/F1205)*100</f>
        <v>8.8879207058054668</v>
      </c>
    </row>
    <row r="1206" spans="1:7" s="7" customFormat="1" ht="11.25" x14ac:dyDescent="0.2">
      <c r="A1206" s="24" t="s">
        <v>38</v>
      </c>
      <c r="C1206" s="24" t="s">
        <v>6</v>
      </c>
      <c r="D1206" s="29">
        <v>230</v>
      </c>
      <c r="E1206" s="29">
        <v>126</v>
      </c>
      <c r="F1206" s="29">
        <v>1926</v>
      </c>
      <c r="G1206" s="22">
        <f>(E1206/F1206)*100</f>
        <v>6.5420560747663545</v>
      </c>
    </row>
    <row r="1207" spans="1:7" s="7" customFormat="1" ht="11.25" x14ac:dyDescent="0.2">
      <c r="A1207" s="20" t="s">
        <v>37</v>
      </c>
      <c r="B1207" s="21"/>
      <c r="C1207" s="20" t="s">
        <v>6</v>
      </c>
      <c r="D1207" s="51">
        <v>6489</v>
      </c>
      <c r="E1207" s="51">
        <v>5521</v>
      </c>
      <c r="F1207" s="51">
        <v>66438</v>
      </c>
      <c r="G1207" s="18">
        <f>(E1207/F1207)*100</f>
        <v>8.3100033113579581</v>
      </c>
    </row>
    <row r="1208" spans="1:7" s="7" customFormat="1" ht="11.25" x14ac:dyDescent="0.2">
      <c r="A1208" s="24" t="s">
        <v>36</v>
      </c>
      <c r="C1208" s="24" t="s">
        <v>6</v>
      </c>
      <c r="D1208" s="29">
        <v>6580</v>
      </c>
      <c r="E1208" s="29">
        <v>5127</v>
      </c>
      <c r="F1208" s="29">
        <v>56063</v>
      </c>
      <c r="G1208" s="22">
        <f>(E1208/F1208)*100</f>
        <v>9.1450689402993053</v>
      </c>
    </row>
    <row r="1209" spans="1:7" s="7" customFormat="1" ht="11.25" x14ac:dyDescent="0.2">
      <c r="A1209" s="20" t="s">
        <v>35</v>
      </c>
      <c r="B1209" s="21"/>
      <c r="C1209" s="20" t="s">
        <v>6</v>
      </c>
      <c r="D1209" s="51">
        <v>291</v>
      </c>
      <c r="E1209" s="51">
        <v>198</v>
      </c>
      <c r="F1209" s="51">
        <v>2755</v>
      </c>
      <c r="G1209" s="18">
        <f>(E1209/F1209)*100</f>
        <v>7.1869328493647906</v>
      </c>
    </row>
    <row r="1210" spans="1:7" s="7" customFormat="1" ht="11.25" x14ac:dyDescent="0.2">
      <c r="A1210" s="24" t="s">
        <v>34</v>
      </c>
      <c r="C1210" s="24" t="s">
        <v>6</v>
      </c>
      <c r="D1210" s="29">
        <v>14235</v>
      </c>
      <c r="E1210" s="29">
        <v>8017</v>
      </c>
      <c r="F1210" s="29">
        <v>87767</v>
      </c>
      <c r="G1210" s="22">
        <f>(E1210/F1210)*100</f>
        <v>9.1344127063702771</v>
      </c>
    </row>
    <row r="1211" spans="1:7" s="7" customFormat="1" ht="11.25" x14ac:dyDescent="0.2">
      <c r="A1211" s="20" t="s">
        <v>33</v>
      </c>
      <c r="B1211" s="21"/>
      <c r="C1211" s="20" t="s">
        <v>6</v>
      </c>
      <c r="D1211" s="51">
        <v>1094</v>
      </c>
      <c r="E1211" s="51">
        <v>620</v>
      </c>
      <c r="F1211" s="51">
        <v>9615</v>
      </c>
      <c r="G1211" s="18">
        <f>(E1211/F1211)*100</f>
        <v>6.4482579303172125</v>
      </c>
    </row>
    <row r="1212" spans="1:7" s="7" customFormat="1" ht="11.25" x14ac:dyDescent="0.2">
      <c r="A1212" s="24" t="s">
        <v>32</v>
      </c>
      <c r="C1212" s="24" t="s">
        <v>6</v>
      </c>
      <c r="D1212" s="29">
        <v>150</v>
      </c>
      <c r="E1212" s="29">
        <v>64</v>
      </c>
      <c r="F1212" s="29">
        <v>968</v>
      </c>
      <c r="G1212" s="22">
        <f>(E1212/F1212)*100</f>
        <v>6.6115702479338845</v>
      </c>
    </row>
    <row r="1213" spans="1:7" s="7" customFormat="1" ht="11.25" x14ac:dyDescent="0.2">
      <c r="A1213" s="20" t="s">
        <v>31</v>
      </c>
      <c r="B1213" s="21"/>
      <c r="C1213" s="20" t="s">
        <v>6</v>
      </c>
      <c r="D1213" s="51">
        <v>952</v>
      </c>
      <c r="E1213" s="51">
        <v>432</v>
      </c>
      <c r="F1213" s="51">
        <v>6204</v>
      </c>
      <c r="G1213" s="18">
        <f>(E1213/F1213)*100</f>
        <v>6.9632495164410058</v>
      </c>
    </row>
    <row r="1214" spans="1:7" s="7" customFormat="1" ht="11.25" x14ac:dyDescent="0.2">
      <c r="A1214" s="24" t="s">
        <v>30</v>
      </c>
      <c r="C1214" s="24" t="s">
        <v>4</v>
      </c>
      <c r="D1214" s="29">
        <v>9913</v>
      </c>
      <c r="E1214" s="29">
        <v>5884</v>
      </c>
      <c r="F1214" s="29">
        <v>87526</v>
      </c>
      <c r="G1214" s="22">
        <f>(E1214/F1214)*100</f>
        <v>6.722573863766196</v>
      </c>
    </row>
    <row r="1215" spans="1:7" s="7" customFormat="1" ht="11.25" x14ac:dyDescent="0.2">
      <c r="A1215" s="20" t="s">
        <v>72</v>
      </c>
      <c r="B1215" s="21"/>
      <c r="C1215" s="20" t="s">
        <v>6</v>
      </c>
      <c r="D1215" s="51">
        <v>1161</v>
      </c>
      <c r="E1215" s="51">
        <v>792</v>
      </c>
      <c r="F1215" s="51">
        <v>8639</v>
      </c>
      <c r="G1215" s="18">
        <f>(E1215/F1215)*100</f>
        <v>9.1677277462669302</v>
      </c>
    </row>
    <row r="1216" spans="1:7" s="7" customFormat="1" ht="11.25" x14ac:dyDescent="0.2">
      <c r="A1216" s="24" t="s">
        <v>28</v>
      </c>
      <c r="C1216" s="24" t="s">
        <v>6</v>
      </c>
      <c r="D1216" s="29">
        <v>1556</v>
      </c>
      <c r="E1216" s="29">
        <v>991</v>
      </c>
      <c r="F1216" s="29">
        <v>10745</v>
      </c>
      <c r="G1216" s="22">
        <f>(E1216/F1216)*100</f>
        <v>9.2228943694741741</v>
      </c>
    </row>
    <row r="1217" spans="1:7" s="7" customFormat="1" ht="11.25" x14ac:dyDescent="0.2">
      <c r="A1217" s="20" t="s">
        <v>27</v>
      </c>
      <c r="B1217" s="21"/>
      <c r="C1217" s="20" t="s">
        <v>4</v>
      </c>
      <c r="D1217" s="51">
        <v>202</v>
      </c>
      <c r="E1217" s="51">
        <v>139</v>
      </c>
      <c r="F1217" s="51">
        <v>1725</v>
      </c>
      <c r="G1217" s="18">
        <f>(E1217/F1217)*100</f>
        <v>8.0579710144927539</v>
      </c>
    </row>
    <row r="1218" spans="1:7" s="7" customFormat="1" ht="11.25" x14ac:dyDescent="0.2">
      <c r="A1218" s="24" t="s">
        <v>26</v>
      </c>
      <c r="C1218" s="24" t="s">
        <v>6</v>
      </c>
      <c r="D1218" s="29">
        <v>13101</v>
      </c>
      <c r="E1218" s="29">
        <v>8215</v>
      </c>
      <c r="F1218" s="29">
        <v>111028</v>
      </c>
      <c r="G1218" s="22">
        <f>(E1218/F1218)*100</f>
        <v>7.3990344777893862</v>
      </c>
    </row>
    <row r="1219" spans="1:7" s="7" customFormat="1" ht="11.25" x14ac:dyDescent="0.2">
      <c r="A1219" s="20" t="s">
        <v>25</v>
      </c>
      <c r="B1219" s="21"/>
      <c r="C1219" s="20" t="s">
        <v>24</v>
      </c>
      <c r="D1219" s="51">
        <v>596</v>
      </c>
      <c r="E1219" s="51">
        <v>230</v>
      </c>
      <c r="F1219" s="51">
        <v>2980</v>
      </c>
      <c r="G1219" s="18">
        <f>(E1219/F1219)*100</f>
        <v>7.7181208053691277</v>
      </c>
    </row>
    <row r="1220" spans="1:7" s="7" customFormat="1" ht="11.25" x14ac:dyDescent="0.2">
      <c r="A1220" s="24" t="s">
        <v>23</v>
      </c>
      <c r="C1220" s="24" t="s">
        <v>6</v>
      </c>
      <c r="D1220" s="29">
        <v>1712</v>
      </c>
      <c r="E1220" s="29">
        <v>999</v>
      </c>
      <c r="F1220" s="29">
        <v>17294</v>
      </c>
      <c r="G1220" s="22">
        <f>(E1220/F1220)*100</f>
        <v>5.7765699086388347</v>
      </c>
    </row>
    <row r="1221" spans="1:7" s="7" customFormat="1" ht="11.25" x14ac:dyDescent="0.2">
      <c r="A1221" s="20" t="s">
        <v>22</v>
      </c>
      <c r="B1221" s="21"/>
      <c r="C1221" s="20" t="s">
        <v>6</v>
      </c>
      <c r="D1221" s="51">
        <v>245</v>
      </c>
      <c r="E1221" s="51">
        <v>166</v>
      </c>
      <c r="F1221" s="51">
        <v>2299</v>
      </c>
      <c r="G1221" s="18">
        <f>(E1221/F1221)*100</f>
        <v>7.2205306655067414</v>
      </c>
    </row>
    <row r="1222" spans="1:7" s="7" customFormat="1" ht="11.25" x14ac:dyDescent="0.2">
      <c r="A1222" s="24" t="s">
        <v>21</v>
      </c>
      <c r="C1222" s="24" t="s">
        <v>6</v>
      </c>
      <c r="D1222" s="29">
        <v>235</v>
      </c>
      <c r="E1222" s="29">
        <v>159</v>
      </c>
      <c r="F1222" s="29">
        <v>1451</v>
      </c>
      <c r="G1222" s="22">
        <f>(E1222/F1222)*100</f>
        <v>10.957960027567196</v>
      </c>
    </row>
    <row r="1223" spans="1:7" s="7" customFormat="1" ht="11.25" x14ac:dyDescent="0.2">
      <c r="A1223" s="20" t="s">
        <v>20</v>
      </c>
      <c r="B1223" s="21"/>
      <c r="C1223" s="20" t="s">
        <v>6</v>
      </c>
      <c r="D1223" s="51">
        <v>1256</v>
      </c>
      <c r="E1223" s="51">
        <v>1092</v>
      </c>
      <c r="F1223" s="51">
        <v>11191</v>
      </c>
      <c r="G1223" s="18">
        <f>(E1223/F1223)*100</f>
        <v>9.7578411223304435</v>
      </c>
    </row>
    <row r="1224" spans="1:7" s="7" customFormat="1" ht="11.25" x14ac:dyDescent="0.2">
      <c r="A1224" s="24" t="s">
        <v>19</v>
      </c>
      <c r="C1224" s="24" t="s">
        <v>6</v>
      </c>
      <c r="D1224" s="29">
        <v>4974</v>
      </c>
      <c r="E1224" s="29">
        <v>3947</v>
      </c>
      <c r="F1224" s="29">
        <v>37194</v>
      </c>
      <c r="G1224" s="22">
        <f>(E1224/F1224)*100</f>
        <v>10.611926654836802</v>
      </c>
    </row>
    <row r="1225" spans="1:7" s="7" customFormat="1" ht="11.25" x14ac:dyDescent="0.2">
      <c r="A1225" s="20" t="s">
        <v>18</v>
      </c>
      <c r="B1225" s="21"/>
      <c r="C1225" s="20" t="s">
        <v>6</v>
      </c>
      <c r="D1225" s="51">
        <v>2751</v>
      </c>
      <c r="E1225" s="51">
        <v>1022</v>
      </c>
      <c r="F1225" s="51">
        <v>19681</v>
      </c>
      <c r="G1225" s="18">
        <f>(E1225/F1225)*100</f>
        <v>5.1928255678065138</v>
      </c>
    </row>
    <row r="1226" spans="1:7" s="7" customFormat="1" ht="11.25" x14ac:dyDescent="0.2">
      <c r="A1226" s="24" t="s">
        <v>17</v>
      </c>
      <c r="C1226" s="24" t="s">
        <v>6</v>
      </c>
      <c r="D1226" s="29">
        <v>28607</v>
      </c>
      <c r="E1226" s="29">
        <v>16172</v>
      </c>
      <c r="F1226" s="29">
        <v>218306</v>
      </c>
      <c r="G1226" s="22">
        <f>(E1226/F1226)*100</f>
        <v>7.407950308282869</v>
      </c>
    </row>
    <row r="1227" spans="1:7" s="7" customFormat="1" ht="11.25" customHeight="1" x14ac:dyDescent="0.2">
      <c r="A1227" s="20" t="s">
        <v>16</v>
      </c>
      <c r="B1227" s="21"/>
      <c r="C1227" s="20" t="s">
        <v>4</v>
      </c>
      <c r="D1227" s="51">
        <v>396</v>
      </c>
      <c r="E1227" s="51">
        <v>318</v>
      </c>
      <c r="F1227" s="51">
        <v>4145</v>
      </c>
      <c r="G1227" s="18">
        <f>(E1227/F1227)*100</f>
        <v>7.6718938480096508</v>
      </c>
    </row>
    <row r="1228" spans="1:7" s="7" customFormat="1" ht="11.25" x14ac:dyDescent="0.2">
      <c r="A1228" s="24" t="s">
        <v>15</v>
      </c>
      <c r="C1228" s="24" t="s">
        <v>6</v>
      </c>
      <c r="D1228" s="29">
        <v>1441</v>
      </c>
      <c r="E1228" s="29">
        <v>1057</v>
      </c>
      <c r="F1228" s="29">
        <v>15251</v>
      </c>
      <c r="G1228" s="22">
        <f>(E1228/F1228)*100</f>
        <v>6.9306930693069315</v>
      </c>
    </row>
    <row r="1229" spans="1:7" s="7" customFormat="1" ht="11.25" x14ac:dyDescent="0.2">
      <c r="A1229" s="20" t="s">
        <v>14</v>
      </c>
      <c r="B1229" s="21"/>
      <c r="C1229" s="20" t="s">
        <v>6</v>
      </c>
      <c r="D1229" s="51">
        <v>1628</v>
      </c>
      <c r="E1229" s="51">
        <v>2032</v>
      </c>
      <c r="F1229" s="51">
        <v>23944</v>
      </c>
      <c r="G1229" s="18">
        <f>(E1229/F1229)*100</f>
        <v>8.4864684263280985</v>
      </c>
    </row>
    <row r="1230" spans="1:7" s="7" customFormat="1" ht="11.25" x14ac:dyDescent="0.2">
      <c r="A1230" s="24" t="s">
        <v>13</v>
      </c>
      <c r="C1230" s="24" t="s">
        <v>6</v>
      </c>
      <c r="D1230" s="29">
        <v>7284</v>
      </c>
      <c r="E1230" s="29">
        <v>4682</v>
      </c>
      <c r="F1230" s="29">
        <v>57514</v>
      </c>
      <c r="G1230" s="22">
        <f>(E1230/F1230)*100</f>
        <v>8.1406266300379038</v>
      </c>
    </row>
    <row r="1231" spans="1:7" s="7" customFormat="1" ht="11.25" x14ac:dyDescent="0.2">
      <c r="A1231" s="20" t="s">
        <v>12</v>
      </c>
      <c r="B1231" s="21"/>
      <c r="C1231" s="20" t="s">
        <v>6</v>
      </c>
      <c r="D1231" s="51">
        <v>421</v>
      </c>
      <c r="E1231" s="51">
        <v>281</v>
      </c>
      <c r="F1231" s="51">
        <v>2551</v>
      </c>
      <c r="G1231" s="18">
        <f>(E1231/F1231)*100</f>
        <v>11.015288122304979</v>
      </c>
    </row>
    <row r="1232" spans="1:7" s="7" customFormat="1" ht="11.25" x14ac:dyDescent="0.2">
      <c r="A1232" s="24" t="s">
        <v>11</v>
      </c>
      <c r="C1232" s="24" t="s">
        <v>6</v>
      </c>
      <c r="D1232" s="29">
        <v>7867</v>
      </c>
      <c r="E1232" s="29">
        <v>6644</v>
      </c>
      <c r="F1232" s="29">
        <v>63592</v>
      </c>
      <c r="G1232" s="22">
        <f>(E1232/F1232)*100</f>
        <v>10.447855076110203</v>
      </c>
    </row>
    <row r="1233" spans="1:7" s="7" customFormat="1" ht="11.25" x14ac:dyDescent="0.2">
      <c r="A1233" s="20" t="s">
        <v>10</v>
      </c>
      <c r="B1233" s="21"/>
      <c r="C1233" s="20" t="s">
        <v>6</v>
      </c>
      <c r="D1233" s="51">
        <v>20346</v>
      </c>
      <c r="E1233" s="51">
        <v>17219</v>
      </c>
      <c r="F1233" s="51">
        <v>243000</v>
      </c>
      <c r="G1233" s="18">
        <f>(E1233/F1233)*100</f>
        <v>7.0860082304526752</v>
      </c>
    </row>
    <row r="1234" spans="1:7" s="7" customFormat="1" ht="11.25" x14ac:dyDescent="0.2">
      <c r="A1234" s="24" t="s">
        <v>9</v>
      </c>
      <c r="C1234" s="24" t="s">
        <v>8</v>
      </c>
      <c r="D1234" s="29">
        <v>2492</v>
      </c>
      <c r="E1234" s="29">
        <v>3100</v>
      </c>
      <c r="F1234" s="29">
        <v>31734</v>
      </c>
      <c r="G1234" s="22">
        <f>(E1234/F1234)*100</f>
        <v>9.7687023381861717</v>
      </c>
    </row>
    <row r="1235" spans="1:7" s="7" customFormat="1" ht="11.25" x14ac:dyDescent="0.2">
      <c r="A1235" s="20" t="s">
        <v>7</v>
      </c>
      <c r="B1235" s="21"/>
      <c r="C1235" s="20" t="s">
        <v>6</v>
      </c>
      <c r="D1235" s="51">
        <v>5397</v>
      </c>
      <c r="E1235" s="51">
        <v>2586</v>
      </c>
      <c r="F1235" s="51">
        <v>32827</v>
      </c>
      <c r="G1235" s="18">
        <f>(E1235/F1235)*100</f>
        <v>7.877661680933377</v>
      </c>
    </row>
    <row r="1236" spans="1:7" s="7" customFormat="1" ht="11.25" customHeight="1" thickBot="1" x14ac:dyDescent="0.25">
      <c r="A1236" s="16" t="s">
        <v>5</v>
      </c>
      <c r="B1236" s="17"/>
      <c r="C1236" s="16" t="s">
        <v>4</v>
      </c>
      <c r="D1236" s="50">
        <v>538</v>
      </c>
      <c r="E1236" s="50">
        <v>329</v>
      </c>
      <c r="F1236" s="50">
        <v>4051</v>
      </c>
      <c r="G1236" s="14">
        <f>(E1236/F1236)*100</f>
        <v>8.1214514934584052</v>
      </c>
    </row>
    <row r="1237" spans="1:7" s="7" customFormat="1" ht="11.25" customHeight="1" thickBot="1" x14ac:dyDescent="0.25">
      <c r="A1237" s="16" t="s">
        <v>3</v>
      </c>
      <c r="B1237" s="17"/>
      <c r="C1237" s="16" t="s">
        <v>2</v>
      </c>
      <c r="D1237" s="15">
        <f>SUM(D1187:D1236,D1184)</f>
        <v>840060</v>
      </c>
      <c r="E1237" s="15">
        <f>SUM(E1187:E1236,E1184)</f>
        <v>528323</v>
      </c>
      <c r="F1237" s="15">
        <f>SUM(F1187:F1236,F1184)</f>
        <v>7324848</v>
      </c>
      <c r="G1237" s="14">
        <f>(E1237/F1237)*100</f>
        <v>7.2127503533179125</v>
      </c>
    </row>
    <row r="1238" spans="1:7" ht="7.5" customHeight="1" x14ac:dyDescent="0.2">
      <c r="A1238" s="9"/>
      <c r="B1238" s="9"/>
      <c r="C1238" s="9"/>
      <c r="E1238" s="49"/>
    </row>
    <row r="1239" spans="1:7" ht="11.25" customHeight="1" x14ac:dyDescent="0.2">
      <c r="A1239" s="7" t="s">
        <v>1</v>
      </c>
      <c r="B1239" s="6" t="s">
        <v>0</v>
      </c>
      <c r="C1239" s="6"/>
      <c r="D1239" s="5"/>
      <c r="E1239" s="5"/>
      <c r="F1239" s="5"/>
      <c r="G1239" s="4"/>
    </row>
    <row r="1240" spans="1:7" ht="12.75" customHeight="1" x14ac:dyDescent="0.2"/>
    <row r="1243" spans="1:7" ht="26.25" customHeight="1" x14ac:dyDescent="0.2">
      <c r="A1243" s="48" t="s">
        <v>71</v>
      </c>
      <c r="B1243" s="47" t="s">
        <v>74</v>
      </c>
      <c r="C1243" s="46"/>
      <c r="D1243" s="46"/>
      <c r="E1243" s="46"/>
      <c r="F1243" s="46"/>
      <c r="G1243" s="46"/>
    </row>
    <row r="1244" spans="1:7" ht="7.5" customHeight="1" thickBot="1" x14ac:dyDescent="0.25">
      <c r="A1244" s="45"/>
      <c r="B1244" s="45"/>
      <c r="C1244" s="45"/>
      <c r="D1244" s="54"/>
      <c r="E1244" s="43"/>
      <c r="F1244" s="43"/>
      <c r="G1244" s="42"/>
    </row>
    <row r="1245" spans="1:7" s="36" customFormat="1" ht="26.25" customHeight="1" thickBot="1" x14ac:dyDescent="0.25">
      <c r="A1245" s="40" t="s">
        <v>69</v>
      </c>
      <c r="B1245" s="41"/>
      <c r="C1245" s="40" t="s">
        <v>68</v>
      </c>
      <c r="D1245" s="39" t="s">
        <v>67</v>
      </c>
      <c r="E1245" s="39" t="s">
        <v>66</v>
      </c>
      <c r="F1245" s="38" t="s">
        <v>65</v>
      </c>
      <c r="G1245" s="37" t="s">
        <v>64</v>
      </c>
    </row>
    <row r="1246" spans="1:7" s="36" customFormat="1" ht="27.75" thickBot="1" x14ac:dyDescent="0.25">
      <c r="A1246" s="35"/>
      <c r="B1246" s="35"/>
      <c r="C1246" s="35"/>
      <c r="D1246" s="34"/>
      <c r="E1246" s="33" t="s">
        <v>63</v>
      </c>
      <c r="F1246" s="33" t="s">
        <v>62</v>
      </c>
      <c r="G1246" s="32" t="s">
        <v>61</v>
      </c>
    </row>
    <row r="1247" spans="1:7" s="7" customFormat="1" ht="11.25" x14ac:dyDescent="0.2">
      <c r="A1247" s="31" t="s">
        <v>60</v>
      </c>
      <c r="B1247" s="31"/>
      <c r="C1247" s="31" t="s">
        <v>59</v>
      </c>
      <c r="D1247" s="56">
        <v>621547</v>
      </c>
      <c r="E1247" s="56">
        <v>360133</v>
      </c>
      <c r="F1247" s="56">
        <v>5407852</v>
      </c>
      <c r="G1247" s="55">
        <f>(E1247/F1247)*100</f>
        <v>6.6594463014150538</v>
      </c>
    </row>
    <row r="1248" spans="1:7" s="7" customFormat="1" ht="11.25" x14ac:dyDescent="0.2">
      <c r="A1248" s="28" t="s">
        <v>58</v>
      </c>
      <c r="B1248" s="21"/>
      <c r="C1248" s="21"/>
      <c r="D1248" s="27">
        <f>D1300-D1247</f>
        <v>191354</v>
      </c>
      <c r="E1248" s="27">
        <f>E1300-E1247</f>
        <v>134301</v>
      </c>
      <c r="F1248" s="27">
        <f>F1300-F1247</f>
        <v>1758555</v>
      </c>
      <c r="G1248" s="52">
        <f>(E1248/F1248)*100</f>
        <v>7.6370087941520168</v>
      </c>
    </row>
    <row r="1249" spans="1:7" s="7" customFormat="1" ht="7.5" customHeight="1" x14ac:dyDescent="0.2">
      <c r="A1249" s="26"/>
      <c r="B1249" s="26"/>
      <c r="C1249" s="26"/>
      <c r="D1249" s="5"/>
      <c r="E1249" s="5"/>
      <c r="F1249" s="5"/>
      <c r="G1249" s="25"/>
    </row>
    <row r="1250" spans="1:7" s="7" customFormat="1" ht="11.25" customHeight="1" x14ac:dyDescent="0.2">
      <c r="A1250" s="20" t="s">
        <v>57</v>
      </c>
      <c r="B1250" s="21"/>
      <c r="C1250" s="20" t="s">
        <v>6</v>
      </c>
      <c r="D1250" s="51">
        <v>1029</v>
      </c>
      <c r="E1250" s="51">
        <v>654</v>
      </c>
      <c r="F1250" s="51">
        <v>8484</v>
      </c>
      <c r="G1250" s="18">
        <f>(E1250/F1250)*100</f>
        <v>7.7086280056577081</v>
      </c>
    </row>
    <row r="1251" spans="1:7" s="7" customFormat="1" ht="11.25" x14ac:dyDescent="0.2">
      <c r="A1251" s="24" t="s">
        <v>56</v>
      </c>
      <c r="C1251" s="24" t="s">
        <v>6</v>
      </c>
      <c r="D1251" s="29">
        <v>1298</v>
      </c>
      <c r="E1251" s="29">
        <v>826</v>
      </c>
      <c r="F1251" s="29">
        <v>10000</v>
      </c>
      <c r="G1251" s="22">
        <f>(E1251/F1251)*100</f>
        <v>8.2600000000000016</v>
      </c>
    </row>
    <row r="1252" spans="1:7" s="7" customFormat="1" ht="11.25" x14ac:dyDescent="0.2">
      <c r="A1252" s="20" t="s">
        <v>55</v>
      </c>
      <c r="B1252" s="21"/>
      <c r="C1252" s="20" t="s">
        <v>6</v>
      </c>
      <c r="D1252" s="51">
        <v>14215</v>
      </c>
      <c r="E1252" s="51">
        <v>10174</v>
      </c>
      <c r="F1252" s="51">
        <v>143931</v>
      </c>
      <c r="G1252" s="18">
        <f>(E1252/F1252)*100</f>
        <v>7.0686648463499866</v>
      </c>
    </row>
    <row r="1253" spans="1:7" s="7" customFormat="1" ht="11.25" x14ac:dyDescent="0.2">
      <c r="A1253" s="24" t="s">
        <v>54</v>
      </c>
      <c r="C1253" s="24" t="s">
        <v>4</v>
      </c>
      <c r="D1253" s="29">
        <v>1617</v>
      </c>
      <c r="E1253" s="29">
        <v>631</v>
      </c>
      <c r="F1253" s="29">
        <v>5481</v>
      </c>
      <c r="G1253" s="22">
        <f>(E1253/F1253)*100</f>
        <v>11.512497719394272</v>
      </c>
    </row>
    <row r="1254" spans="1:7" s="7" customFormat="1" ht="11.25" x14ac:dyDescent="0.2">
      <c r="A1254" s="20" t="s">
        <v>53</v>
      </c>
      <c r="B1254" s="21"/>
      <c r="C1254" s="20" t="s">
        <v>6</v>
      </c>
      <c r="D1254" s="51">
        <v>6287</v>
      </c>
      <c r="E1254" s="51">
        <v>3479</v>
      </c>
      <c r="F1254" s="51">
        <v>50246</v>
      </c>
      <c r="G1254" s="18">
        <f>(E1254/F1254)*100</f>
        <v>6.923934243521872</v>
      </c>
    </row>
    <row r="1255" spans="1:7" s="7" customFormat="1" ht="11.25" x14ac:dyDescent="0.2">
      <c r="A1255" s="24" t="s">
        <v>52</v>
      </c>
      <c r="C1255" s="24" t="s">
        <v>4</v>
      </c>
      <c r="D1255" s="29">
        <v>6288</v>
      </c>
      <c r="E1255" s="29">
        <v>6018</v>
      </c>
      <c r="F1255" s="29">
        <v>110732</v>
      </c>
      <c r="G1255" s="22">
        <f>(E1255/F1255)*100</f>
        <v>5.4347433442907196</v>
      </c>
    </row>
    <row r="1256" spans="1:7" s="7" customFormat="1" ht="11.25" x14ac:dyDescent="0.2">
      <c r="A1256" s="20" t="s">
        <v>51</v>
      </c>
      <c r="B1256" s="21"/>
      <c r="C1256" s="20" t="s">
        <v>4</v>
      </c>
      <c r="D1256" s="51">
        <v>894</v>
      </c>
      <c r="E1256" s="51">
        <v>659</v>
      </c>
      <c r="F1256" s="51">
        <v>6634</v>
      </c>
      <c r="G1256" s="18">
        <f>(E1256/F1256)*100</f>
        <v>9.9336750075369302</v>
      </c>
    </row>
    <row r="1257" spans="1:7" s="7" customFormat="1" ht="11.25" x14ac:dyDescent="0.2">
      <c r="A1257" s="24" t="s">
        <v>50</v>
      </c>
      <c r="C1257" s="24" t="s">
        <v>6</v>
      </c>
      <c r="D1257" s="29">
        <v>442</v>
      </c>
      <c r="E1257" s="29">
        <v>299</v>
      </c>
      <c r="F1257" s="29">
        <v>4100</v>
      </c>
      <c r="G1257" s="22">
        <f>(E1257/F1257)*100</f>
        <v>7.2926829268292677</v>
      </c>
    </row>
    <row r="1258" spans="1:7" s="7" customFormat="1" ht="11.25" customHeight="1" x14ac:dyDescent="0.2">
      <c r="A1258" s="20" t="s">
        <v>49</v>
      </c>
      <c r="B1258" s="21"/>
      <c r="C1258" s="20" t="s">
        <v>6</v>
      </c>
      <c r="D1258" s="51">
        <v>1395</v>
      </c>
      <c r="E1258" s="51">
        <v>1061</v>
      </c>
      <c r="F1258" s="51">
        <v>12530</v>
      </c>
      <c r="G1258" s="18">
        <f>(E1258/F1258)*100</f>
        <v>8.4676775738228258</v>
      </c>
    </row>
    <row r="1259" spans="1:7" s="7" customFormat="1" ht="11.25" x14ac:dyDescent="0.2">
      <c r="A1259" s="24" t="s">
        <v>48</v>
      </c>
      <c r="C1259" s="24" t="s">
        <v>6</v>
      </c>
      <c r="D1259" s="29">
        <v>675</v>
      </c>
      <c r="E1259" s="29">
        <v>438</v>
      </c>
      <c r="F1259" s="29">
        <v>4916</v>
      </c>
      <c r="G1259" s="22">
        <f>(E1259/F1259)*100</f>
        <v>8.909682668836453</v>
      </c>
    </row>
    <row r="1260" spans="1:7" s="7" customFormat="1" ht="11.25" x14ac:dyDescent="0.2">
      <c r="A1260" s="20" t="s">
        <v>47</v>
      </c>
      <c r="B1260" s="21"/>
      <c r="C1260" s="20" t="s">
        <v>6</v>
      </c>
      <c r="D1260" s="51">
        <v>837</v>
      </c>
      <c r="E1260" s="51">
        <v>581</v>
      </c>
      <c r="F1260" s="51">
        <v>6460</v>
      </c>
      <c r="G1260" s="18">
        <f>(E1260/F1260)*100</f>
        <v>8.9938080495356036</v>
      </c>
    </row>
    <row r="1261" spans="1:7" s="7" customFormat="1" ht="11.25" x14ac:dyDescent="0.2">
      <c r="A1261" s="24" t="s">
        <v>46</v>
      </c>
      <c r="C1261" s="24" t="s">
        <v>4</v>
      </c>
      <c r="D1261" s="29">
        <v>168</v>
      </c>
      <c r="E1261" s="29">
        <v>155</v>
      </c>
      <c r="F1261" s="29">
        <v>2247</v>
      </c>
      <c r="G1261" s="22">
        <f>(E1261/F1261)*100</f>
        <v>6.8980863373386745</v>
      </c>
    </row>
    <row r="1262" spans="1:7" s="7" customFormat="1" ht="11.25" x14ac:dyDescent="0.2">
      <c r="A1262" s="20" t="s">
        <v>45</v>
      </c>
      <c r="B1262" s="21"/>
      <c r="C1262" s="20" t="s">
        <v>4</v>
      </c>
      <c r="D1262" s="51">
        <v>6757</v>
      </c>
      <c r="E1262" s="51">
        <v>3973</v>
      </c>
      <c r="F1262" s="51">
        <v>49380</v>
      </c>
      <c r="G1262" s="18">
        <f>(E1262/F1262)*100</f>
        <v>8.0457675172134469</v>
      </c>
    </row>
    <row r="1263" spans="1:7" s="7" customFormat="1" ht="11.25" x14ac:dyDescent="0.2">
      <c r="A1263" s="24" t="s">
        <v>44</v>
      </c>
      <c r="C1263" s="24" t="s">
        <v>6</v>
      </c>
      <c r="D1263" s="29">
        <v>6139</v>
      </c>
      <c r="E1263" s="29">
        <v>4433</v>
      </c>
      <c r="F1263" s="29">
        <v>51446</v>
      </c>
      <c r="G1263" s="22">
        <f>(E1263/F1263)*100</f>
        <v>8.616802083738289</v>
      </c>
    </row>
    <row r="1264" spans="1:7" s="7" customFormat="1" ht="11.25" x14ac:dyDescent="0.2">
      <c r="A1264" s="20" t="s">
        <v>43</v>
      </c>
      <c r="B1264" s="21"/>
      <c r="C1264" s="20" t="s">
        <v>6</v>
      </c>
      <c r="D1264" s="51">
        <v>1020</v>
      </c>
      <c r="E1264" s="51">
        <v>216</v>
      </c>
      <c r="F1264" s="51">
        <v>7496</v>
      </c>
      <c r="G1264" s="18">
        <f>(E1264/F1264)*100</f>
        <v>2.88153681963714</v>
      </c>
    </row>
    <row r="1265" spans="1:7" s="7" customFormat="1" ht="11.25" x14ac:dyDescent="0.2">
      <c r="A1265" s="24" t="s">
        <v>42</v>
      </c>
      <c r="C1265" s="24" t="s">
        <v>6</v>
      </c>
      <c r="D1265" s="29">
        <v>204</v>
      </c>
      <c r="E1265" s="29">
        <v>138</v>
      </c>
      <c r="F1265" s="29">
        <v>1591</v>
      </c>
      <c r="G1265" s="22">
        <f>(E1265/F1265)*100</f>
        <v>8.6737900691389065</v>
      </c>
    </row>
    <row r="1266" spans="1:7" s="7" customFormat="1" ht="11.25" x14ac:dyDescent="0.2">
      <c r="A1266" s="20" t="s">
        <v>41</v>
      </c>
      <c r="B1266" s="21"/>
      <c r="C1266" s="20" t="s">
        <v>6</v>
      </c>
      <c r="D1266" s="51">
        <v>4356</v>
      </c>
      <c r="E1266" s="51">
        <v>2708</v>
      </c>
      <c r="F1266" s="51">
        <v>35860</v>
      </c>
      <c r="G1266" s="18">
        <f>(E1266/F1266)*100</f>
        <v>7.5515895147796979</v>
      </c>
    </row>
    <row r="1267" spans="1:7" s="7" customFormat="1" ht="11.25" x14ac:dyDescent="0.2">
      <c r="A1267" s="24" t="s">
        <v>40</v>
      </c>
      <c r="C1267" s="24" t="s">
        <v>6</v>
      </c>
      <c r="D1267" s="29">
        <v>2068</v>
      </c>
      <c r="E1267" s="29">
        <v>1356</v>
      </c>
      <c r="F1267" s="29">
        <v>17339</v>
      </c>
      <c r="G1267" s="22">
        <f>(E1267/F1267)*100</f>
        <v>7.8205202145452439</v>
      </c>
    </row>
    <row r="1268" spans="1:7" s="7" customFormat="1" ht="11.25" x14ac:dyDescent="0.2">
      <c r="A1268" s="20" t="s">
        <v>39</v>
      </c>
      <c r="B1268" s="21"/>
      <c r="C1268" s="20" t="s">
        <v>6</v>
      </c>
      <c r="D1268" s="51">
        <v>1027</v>
      </c>
      <c r="E1268" s="51">
        <v>770</v>
      </c>
      <c r="F1268" s="51">
        <v>8987</v>
      </c>
      <c r="G1268" s="18">
        <f>(E1268/F1268)*100</f>
        <v>8.5679314565483473</v>
      </c>
    </row>
    <row r="1269" spans="1:7" s="7" customFormat="1" ht="11.25" x14ac:dyDescent="0.2">
      <c r="A1269" s="24" t="s">
        <v>38</v>
      </c>
      <c r="C1269" s="24" t="s">
        <v>6</v>
      </c>
      <c r="D1269" s="29">
        <v>230</v>
      </c>
      <c r="E1269" s="29">
        <v>119</v>
      </c>
      <c r="F1269" s="29">
        <v>1885</v>
      </c>
      <c r="G1269" s="22">
        <f>(E1269/F1269)*100</f>
        <v>6.3129973474801062</v>
      </c>
    </row>
    <row r="1270" spans="1:7" s="7" customFormat="1" ht="11.25" x14ac:dyDescent="0.2">
      <c r="A1270" s="20" t="s">
        <v>37</v>
      </c>
      <c r="B1270" s="21"/>
      <c r="C1270" s="20" t="s">
        <v>6</v>
      </c>
      <c r="D1270" s="51">
        <v>6219</v>
      </c>
      <c r="E1270" s="51">
        <v>5629</v>
      </c>
      <c r="F1270" s="51">
        <v>67438</v>
      </c>
      <c r="G1270" s="18">
        <f>(E1270/F1270)*100</f>
        <v>8.3469260654230553</v>
      </c>
    </row>
    <row r="1271" spans="1:7" s="7" customFormat="1" ht="11.25" x14ac:dyDescent="0.2">
      <c r="A1271" s="24" t="s">
        <v>36</v>
      </c>
      <c r="C1271" s="24" t="s">
        <v>6</v>
      </c>
      <c r="D1271" s="29">
        <v>6580</v>
      </c>
      <c r="E1271" s="29">
        <v>4840</v>
      </c>
      <c r="F1271" s="29">
        <v>54881</v>
      </c>
      <c r="G1271" s="22">
        <f>(E1271/F1271)*100</f>
        <v>8.8190812849620084</v>
      </c>
    </row>
    <row r="1272" spans="1:7" s="7" customFormat="1" ht="11.25" x14ac:dyDescent="0.2">
      <c r="A1272" s="20" t="s">
        <v>35</v>
      </c>
      <c r="B1272" s="21"/>
      <c r="C1272" s="20" t="s">
        <v>6</v>
      </c>
      <c r="D1272" s="51">
        <v>291</v>
      </c>
      <c r="E1272" s="51">
        <v>187</v>
      </c>
      <c r="F1272" s="51">
        <v>2697</v>
      </c>
      <c r="G1272" s="18">
        <f>(E1272/F1272)*100</f>
        <v>6.933629959213941</v>
      </c>
    </row>
    <row r="1273" spans="1:7" s="7" customFormat="1" ht="11.25" x14ac:dyDescent="0.2">
      <c r="A1273" s="24" t="s">
        <v>34</v>
      </c>
      <c r="C1273" s="24" t="s">
        <v>6</v>
      </c>
      <c r="D1273" s="29">
        <v>14321</v>
      </c>
      <c r="E1273" s="29">
        <v>7638</v>
      </c>
      <c r="F1273" s="29">
        <v>83802</v>
      </c>
      <c r="G1273" s="22">
        <f>(E1273/F1273)*100</f>
        <v>9.1143409465167906</v>
      </c>
    </row>
    <row r="1274" spans="1:7" s="7" customFormat="1" ht="11.25" x14ac:dyDescent="0.2">
      <c r="A1274" s="20" t="s">
        <v>33</v>
      </c>
      <c r="B1274" s="21"/>
      <c r="C1274" s="20" t="s">
        <v>6</v>
      </c>
      <c r="D1274" s="51">
        <v>1094</v>
      </c>
      <c r="E1274" s="51">
        <v>585</v>
      </c>
      <c r="F1274" s="51">
        <v>9412</v>
      </c>
      <c r="G1274" s="18">
        <f>(E1274/F1274)*100</f>
        <v>6.2154696132596685</v>
      </c>
    </row>
    <row r="1275" spans="1:7" s="7" customFormat="1" ht="11.25" x14ac:dyDescent="0.2">
      <c r="A1275" s="24" t="s">
        <v>32</v>
      </c>
      <c r="C1275" s="24" t="s">
        <v>6</v>
      </c>
      <c r="D1275" s="29">
        <v>148</v>
      </c>
      <c r="E1275" s="29">
        <v>61</v>
      </c>
      <c r="F1275" s="29">
        <v>909</v>
      </c>
      <c r="G1275" s="22">
        <f>(E1275/F1275)*100</f>
        <v>6.7106710671067109</v>
      </c>
    </row>
    <row r="1276" spans="1:7" s="7" customFormat="1" ht="11.25" x14ac:dyDescent="0.2">
      <c r="A1276" s="20" t="s">
        <v>31</v>
      </c>
      <c r="B1276" s="21"/>
      <c r="C1276" s="20" t="s">
        <v>6</v>
      </c>
      <c r="D1276" s="51">
        <v>885</v>
      </c>
      <c r="E1276" s="51">
        <v>428</v>
      </c>
      <c r="F1276" s="51">
        <v>6046</v>
      </c>
      <c r="G1276" s="18">
        <f>(E1276/F1276)*100</f>
        <v>7.0790605358914984</v>
      </c>
    </row>
    <row r="1277" spans="1:7" s="7" customFormat="1" ht="11.25" x14ac:dyDescent="0.2">
      <c r="A1277" s="24" t="s">
        <v>30</v>
      </c>
      <c r="C1277" s="24" t="s">
        <v>4</v>
      </c>
      <c r="D1277" s="29">
        <v>9748</v>
      </c>
      <c r="E1277" s="29">
        <v>5586</v>
      </c>
      <c r="F1277" s="29">
        <v>85689</v>
      </c>
      <c r="G1277" s="22">
        <f>(E1277/F1277)*100</f>
        <v>6.5189230823092821</v>
      </c>
    </row>
    <row r="1278" spans="1:7" s="7" customFormat="1" ht="11.25" x14ac:dyDescent="0.2">
      <c r="A1278" s="20" t="s">
        <v>72</v>
      </c>
      <c r="B1278" s="21"/>
      <c r="C1278" s="20" t="s">
        <v>6</v>
      </c>
      <c r="D1278" s="51">
        <v>1083</v>
      </c>
      <c r="E1278" s="51">
        <v>716</v>
      </c>
      <c r="F1278" s="51">
        <v>8461</v>
      </c>
      <c r="G1278" s="18">
        <f>(E1278/F1278)*100</f>
        <v>8.4623566954260721</v>
      </c>
    </row>
    <row r="1279" spans="1:7" s="7" customFormat="1" ht="11.25" x14ac:dyDescent="0.2">
      <c r="A1279" s="24" t="s">
        <v>28</v>
      </c>
      <c r="C1279" s="24" t="s">
        <v>6</v>
      </c>
      <c r="D1279" s="29">
        <v>1560</v>
      </c>
      <c r="E1279" s="29">
        <v>956</v>
      </c>
      <c r="F1279" s="29">
        <v>10398</v>
      </c>
      <c r="G1279" s="22">
        <f>(E1279/F1279)*100</f>
        <v>9.1940757838045784</v>
      </c>
    </row>
    <row r="1280" spans="1:7" s="7" customFormat="1" ht="11.25" x14ac:dyDescent="0.2">
      <c r="A1280" s="20" t="s">
        <v>27</v>
      </c>
      <c r="B1280" s="21"/>
      <c r="C1280" s="20" t="s">
        <v>4</v>
      </c>
      <c r="D1280" s="51">
        <v>202</v>
      </c>
      <c r="E1280" s="51">
        <v>136</v>
      </c>
      <c r="F1280" s="51">
        <v>1675</v>
      </c>
      <c r="G1280" s="18">
        <f>(E1280/F1280)*100</f>
        <v>8.1194029850746272</v>
      </c>
    </row>
    <row r="1281" spans="1:7" s="7" customFormat="1" ht="11.25" x14ac:dyDescent="0.2">
      <c r="A1281" s="24" t="s">
        <v>26</v>
      </c>
      <c r="C1281" s="24" t="s">
        <v>6</v>
      </c>
      <c r="D1281" s="29">
        <v>13059</v>
      </c>
      <c r="E1281" s="29">
        <v>8275</v>
      </c>
      <c r="F1281" s="29">
        <v>111578</v>
      </c>
      <c r="G1281" s="22">
        <f>(E1281/F1281)*100</f>
        <v>7.416336553800928</v>
      </c>
    </row>
    <row r="1282" spans="1:7" s="7" customFormat="1" ht="11.25" x14ac:dyDescent="0.2">
      <c r="A1282" s="20" t="s">
        <v>25</v>
      </c>
      <c r="B1282" s="21"/>
      <c r="C1282" s="20" t="s">
        <v>24</v>
      </c>
      <c r="D1282" s="51">
        <v>591</v>
      </c>
      <c r="E1282" s="51">
        <v>240</v>
      </c>
      <c r="F1282" s="51">
        <v>3385</v>
      </c>
      <c r="G1282" s="18">
        <f>(E1282/F1282)*100</f>
        <v>7.0901033973412115</v>
      </c>
    </row>
    <row r="1283" spans="1:7" s="7" customFormat="1" ht="11.25" x14ac:dyDescent="0.2">
      <c r="A1283" s="24" t="s">
        <v>23</v>
      </c>
      <c r="C1283" s="24" t="s">
        <v>6</v>
      </c>
      <c r="D1283" s="29">
        <v>1623</v>
      </c>
      <c r="E1283" s="29">
        <v>1003</v>
      </c>
      <c r="F1283" s="29">
        <v>16970</v>
      </c>
      <c r="G1283" s="22">
        <f>(E1283/F1283)*100</f>
        <v>5.9104301708898053</v>
      </c>
    </row>
    <row r="1284" spans="1:7" s="7" customFormat="1" ht="11.25" x14ac:dyDescent="0.2">
      <c r="A1284" s="20" t="s">
        <v>22</v>
      </c>
      <c r="B1284" s="21"/>
      <c r="C1284" s="20" t="s">
        <v>6</v>
      </c>
      <c r="D1284" s="51">
        <v>241</v>
      </c>
      <c r="E1284" s="51">
        <v>163</v>
      </c>
      <c r="F1284" s="51">
        <v>2340</v>
      </c>
      <c r="G1284" s="18">
        <f>(E1284/F1284)*100</f>
        <v>6.9658119658119659</v>
      </c>
    </row>
    <row r="1285" spans="1:7" s="7" customFormat="1" ht="11.25" x14ac:dyDescent="0.2">
      <c r="A1285" s="24" t="s">
        <v>21</v>
      </c>
      <c r="C1285" s="24" t="s">
        <v>6</v>
      </c>
      <c r="D1285" s="29">
        <v>230</v>
      </c>
      <c r="E1285" s="29">
        <v>155</v>
      </c>
      <c r="F1285" s="29">
        <v>1448</v>
      </c>
      <c r="G1285" s="22">
        <f>(E1285/F1285)*100</f>
        <v>10.704419889502763</v>
      </c>
    </row>
    <row r="1286" spans="1:7" s="7" customFormat="1" ht="11.25" x14ac:dyDescent="0.2">
      <c r="A1286" s="20" t="s">
        <v>20</v>
      </c>
      <c r="B1286" s="21"/>
      <c r="C1286" s="20" t="s">
        <v>6</v>
      </c>
      <c r="D1286" s="51">
        <v>1173</v>
      </c>
      <c r="E1286" s="51">
        <v>886</v>
      </c>
      <c r="F1286" s="51">
        <v>8762</v>
      </c>
      <c r="G1286" s="18">
        <f>(E1286/F1286)*100</f>
        <v>10.11184661036293</v>
      </c>
    </row>
    <row r="1287" spans="1:7" s="7" customFormat="1" ht="11.25" x14ac:dyDescent="0.2">
      <c r="A1287" s="24" t="s">
        <v>19</v>
      </c>
      <c r="C1287" s="24" t="s">
        <v>6</v>
      </c>
      <c r="D1287" s="29">
        <v>4899</v>
      </c>
      <c r="E1287" s="29">
        <v>3543</v>
      </c>
      <c r="F1287" s="29">
        <v>38000</v>
      </c>
      <c r="G1287" s="22">
        <f>(E1287/F1287)*100</f>
        <v>9.3236842105263165</v>
      </c>
    </row>
    <row r="1288" spans="1:7" s="7" customFormat="1" ht="11.25" x14ac:dyDescent="0.2">
      <c r="A1288" s="20" t="s">
        <v>18</v>
      </c>
      <c r="B1288" s="21"/>
      <c r="C1288" s="20" t="s">
        <v>6</v>
      </c>
      <c r="D1288" s="51">
        <v>3312</v>
      </c>
      <c r="E1288" s="51">
        <v>1564</v>
      </c>
      <c r="F1288" s="51">
        <v>21815</v>
      </c>
      <c r="G1288" s="18">
        <f>(E1288/F1288)*100</f>
        <v>7.1693788677515471</v>
      </c>
    </row>
    <row r="1289" spans="1:7" s="7" customFormat="1" ht="11.25" customHeight="1" x14ac:dyDescent="0.2">
      <c r="A1289" s="24" t="s">
        <v>17</v>
      </c>
      <c r="C1289" s="24" t="s">
        <v>6</v>
      </c>
      <c r="D1289" s="29">
        <v>28654</v>
      </c>
      <c r="E1289" s="29">
        <v>16257</v>
      </c>
      <c r="F1289" s="29">
        <v>218306</v>
      </c>
      <c r="G1289" s="22">
        <f>(E1289/F1289)*100</f>
        <v>7.4468864804448796</v>
      </c>
    </row>
    <row r="1290" spans="1:7" s="7" customFormat="1" ht="11.25" x14ac:dyDescent="0.2">
      <c r="A1290" s="20" t="s">
        <v>16</v>
      </c>
      <c r="B1290" s="21"/>
      <c r="C1290" s="20" t="s">
        <v>4</v>
      </c>
      <c r="D1290" s="51">
        <v>1555</v>
      </c>
      <c r="E1290" s="51">
        <v>301</v>
      </c>
      <c r="F1290" s="51">
        <v>3886</v>
      </c>
      <c r="G1290" s="18">
        <f>(E1290/F1290)*100</f>
        <v>7.7457539886773032</v>
      </c>
    </row>
    <row r="1291" spans="1:7" s="7" customFormat="1" ht="11.25" x14ac:dyDescent="0.2">
      <c r="A1291" s="24" t="s">
        <v>15</v>
      </c>
      <c r="C1291" s="24" t="s">
        <v>6</v>
      </c>
      <c r="D1291" s="29">
        <v>1359</v>
      </c>
      <c r="E1291" s="29">
        <v>1010</v>
      </c>
      <c r="F1291" s="29">
        <v>15122</v>
      </c>
      <c r="G1291" s="22">
        <f>(E1291/F1291)*100</f>
        <v>6.6790107128686689</v>
      </c>
    </row>
    <row r="1292" spans="1:7" s="7" customFormat="1" ht="11.25" x14ac:dyDescent="0.2">
      <c r="A1292" s="20" t="s">
        <v>14</v>
      </c>
      <c r="B1292" s="21"/>
      <c r="C1292" s="20" t="s">
        <v>6</v>
      </c>
      <c r="D1292" s="51">
        <v>1586</v>
      </c>
      <c r="E1292" s="51">
        <v>1861</v>
      </c>
      <c r="F1292" s="51">
        <v>22749</v>
      </c>
      <c r="G1292" s="18">
        <f>(E1292/F1292)*100</f>
        <v>8.1805793661259845</v>
      </c>
    </row>
    <row r="1293" spans="1:7" s="7" customFormat="1" ht="11.25" x14ac:dyDescent="0.2">
      <c r="A1293" s="24" t="s">
        <v>13</v>
      </c>
      <c r="C1293" s="24" t="s">
        <v>6</v>
      </c>
      <c r="D1293" s="29">
        <v>7076</v>
      </c>
      <c r="E1293" s="29">
        <v>4566</v>
      </c>
      <c r="F1293" s="29">
        <v>55921</v>
      </c>
      <c r="G1293" s="22">
        <f>(E1293/F1293)*100</f>
        <v>8.165090037731801</v>
      </c>
    </row>
    <row r="1294" spans="1:7" s="7" customFormat="1" ht="11.25" x14ac:dyDescent="0.2">
      <c r="A1294" s="20" t="s">
        <v>12</v>
      </c>
      <c r="B1294" s="21"/>
      <c r="C1294" s="20" t="s">
        <v>6</v>
      </c>
      <c r="D1294" s="51">
        <v>420</v>
      </c>
      <c r="E1294" s="51">
        <v>277</v>
      </c>
      <c r="F1294" s="51">
        <v>2415</v>
      </c>
      <c r="G1294" s="18">
        <f>(E1294/F1294)*100</f>
        <v>11.469979296066253</v>
      </c>
    </row>
    <row r="1295" spans="1:7" s="7" customFormat="1" ht="11.25" x14ac:dyDescent="0.2">
      <c r="A1295" s="24" t="s">
        <v>11</v>
      </c>
      <c r="C1295" s="24" t="s">
        <v>6</v>
      </c>
      <c r="D1295" s="29">
        <v>7599</v>
      </c>
      <c r="E1295" s="29">
        <v>6473</v>
      </c>
      <c r="F1295" s="29">
        <v>61400</v>
      </c>
      <c r="G1295" s="22">
        <f>(E1295/F1295)*100</f>
        <v>10.542345276872963</v>
      </c>
    </row>
    <row r="1296" spans="1:7" s="7" customFormat="1" ht="11.25" x14ac:dyDescent="0.2">
      <c r="A1296" s="20" t="s">
        <v>10</v>
      </c>
      <c r="B1296" s="21"/>
      <c r="C1296" s="20" t="s">
        <v>6</v>
      </c>
      <c r="D1296" s="51">
        <v>10902</v>
      </c>
      <c r="E1296" s="51">
        <v>16458</v>
      </c>
      <c r="F1296" s="51">
        <v>234584</v>
      </c>
      <c r="G1296" s="18">
        <f>(E1296/F1296)*100</f>
        <v>7.0158237560958971</v>
      </c>
    </row>
    <row r="1297" spans="1:7" s="7" customFormat="1" ht="11.25" x14ac:dyDescent="0.2">
      <c r="A1297" s="24" t="s">
        <v>9</v>
      </c>
      <c r="C1297" s="24" t="s">
        <v>8</v>
      </c>
      <c r="D1297" s="29">
        <v>2492</v>
      </c>
      <c r="E1297" s="29">
        <v>3047</v>
      </c>
      <c r="F1297" s="29">
        <v>31180</v>
      </c>
      <c r="G1297" s="22">
        <f>(E1297/F1297)*100</f>
        <v>9.7722899294419499</v>
      </c>
    </row>
    <row r="1298" spans="1:7" s="7" customFormat="1" ht="11.25" customHeight="1" x14ac:dyDescent="0.2">
      <c r="A1298" s="20" t="s">
        <v>7</v>
      </c>
      <c r="B1298" s="21"/>
      <c r="C1298" s="20" t="s">
        <v>6</v>
      </c>
      <c r="D1298" s="51">
        <v>4980</v>
      </c>
      <c r="E1298" s="51">
        <v>2346</v>
      </c>
      <c r="F1298" s="51">
        <v>32676</v>
      </c>
      <c r="G1298" s="18">
        <f>(E1298/F1298)*100</f>
        <v>7.1795813441057659</v>
      </c>
    </row>
    <row r="1299" spans="1:7" s="7" customFormat="1" ht="11.25" customHeight="1" thickBot="1" x14ac:dyDescent="0.25">
      <c r="A1299" s="16" t="s">
        <v>5</v>
      </c>
      <c r="B1299" s="17"/>
      <c r="C1299" s="16" t="s">
        <v>4</v>
      </c>
      <c r="D1299" s="50">
        <v>526</v>
      </c>
      <c r="E1299" s="50">
        <v>426</v>
      </c>
      <c r="F1299" s="50">
        <v>4865</v>
      </c>
      <c r="G1299" s="14">
        <f>(E1299/F1299)*100</f>
        <v>8.7564234326824248</v>
      </c>
    </row>
    <row r="1300" spans="1:7" ht="11.25" customHeight="1" thickBot="1" x14ac:dyDescent="0.25">
      <c r="A1300" s="16" t="s">
        <v>3</v>
      </c>
      <c r="B1300" s="17"/>
      <c r="C1300" s="16" t="s">
        <v>2</v>
      </c>
      <c r="D1300" s="15">
        <f>SUM(D1250:D1299,D1247)</f>
        <v>812901</v>
      </c>
      <c r="E1300" s="15">
        <f>SUM(E1250:E1299,E1247)</f>
        <v>494434</v>
      </c>
      <c r="F1300" s="15">
        <f>SUM(F1250:F1299,F1247)</f>
        <v>7166407</v>
      </c>
      <c r="G1300" s="14">
        <f>(E1300/F1300)*100</f>
        <v>6.8993290501083742</v>
      </c>
    </row>
    <row r="1301" spans="1:7" s="7" customFormat="1" ht="7.5" customHeight="1" x14ac:dyDescent="0.2">
      <c r="A1301" s="9"/>
      <c r="B1301" s="9"/>
      <c r="C1301" s="9"/>
      <c r="D1301" s="3"/>
      <c r="E1301" s="49"/>
      <c r="F1301" s="3"/>
      <c r="G1301" s="2"/>
    </row>
    <row r="1302" spans="1:7" ht="11.25" customHeight="1" x14ac:dyDescent="0.2">
      <c r="A1302" s="7" t="s">
        <v>1</v>
      </c>
      <c r="B1302" s="6" t="s">
        <v>0</v>
      </c>
      <c r="C1302" s="6"/>
      <c r="D1302" s="5"/>
      <c r="E1302" s="5"/>
      <c r="F1302" s="5"/>
      <c r="G1302" s="4"/>
    </row>
    <row r="1303" spans="1:7" ht="12.75" customHeight="1" x14ac:dyDescent="0.2"/>
    <row r="1306" spans="1:7" ht="26.25" customHeight="1" x14ac:dyDescent="0.2">
      <c r="A1306" s="48" t="s">
        <v>71</v>
      </c>
      <c r="B1306" s="47" t="s">
        <v>73</v>
      </c>
      <c r="C1306" s="46"/>
      <c r="D1306" s="46"/>
      <c r="E1306" s="46"/>
      <c r="F1306" s="46"/>
      <c r="G1306" s="46"/>
    </row>
    <row r="1307" spans="1:7" s="36" customFormat="1" ht="7.5" customHeight="1" thickBot="1" x14ac:dyDescent="0.25">
      <c r="A1307" s="45"/>
      <c r="B1307" s="45"/>
      <c r="C1307" s="45"/>
      <c r="D1307" s="54"/>
      <c r="E1307" s="43"/>
      <c r="F1307" s="43"/>
      <c r="G1307" s="42"/>
    </row>
    <row r="1308" spans="1:7" s="36" customFormat="1" ht="26.25" customHeight="1" thickBot="1" x14ac:dyDescent="0.25">
      <c r="A1308" s="40" t="s">
        <v>69</v>
      </c>
      <c r="B1308" s="41"/>
      <c r="C1308" s="40" t="s">
        <v>68</v>
      </c>
      <c r="D1308" s="39" t="s">
        <v>67</v>
      </c>
      <c r="E1308" s="39" t="s">
        <v>66</v>
      </c>
      <c r="F1308" s="38" t="s">
        <v>65</v>
      </c>
      <c r="G1308" s="37" t="s">
        <v>64</v>
      </c>
    </row>
    <row r="1309" spans="1:7" s="7" customFormat="1" ht="27.75" thickBot="1" x14ac:dyDescent="0.25">
      <c r="A1309" s="35"/>
      <c r="B1309" s="35"/>
      <c r="C1309" s="35"/>
      <c r="D1309" s="34"/>
      <c r="E1309" s="33" t="s">
        <v>63</v>
      </c>
      <c r="F1309" s="33" t="s">
        <v>62</v>
      </c>
      <c r="G1309" s="32" t="s">
        <v>61</v>
      </c>
    </row>
    <row r="1310" spans="1:7" s="7" customFormat="1" ht="11.25" x14ac:dyDescent="0.2">
      <c r="A1310" s="31" t="s">
        <v>60</v>
      </c>
      <c r="B1310" s="30"/>
      <c r="C1310" s="30" t="s">
        <v>59</v>
      </c>
      <c r="D1310" s="29">
        <v>607746</v>
      </c>
      <c r="E1310" s="29">
        <v>346764</v>
      </c>
      <c r="F1310" s="29">
        <v>5250614</v>
      </c>
      <c r="G1310" s="53">
        <f>(E1310/F1310)*100</f>
        <v>6.6042561879429726</v>
      </c>
    </row>
    <row r="1311" spans="1:7" s="7" customFormat="1" ht="11.25" customHeight="1" x14ac:dyDescent="0.2">
      <c r="A1311" s="28" t="s">
        <v>58</v>
      </c>
      <c r="B1311" s="21"/>
      <c r="C1311" s="21"/>
      <c r="D1311" s="27">
        <f>D1363-D1310</f>
        <v>191448</v>
      </c>
      <c r="E1311" s="27">
        <f>E1363-E1310</f>
        <v>124518</v>
      </c>
      <c r="F1311" s="27">
        <f>F1363-F1310</f>
        <v>1687677</v>
      </c>
      <c r="G1311" s="52">
        <f>(E1311/F1311)*100</f>
        <v>7.3780705668205462</v>
      </c>
    </row>
    <row r="1312" spans="1:7" s="7" customFormat="1" ht="7.5" customHeight="1" x14ac:dyDescent="0.2">
      <c r="A1312" s="26"/>
      <c r="B1312" s="26"/>
      <c r="C1312" s="26"/>
      <c r="D1312" s="5"/>
      <c r="E1312" s="5"/>
      <c r="F1312" s="5"/>
      <c r="G1312" s="25"/>
    </row>
    <row r="1313" spans="1:7" s="7" customFormat="1" ht="11.25" customHeight="1" x14ac:dyDescent="0.2">
      <c r="A1313" s="20" t="s">
        <v>57</v>
      </c>
      <c r="B1313" s="21"/>
      <c r="C1313" s="20" t="s">
        <v>6</v>
      </c>
      <c r="D1313" s="51">
        <v>990</v>
      </c>
      <c r="E1313" s="51">
        <v>702</v>
      </c>
      <c r="F1313" s="51">
        <v>9112</v>
      </c>
      <c r="G1313" s="18">
        <f>(E1313/F1313)*100</f>
        <v>7.7041264266900793</v>
      </c>
    </row>
    <row r="1314" spans="1:7" s="7" customFormat="1" ht="11.25" x14ac:dyDescent="0.2">
      <c r="A1314" s="24" t="s">
        <v>56</v>
      </c>
      <c r="C1314" s="24" t="s">
        <v>6</v>
      </c>
      <c r="D1314" s="29">
        <v>1279</v>
      </c>
      <c r="E1314" s="29">
        <v>804</v>
      </c>
      <c r="F1314" s="29">
        <v>10587</v>
      </c>
      <c r="G1314" s="22">
        <f>(E1314/F1314)*100</f>
        <v>7.5942193255879848</v>
      </c>
    </row>
    <row r="1315" spans="1:7" s="7" customFormat="1" ht="11.25" x14ac:dyDescent="0.2">
      <c r="A1315" s="20" t="s">
        <v>55</v>
      </c>
      <c r="B1315" s="21"/>
      <c r="C1315" s="20" t="s">
        <v>6</v>
      </c>
      <c r="D1315" s="51">
        <v>14054</v>
      </c>
      <c r="E1315" s="51">
        <v>9698</v>
      </c>
      <c r="F1315" s="51">
        <v>137209</v>
      </c>
      <c r="G1315" s="18">
        <f>(E1315/F1315)*100</f>
        <v>7.0680494719734126</v>
      </c>
    </row>
    <row r="1316" spans="1:7" s="7" customFormat="1" ht="11.25" x14ac:dyDescent="0.2">
      <c r="A1316" s="24" t="s">
        <v>54</v>
      </c>
      <c r="C1316" s="24" t="s">
        <v>4</v>
      </c>
      <c r="D1316" s="29">
        <v>1596</v>
      </c>
      <c r="E1316" s="29">
        <v>627</v>
      </c>
      <c r="F1316" s="29">
        <v>5524</v>
      </c>
      <c r="G1316" s="22">
        <f>(E1316/F1316)*100</f>
        <v>11.350470673425054</v>
      </c>
    </row>
    <row r="1317" spans="1:7" s="7" customFormat="1" ht="11.25" x14ac:dyDescent="0.2">
      <c r="A1317" s="20" t="s">
        <v>53</v>
      </c>
      <c r="B1317" s="21"/>
      <c r="C1317" s="20" t="s">
        <v>6</v>
      </c>
      <c r="D1317" s="51">
        <v>6055</v>
      </c>
      <c r="E1317" s="51">
        <v>3411</v>
      </c>
      <c r="F1317" s="51">
        <v>49967</v>
      </c>
      <c r="G1317" s="18">
        <f>(E1317/F1317)*100</f>
        <v>6.8265054936257927</v>
      </c>
    </row>
    <row r="1318" spans="1:7" s="7" customFormat="1" ht="11.25" x14ac:dyDescent="0.2">
      <c r="A1318" s="24" t="s">
        <v>52</v>
      </c>
      <c r="C1318" s="24" t="s">
        <v>4</v>
      </c>
      <c r="D1318" s="29">
        <v>6009</v>
      </c>
      <c r="E1318" s="29">
        <v>5540</v>
      </c>
      <c r="F1318" s="29">
        <v>102186</v>
      </c>
      <c r="G1318" s="22">
        <f>(E1318/F1318)*100</f>
        <v>5.4214863092791576</v>
      </c>
    </row>
    <row r="1319" spans="1:7" s="7" customFormat="1" ht="11.25" x14ac:dyDescent="0.2">
      <c r="A1319" s="20" t="s">
        <v>51</v>
      </c>
      <c r="B1319" s="21"/>
      <c r="C1319" s="20" t="s">
        <v>4</v>
      </c>
      <c r="D1319" s="51">
        <v>900</v>
      </c>
      <c r="E1319" s="51">
        <v>634</v>
      </c>
      <c r="F1319" s="51">
        <v>6905</v>
      </c>
      <c r="G1319" s="18">
        <f>(E1319/F1319)*100</f>
        <v>9.1817523533671253</v>
      </c>
    </row>
    <row r="1320" spans="1:7" s="7" customFormat="1" ht="11.25" x14ac:dyDescent="0.2">
      <c r="A1320" s="24" t="s">
        <v>50</v>
      </c>
      <c r="C1320" s="24" t="s">
        <v>6</v>
      </c>
      <c r="D1320" s="29">
        <v>430</v>
      </c>
      <c r="E1320" s="29">
        <v>286</v>
      </c>
      <c r="F1320" s="29">
        <v>3846</v>
      </c>
      <c r="G1320" s="22">
        <f>(E1320/F1320)*100</f>
        <v>7.436297451898076</v>
      </c>
    </row>
    <row r="1321" spans="1:7" s="7" customFormat="1" ht="11.25" x14ac:dyDescent="0.2">
      <c r="A1321" s="20" t="s">
        <v>49</v>
      </c>
      <c r="B1321" s="21"/>
      <c r="C1321" s="20" t="s">
        <v>6</v>
      </c>
      <c r="D1321" s="51">
        <v>1371</v>
      </c>
      <c r="E1321" s="51">
        <v>713</v>
      </c>
      <c r="F1321" s="51">
        <v>11396</v>
      </c>
      <c r="G1321" s="18">
        <f>(E1321/F1321)*100</f>
        <v>6.2565812565812564</v>
      </c>
    </row>
    <row r="1322" spans="1:7" s="7" customFormat="1" ht="11.25" x14ac:dyDescent="0.2">
      <c r="A1322" s="24" t="s">
        <v>48</v>
      </c>
      <c r="C1322" s="24" t="s">
        <v>6</v>
      </c>
      <c r="D1322" s="29">
        <v>685</v>
      </c>
      <c r="E1322" s="29">
        <v>500</v>
      </c>
      <c r="F1322" s="29">
        <v>5287</v>
      </c>
      <c r="G1322" s="22">
        <f>(E1322/F1322)*100</f>
        <v>9.4571590694155478</v>
      </c>
    </row>
    <row r="1323" spans="1:7" s="7" customFormat="1" ht="11.25" x14ac:dyDescent="0.2">
      <c r="A1323" s="20" t="s">
        <v>47</v>
      </c>
      <c r="B1323" s="21"/>
      <c r="C1323" s="20" t="s">
        <v>6</v>
      </c>
      <c r="D1323" s="51">
        <v>834</v>
      </c>
      <c r="E1323" s="51">
        <v>567</v>
      </c>
      <c r="F1323" s="51">
        <v>6639</v>
      </c>
      <c r="G1323" s="18">
        <f>(E1323/F1323)*100</f>
        <v>8.5404428377767729</v>
      </c>
    </row>
    <row r="1324" spans="1:7" s="7" customFormat="1" ht="11.25" x14ac:dyDescent="0.2">
      <c r="A1324" s="24" t="s">
        <v>46</v>
      </c>
      <c r="C1324" s="24" t="s">
        <v>4</v>
      </c>
      <c r="D1324" s="29">
        <v>164</v>
      </c>
      <c r="E1324" s="29">
        <v>140</v>
      </c>
      <c r="F1324" s="29">
        <v>2183</v>
      </c>
      <c r="G1324" s="22">
        <f>(E1324/F1324)*100</f>
        <v>6.4131928538708198</v>
      </c>
    </row>
    <row r="1325" spans="1:7" s="7" customFormat="1" ht="11.25" x14ac:dyDescent="0.2">
      <c r="A1325" s="20" t="s">
        <v>45</v>
      </c>
      <c r="B1325" s="21"/>
      <c r="C1325" s="20" t="s">
        <v>4</v>
      </c>
      <c r="D1325" s="51">
        <v>6576</v>
      </c>
      <c r="E1325" s="51">
        <v>3881</v>
      </c>
      <c r="F1325" s="51">
        <v>48291</v>
      </c>
      <c r="G1325" s="18">
        <f>(E1325/F1325)*100</f>
        <v>8.0366942080304824</v>
      </c>
    </row>
    <row r="1326" spans="1:7" s="7" customFormat="1" ht="11.25" x14ac:dyDescent="0.2">
      <c r="A1326" s="24" t="s">
        <v>44</v>
      </c>
      <c r="C1326" s="24" t="s">
        <v>6</v>
      </c>
      <c r="D1326" s="29">
        <v>5936</v>
      </c>
      <c r="E1326" s="29">
        <v>4286</v>
      </c>
      <c r="F1326" s="29">
        <v>49640</v>
      </c>
      <c r="G1326" s="22">
        <f>(E1326/F1326)*100</f>
        <v>8.6341659951651906</v>
      </c>
    </row>
    <row r="1327" spans="1:7" s="7" customFormat="1" ht="11.25" x14ac:dyDescent="0.2">
      <c r="A1327" s="20" t="s">
        <v>43</v>
      </c>
      <c r="B1327" s="21"/>
      <c r="C1327" s="20" t="s">
        <v>6</v>
      </c>
      <c r="D1327" s="51">
        <v>1080</v>
      </c>
      <c r="E1327" s="51">
        <v>396</v>
      </c>
      <c r="F1327" s="51">
        <v>7687</v>
      </c>
      <c r="G1327" s="18">
        <f>(E1327/F1327)*100</f>
        <v>5.1515545726551322</v>
      </c>
    </row>
    <row r="1328" spans="1:7" s="7" customFormat="1" ht="11.25" x14ac:dyDescent="0.2">
      <c r="A1328" s="24" t="s">
        <v>42</v>
      </c>
      <c r="C1328" s="24" t="s">
        <v>6</v>
      </c>
      <c r="D1328" s="29">
        <v>195</v>
      </c>
      <c r="E1328" s="29">
        <v>115</v>
      </c>
      <c r="F1328" s="29">
        <v>1676</v>
      </c>
      <c r="G1328" s="22">
        <f>(E1328/F1328)*100</f>
        <v>6.8615751789976125</v>
      </c>
    </row>
    <row r="1329" spans="1:7" s="7" customFormat="1" ht="11.25" x14ac:dyDescent="0.2">
      <c r="A1329" s="20" t="s">
        <v>41</v>
      </c>
      <c r="B1329" s="21"/>
      <c r="C1329" s="20" t="s">
        <v>6</v>
      </c>
      <c r="D1329" s="51">
        <v>3462</v>
      </c>
      <c r="E1329" s="51">
        <v>2582</v>
      </c>
      <c r="F1329" s="51">
        <v>33700</v>
      </c>
      <c r="G1329" s="18">
        <f>(E1329/F1329)*100</f>
        <v>7.6617210682492578</v>
      </c>
    </row>
    <row r="1330" spans="1:7" s="7" customFormat="1" ht="11.25" x14ac:dyDescent="0.2">
      <c r="A1330" s="24" t="s">
        <v>40</v>
      </c>
      <c r="C1330" s="24" t="s">
        <v>6</v>
      </c>
      <c r="D1330" s="29">
        <v>2010</v>
      </c>
      <c r="E1330" s="29">
        <v>1326</v>
      </c>
      <c r="F1330" s="29">
        <v>16425</v>
      </c>
      <c r="G1330" s="22">
        <f>(E1330/F1330)*100</f>
        <v>8.0730593607305927</v>
      </c>
    </row>
    <row r="1331" spans="1:7" s="7" customFormat="1" ht="11.25" x14ac:dyDescent="0.2">
      <c r="A1331" s="20" t="s">
        <v>39</v>
      </c>
      <c r="B1331" s="21"/>
      <c r="C1331" s="20" t="s">
        <v>6</v>
      </c>
      <c r="D1331" s="51">
        <v>1009</v>
      </c>
      <c r="E1331" s="51">
        <v>783</v>
      </c>
      <c r="F1331" s="51">
        <v>8498</v>
      </c>
      <c r="G1331" s="18">
        <f>(E1331/F1331)*100</f>
        <v>9.2139326900447163</v>
      </c>
    </row>
    <row r="1332" spans="1:7" s="7" customFormat="1" ht="11.25" x14ac:dyDescent="0.2">
      <c r="A1332" s="24" t="s">
        <v>38</v>
      </c>
      <c r="C1332" s="24" t="s">
        <v>6</v>
      </c>
      <c r="D1332" s="29">
        <v>216</v>
      </c>
      <c r="E1332" s="29">
        <v>114</v>
      </c>
      <c r="F1332" s="29">
        <v>1856</v>
      </c>
      <c r="G1332" s="22">
        <f>(E1332/F1332)*100</f>
        <v>6.1422413793103443</v>
      </c>
    </row>
    <row r="1333" spans="1:7" s="7" customFormat="1" ht="11.25" x14ac:dyDescent="0.2">
      <c r="A1333" s="20" t="s">
        <v>37</v>
      </c>
      <c r="B1333" s="21"/>
      <c r="C1333" s="20" t="s">
        <v>6</v>
      </c>
      <c r="D1333" s="51">
        <v>6045</v>
      </c>
      <c r="E1333" s="51">
        <v>4694</v>
      </c>
      <c r="F1333" s="51">
        <v>59507</v>
      </c>
      <c r="G1333" s="18">
        <f>(E1333/F1333)*100</f>
        <v>7.888147612885879</v>
      </c>
    </row>
    <row r="1334" spans="1:7" s="7" customFormat="1" ht="11.25" x14ac:dyDescent="0.2">
      <c r="A1334" s="24" t="s">
        <v>36</v>
      </c>
      <c r="C1334" s="24" t="s">
        <v>6</v>
      </c>
      <c r="D1334" s="29">
        <v>6188</v>
      </c>
      <c r="E1334" s="29">
        <v>4284</v>
      </c>
      <c r="F1334" s="29">
        <v>49792</v>
      </c>
      <c r="G1334" s="22">
        <f>(E1334/F1334)*100</f>
        <v>8.6037917737789193</v>
      </c>
    </row>
    <row r="1335" spans="1:7" s="7" customFormat="1" ht="11.25" x14ac:dyDescent="0.2">
      <c r="A1335" s="20" t="s">
        <v>35</v>
      </c>
      <c r="B1335" s="21"/>
      <c r="C1335" s="20" t="s">
        <v>6</v>
      </c>
      <c r="D1335" s="51">
        <v>286</v>
      </c>
      <c r="E1335" s="51">
        <v>180</v>
      </c>
      <c r="F1335" s="51">
        <v>2654</v>
      </c>
      <c r="G1335" s="18">
        <f>(E1335/F1335)*100</f>
        <v>6.7822155237377544</v>
      </c>
    </row>
    <row r="1336" spans="1:7" s="7" customFormat="1" ht="11.25" x14ac:dyDescent="0.2">
      <c r="A1336" s="24" t="s">
        <v>34</v>
      </c>
      <c r="C1336" s="24" t="s">
        <v>6</v>
      </c>
      <c r="D1336" s="29">
        <v>14515</v>
      </c>
      <c r="E1336" s="29">
        <v>8011</v>
      </c>
      <c r="F1336" s="29">
        <v>83846</v>
      </c>
      <c r="G1336" s="22">
        <f>(E1336/F1336)*100</f>
        <v>9.5544212007728468</v>
      </c>
    </row>
    <row r="1337" spans="1:7" s="7" customFormat="1" ht="11.25" x14ac:dyDescent="0.2">
      <c r="A1337" s="20" t="s">
        <v>33</v>
      </c>
      <c r="B1337" s="21"/>
      <c r="C1337" s="20" t="s">
        <v>6</v>
      </c>
      <c r="D1337" s="51">
        <v>1038</v>
      </c>
      <c r="E1337" s="51">
        <v>560</v>
      </c>
      <c r="F1337" s="51">
        <v>8624</v>
      </c>
      <c r="G1337" s="18">
        <f>(E1337/F1337)*100</f>
        <v>6.4935064935064926</v>
      </c>
    </row>
    <row r="1338" spans="1:7" s="7" customFormat="1" ht="11.25" x14ac:dyDescent="0.2">
      <c r="A1338" s="24" t="s">
        <v>32</v>
      </c>
      <c r="C1338" s="24" t="s">
        <v>6</v>
      </c>
      <c r="D1338" s="29">
        <v>147</v>
      </c>
      <c r="E1338" s="29">
        <v>61</v>
      </c>
      <c r="F1338" s="29">
        <v>912</v>
      </c>
      <c r="G1338" s="22">
        <f>(E1338/F1338)*100</f>
        <v>6.6885964912280702</v>
      </c>
    </row>
    <row r="1339" spans="1:7" s="7" customFormat="1" ht="11.25" x14ac:dyDescent="0.2">
      <c r="A1339" s="20" t="s">
        <v>31</v>
      </c>
      <c r="B1339" s="21"/>
      <c r="C1339" s="20" t="s">
        <v>6</v>
      </c>
      <c r="D1339" s="51">
        <v>877</v>
      </c>
      <c r="E1339" s="51">
        <v>424</v>
      </c>
      <c r="F1339" s="51">
        <v>5975</v>
      </c>
      <c r="G1339" s="18">
        <f>(E1339/F1339)*100</f>
        <v>7.0962343096234308</v>
      </c>
    </row>
    <row r="1340" spans="1:7" s="7" customFormat="1" ht="11.25" x14ac:dyDescent="0.2">
      <c r="A1340" s="24" t="s">
        <v>30</v>
      </c>
      <c r="C1340" s="24" t="s">
        <v>4</v>
      </c>
      <c r="D1340" s="29">
        <v>9563</v>
      </c>
      <c r="E1340" s="29">
        <v>5426</v>
      </c>
      <c r="F1340" s="29">
        <v>85017</v>
      </c>
      <c r="G1340" s="22">
        <f>(E1340/F1340)*100</f>
        <v>6.3822529611724717</v>
      </c>
    </row>
    <row r="1341" spans="1:7" s="7" customFormat="1" ht="11.25" x14ac:dyDescent="0.2">
      <c r="A1341" s="20" t="s">
        <v>72</v>
      </c>
      <c r="B1341" s="21"/>
      <c r="C1341" s="20" t="s">
        <v>6</v>
      </c>
      <c r="D1341" s="51">
        <v>1033</v>
      </c>
      <c r="E1341" s="51">
        <v>624</v>
      </c>
      <c r="F1341" s="51">
        <v>8363</v>
      </c>
      <c r="G1341" s="18">
        <f>(E1341/F1341)*100</f>
        <v>7.461437283271553</v>
      </c>
    </row>
    <row r="1342" spans="1:7" s="7" customFormat="1" ht="11.25" x14ac:dyDescent="0.2">
      <c r="A1342" s="24" t="s">
        <v>28</v>
      </c>
      <c r="C1342" s="24" t="s">
        <v>6</v>
      </c>
      <c r="D1342" s="29">
        <v>1525</v>
      </c>
      <c r="E1342" s="29">
        <v>860</v>
      </c>
      <c r="F1342" s="29">
        <v>9970</v>
      </c>
      <c r="G1342" s="22">
        <f>(E1342/F1342)*100</f>
        <v>8.6258776328986961</v>
      </c>
    </row>
    <row r="1343" spans="1:7" s="7" customFormat="1" ht="11.25" x14ac:dyDescent="0.2">
      <c r="A1343" s="20" t="s">
        <v>27</v>
      </c>
      <c r="B1343" s="21"/>
      <c r="C1343" s="20" t="s">
        <v>4</v>
      </c>
      <c r="D1343" s="51">
        <v>199</v>
      </c>
      <c r="E1343" s="51">
        <v>140</v>
      </c>
      <c r="F1343" s="51">
        <v>1723</v>
      </c>
      <c r="G1343" s="18">
        <f>(E1343/F1343)*100</f>
        <v>8.1253627394080095</v>
      </c>
    </row>
    <row r="1344" spans="1:7" s="7" customFormat="1" ht="11.25" x14ac:dyDescent="0.2">
      <c r="A1344" s="24" t="s">
        <v>26</v>
      </c>
      <c r="C1344" s="24" t="s">
        <v>6</v>
      </c>
      <c r="D1344" s="29">
        <v>13057</v>
      </c>
      <c r="E1344" s="29">
        <v>7336</v>
      </c>
      <c r="F1344" s="29">
        <v>110967</v>
      </c>
      <c r="G1344" s="22">
        <f>(E1344/F1344)*100</f>
        <v>6.6109744338406911</v>
      </c>
    </row>
    <row r="1345" spans="1:7" s="7" customFormat="1" ht="11.25" x14ac:dyDescent="0.2">
      <c r="A1345" s="20" t="s">
        <v>25</v>
      </c>
      <c r="B1345" s="21"/>
      <c r="C1345" s="20" t="s">
        <v>24</v>
      </c>
      <c r="D1345" s="51">
        <v>334</v>
      </c>
      <c r="E1345" s="51">
        <v>109</v>
      </c>
      <c r="F1345" s="51">
        <v>1769</v>
      </c>
      <c r="G1345" s="18">
        <f>(E1345/F1345)*100</f>
        <v>6.1616732617297911</v>
      </c>
    </row>
    <row r="1346" spans="1:7" s="7" customFormat="1" ht="11.25" x14ac:dyDescent="0.2">
      <c r="A1346" s="24" t="s">
        <v>23</v>
      </c>
      <c r="C1346" s="24" t="s">
        <v>6</v>
      </c>
      <c r="D1346" s="29">
        <v>1603</v>
      </c>
      <c r="E1346" s="29">
        <v>921</v>
      </c>
      <c r="F1346" s="29">
        <v>16070</v>
      </c>
      <c r="G1346" s="22">
        <f>(E1346/F1346)*100</f>
        <v>5.7311761045426266</v>
      </c>
    </row>
    <row r="1347" spans="1:7" s="7" customFormat="1" ht="11.25" x14ac:dyDescent="0.2">
      <c r="A1347" s="20" t="s">
        <v>22</v>
      </c>
      <c r="B1347" s="21"/>
      <c r="C1347" s="20" t="s">
        <v>6</v>
      </c>
      <c r="D1347" s="51">
        <v>240</v>
      </c>
      <c r="E1347" s="51">
        <v>138</v>
      </c>
      <c r="F1347" s="51">
        <v>2375</v>
      </c>
      <c r="G1347" s="18">
        <f>(E1347/F1347)*100</f>
        <v>5.810526315789474</v>
      </c>
    </row>
    <row r="1348" spans="1:7" s="7" customFormat="1" ht="11.25" x14ac:dyDescent="0.2">
      <c r="A1348" s="24" t="s">
        <v>21</v>
      </c>
      <c r="C1348" s="24" t="s">
        <v>6</v>
      </c>
      <c r="D1348" s="29">
        <v>230</v>
      </c>
      <c r="E1348" s="29">
        <v>157</v>
      </c>
      <c r="F1348" s="29">
        <v>1642</v>
      </c>
      <c r="G1348" s="22">
        <f>(E1348/F1348)*100</f>
        <v>9.5615103532277708</v>
      </c>
    </row>
    <row r="1349" spans="1:7" s="7" customFormat="1" ht="11.25" x14ac:dyDescent="0.2">
      <c r="A1349" s="20" t="s">
        <v>20</v>
      </c>
      <c r="B1349" s="21"/>
      <c r="C1349" s="20" t="s">
        <v>6</v>
      </c>
      <c r="D1349" s="51">
        <v>1170</v>
      </c>
      <c r="E1349" s="51">
        <v>637</v>
      </c>
      <c r="F1349" s="51">
        <v>8850</v>
      </c>
      <c r="G1349" s="18">
        <f>(E1349/F1349)*100</f>
        <v>7.1977401129943495</v>
      </c>
    </row>
    <row r="1350" spans="1:7" s="7" customFormat="1" ht="11.25" x14ac:dyDescent="0.2">
      <c r="A1350" s="24" t="s">
        <v>19</v>
      </c>
      <c r="C1350" s="24" t="s">
        <v>6</v>
      </c>
      <c r="D1350" s="29">
        <v>4578</v>
      </c>
      <c r="E1350" s="29">
        <v>3670</v>
      </c>
      <c r="F1350" s="29">
        <v>43520</v>
      </c>
      <c r="G1350" s="22">
        <f>(E1350/F1350)*100</f>
        <v>8.4329044117647065</v>
      </c>
    </row>
    <row r="1351" spans="1:7" s="7" customFormat="1" ht="11.25" x14ac:dyDescent="0.2">
      <c r="A1351" s="20" t="s">
        <v>18</v>
      </c>
      <c r="B1351" s="21"/>
      <c r="C1351" s="20" t="s">
        <v>6</v>
      </c>
      <c r="D1351" s="51">
        <v>3300</v>
      </c>
      <c r="E1351" s="51">
        <v>1563</v>
      </c>
      <c r="F1351" s="51">
        <v>22900</v>
      </c>
      <c r="G1351" s="18">
        <f>(E1351/F1351)*100</f>
        <v>6.8253275109170302</v>
      </c>
    </row>
    <row r="1352" spans="1:7" s="7" customFormat="1" ht="11.25" x14ac:dyDescent="0.2">
      <c r="A1352" s="24" t="s">
        <v>17</v>
      </c>
      <c r="C1352" s="24" t="s">
        <v>6</v>
      </c>
      <c r="D1352" s="29">
        <v>28153</v>
      </c>
      <c r="E1352" s="29">
        <v>15946</v>
      </c>
      <c r="F1352" s="29">
        <v>213901</v>
      </c>
      <c r="G1352" s="22">
        <f>(E1352/F1352)*100</f>
        <v>7.4548506084590533</v>
      </c>
    </row>
    <row r="1353" spans="1:7" s="7" customFormat="1" ht="11.25" x14ac:dyDescent="0.2">
      <c r="A1353" s="20" t="s">
        <v>16</v>
      </c>
      <c r="B1353" s="21"/>
      <c r="C1353" s="20" t="s">
        <v>4</v>
      </c>
      <c r="D1353" s="51">
        <v>361</v>
      </c>
      <c r="E1353" s="51">
        <v>281</v>
      </c>
      <c r="F1353" s="51">
        <v>4232</v>
      </c>
      <c r="G1353" s="18">
        <f>(E1353/F1353)*100</f>
        <v>6.6398865784499055</v>
      </c>
    </row>
    <row r="1354" spans="1:7" s="7" customFormat="1" ht="11.25" x14ac:dyDescent="0.2">
      <c r="A1354" s="24" t="s">
        <v>15</v>
      </c>
      <c r="C1354" s="24" t="s">
        <v>6</v>
      </c>
      <c r="D1354" s="29">
        <v>1339</v>
      </c>
      <c r="E1354" s="29">
        <v>963</v>
      </c>
      <c r="F1354" s="29">
        <v>14384</v>
      </c>
      <c r="G1354" s="22">
        <f>(E1354/F1354)*100</f>
        <v>6.6949388209121246</v>
      </c>
    </row>
    <row r="1355" spans="1:7" s="7" customFormat="1" ht="11.25" x14ac:dyDescent="0.2">
      <c r="A1355" s="20" t="s">
        <v>14</v>
      </c>
      <c r="B1355" s="21"/>
      <c r="C1355" s="20" t="s">
        <v>6</v>
      </c>
      <c r="D1355" s="51">
        <v>1525</v>
      </c>
      <c r="E1355" s="51">
        <v>1788</v>
      </c>
      <c r="F1355" s="51">
        <v>21362</v>
      </c>
      <c r="G1355" s="18">
        <f>(E1355/F1355)*100</f>
        <v>8.3700028087257756</v>
      </c>
    </row>
    <row r="1356" spans="1:7" s="7" customFormat="1" ht="11.25" x14ac:dyDescent="0.2">
      <c r="A1356" s="24" t="s">
        <v>13</v>
      </c>
      <c r="C1356" s="24" t="s">
        <v>6</v>
      </c>
      <c r="D1356" s="29">
        <v>6710</v>
      </c>
      <c r="E1356" s="29">
        <v>4181</v>
      </c>
      <c r="F1356" s="29">
        <v>51953</v>
      </c>
      <c r="G1356" s="22">
        <f>(E1356/F1356)*100</f>
        <v>8.0476584605316344</v>
      </c>
    </row>
    <row r="1357" spans="1:7" s="7" customFormat="1" ht="11.25" x14ac:dyDescent="0.2">
      <c r="A1357" s="20" t="s">
        <v>12</v>
      </c>
      <c r="B1357" s="21"/>
      <c r="C1357" s="20" t="s">
        <v>6</v>
      </c>
      <c r="D1357" s="51">
        <v>424</v>
      </c>
      <c r="E1357" s="51">
        <v>275</v>
      </c>
      <c r="F1357" s="51">
        <v>2666</v>
      </c>
      <c r="G1357" s="18">
        <f>(E1357/F1357)*100</f>
        <v>10.315078769692423</v>
      </c>
    </row>
    <row r="1358" spans="1:7" s="7" customFormat="1" ht="11.25" x14ac:dyDescent="0.2">
      <c r="A1358" s="24" t="s">
        <v>11</v>
      </c>
      <c r="C1358" s="24" t="s">
        <v>6</v>
      </c>
      <c r="D1358" s="29">
        <v>7394</v>
      </c>
      <c r="E1358" s="29">
        <v>5486</v>
      </c>
      <c r="F1358" s="29">
        <v>57265</v>
      </c>
      <c r="G1358" s="22">
        <f>(E1358/F1358)*100</f>
        <v>9.5800227014755954</v>
      </c>
    </row>
    <row r="1359" spans="1:7" s="7" customFormat="1" ht="11.25" x14ac:dyDescent="0.2">
      <c r="A1359" s="20" t="s">
        <v>10</v>
      </c>
      <c r="B1359" s="21"/>
      <c r="C1359" s="20" t="s">
        <v>6</v>
      </c>
      <c r="D1359" s="51">
        <v>17803</v>
      </c>
      <c r="E1359" s="51">
        <v>13020</v>
      </c>
      <c r="F1359" s="51">
        <v>210792</v>
      </c>
      <c r="G1359" s="18">
        <f>(E1359/F1359)*100</f>
        <v>6.1767049982921556</v>
      </c>
    </row>
    <row r="1360" spans="1:7" s="7" customFormat="1" ht="11.25" x14ac:dyDescent="0.2">
      <c r="A1360" s="24" t="s">
        <v>9</v>
      </c>
      <c r="C1360" s="24" t="s">
        <v>8</v>
      </c>
      <c r="D1360" s="29">
        <v>2573</v>
      </c>
      <c r="E1360" s="29">
        <v>2946</v>
      </c>
      <c r="F1360" s="29">
        <v>30153</v>
      </c>
      <c r="G1360" s="22">
        <f>(E1360/F1360)*100</f>
        <v>9.7701721221768985</v>
      </c>
    </row>
    <row r="1361" spans="1:7" s="7" customFormat="1" ht="11.25" customHeight="1" x14ac:dyDescent="0.2">
      <c r="A1361" s="20" t="s">
        <v>7</v>
      </c>
      <c r="B1361" s="21"/>
      <c r="C1361" s="20" t="s">
        <v>6</v>
      </c>
      <c r="D1361" s="51">
        <v>3864</v>
      </c>
      <c r="E1361" s="51">
        <v>2299</v>
      </c>
      <c r="F1361" s="51">
        <v>32592</v>
      </c>
      <c r="G1361" s="18">
        <f>(E1361/F1361)*100</f>
        <v>7.0538782523318604</v>
      </c>
    </row>
    <row r="1362" spans="1:7" s="7" customFormat="1" ht="11.25" customHeight="1" thickBot="1" x14ac:dyDescent="0.25">
      <c r="A1362" s="16" t="s">
        <v>5</v>
      </c>
      <c r="B1362" s="17"/>
      <c r="C1362" s="16" t="s">
        <v>4</v>
      </c>
      <c r="D1362" s="50">
        <v>523</v>
      </c>
      <c r="E1362" s="50">
        <v>433</v>
      </c>
      <c r="F1362" s="50">
        <v>5287</v>
      </c>
      <c r="G1362" s="14">
        <f>(E1362/F1362)*100</f>
        <v>8.1898997541138634</v>
      </c>
    </row>
    <row r="1363" spans="1:7" ht="11.25" customHeight="1" thickBot="1" x14ac:dyDescent="0.25">
      <c r="A1363" s="12" t="s">
        <v>3</v>
      </c>
      <c r="B1363" s="13"/>
      <c r="C1363" s="12" t="s">
        <v>2</v>
      </c>
      <c r="D1363" s="11">
        <f>SUM(D1313:D1362,D1310)</f>
        <v>799194</v>
      </c>
      <c r="E1363" s="11">
        <f>SUM(E1313:E1362,E1310)</f>
        <v>471282</v>
      </c>
      <c r="F1363" s="11">
        <f>SUM(F1313:F1362,F1310)</f>
        <v>6938291</v>
      </c>
      <c r="G1363" s="10">
        <f>(E1363/F1363)*100</f>
        <v>6.7924795889938894</v>
      </c>
    </row>
    <row r="1364" spans="1:7" s="7" customFormat="1" ht="7.5" customHeight="1" x14ac:dyDescent="0.2">
      <c r="A1364" s="9"/>
      <c r="B1364" s="9"/>
      <c r="C1364" s="9"/>
      <c r="D1364" s="3"/>
      <c r="E1364" s="49"/>
      <c r="F1364" s="3"/>
      <c r="G1364" s="2"/>
    </row>
    <row r="1365" spans="1:7" ht="11.25" customHeight="1" x14ac:dyDescent="0.2">
      <c r="A1365" s="7" t="s">
        <v>1</v>
      </c>
      <c r="B1365" s="6" t="s">
        <v>0</v>
      </c>
      <c r="C1365" s="6"/>
      <c r="D1365" s="5"/>
      <c r="E1365" s="5"/>
      <c r="F1365" s="5"/>
      <c r="G1365" s="4"/>
    </row>
    <row r="1366" spans="1:7" ht="12.75" customHeight="1" x14ac:dyDescent="0.2"/>
    <row r="1369" spans="1:7" ht="26.25" customHeight="1" x14ac:dyDescent="0.2">
      <c r="A1369" s="48" t="s">
        <v>71</v>
      </c>
      <c r="B1369" s="47" t="s">
        <v>70</v>
      </c>
      <c r="C1369" s="46"/>
      <c r="D1369" s="46"/>
      <c r="E1369" s="46"/>
      <c r="F1369" s="46"/>
      <c r="G1369" s="46"/>
    </row>
    <row r="1370" spans="1:7" s="36" customFormat="1" ht="7.5" customHeight="1" thickBot="1" x14ac:dyDescent="0.25">
      <c r="A1370" s="45"/>
      <c r="B1370" s="45"/>
      <c r="C1370" s="45"/>
      <c r="D1370" s="44"/>
      <c r="E1370" s="43"/>
      <c r="F1370" s="43"/>
      <c r="G1370" s="42"/>
    </row>
    <row r="1371" spans="1:7" s="36" customFormat="1" ht="26.25" customHeight="1" thickBot="1" x14ac:dyDescent="0.25">
      <c r="A1371" s="40" t="s">
        <v>69</v>
      </c>
      <c r="B1371" s="41"/>
      <c r="C1371" s="40" t="s">
        <v>68</v>
      </c>
      <c r="D1371" s="39" t="s">
        <v>67</v>
      </c>
      <c r="E1371" s="39" t="s">
        <v>66</v>
      </c>
      <c r="F1371" s="38" t="s">
        <v>65</v>
      </c>
      <c r="G1371" s="37" t="s">
        <v>64</v>
      </c>
    </row>
    <row r="1372" spans="1:7" s="7" customFormat="1" ht="27.75" thickBot="1" x14ac:dyDescent="0.25">
      <c r="A1372" s="35"/>
      <c r="B1372" s="35"/>
      <c r="C1372" s="35"/>
      <c r="D1372" s="34"/>
      <c r="E1372" s="33" t="s">
        <v>63</v>
      </c>
      <c r="F1372" s="33" t="s">
        <v>62</v>
      </c>
      <c r="G1372" s="32" t="s">
        <v>61</v>
      </c>
    </row>
    <row r="1373" spans="1:7" s="7" customFormat="1" ht="11.25" x14ac:dyDescent="0.2">
      <c r="A1373" s="31" t="s">
        <v>60</v>
      </c>
      <c r="B1373" s="30"/>
      <c r="C1373" s="30" t="s">
        <v>59</v>
      </c>
      <c r="D1373" s="29">
        <v>589384</v>
      </c>
      <c r="E1373" s="29">
        <v>335486</v>
      </c>
      <c r="F1373" s="29">
        <v>5080081</v>
      </c>
      <c r="G1373" s="22">
        <f>(E1373/F1373)*100</f>
        <v>6.603949818910368</v>
      </c>
    </row>
    <row r="1374" spans="1:7" s="7" customFormat="1" ht="11.25" customHeight="1" x14ac:dyDescent="0.2">
      <c r="A1374" s="28" t="s">
        <v>58</v>
      </c>
      <c r="B1374" s="21"/>
      <c r="C1374" s="21"/>
      <c r="D1374" s="27">
        <f>D1426-D1373</f>
        <v>182544</v>
      </c>
      <c r="E1374" s="27">
        <f>E1426-E1373</f>
        <v>114281</v>
      </c>
      <c r="F1374" s="27">
        <f>F1426-F1373</f>
        <v>1612902</v>
      </c>
      <c r="G1374" s="18">
        <f>(E1374/F1374)*100</f>
        <v>7.0854273849248122</v>
      </c>
    </row>
    <row r="1375" spans="1:7" s="7" customFormat="1" ht="7.5" customHeight="1" x14ac:dyDescent="0.2">
      <c r="A1375" s="26"/>
      <c r="B1375" s="26"/>
      <c r="C1375" s="26"/>
      <c r="D1375" s="5"/>
      <c r="E1375" s="5"/>
      <c r="F1375" s="5"/>
      <c r="G1375" s="25"/>
    </row>
    <row r="1376" spans="1:7" s="7" customFormat="1" ht="11.25" customHeight="1" x14ac:dyDescent="0.2">
      <c r="A1376" s="20" t="s">
        <v>57</v>
      </c>
      <c r="B1376" s="21"/>
      <c r="C1376" s="20" t="s">
        <v>6</v>
      </c>
      <c r="D1376" s="19">
        <v>977</v>
      </c>
      <c r="E1376" s="19">
        <v>716</v>
      </c>
      <c r="F1376" s="19">
        <v>9303</v>
      </c>
      <c r="G1376" s="18">
        <f>(E1376/F1376)*100</f>
        <v>7.696442007954424</v>
      </c>
    </row>
    <row r="1377" spans="1:7" s="7" customFormat="1" ht="11.25" x14ac:dyDescent="0.2">
      <c r="A1377" s="24" t="s">
        <v>56</v>
      </c>
      <c r="C1377" s="24" t="s">
        <v>6</v>
      </c>
      <c r="D1377" s="23">
        <v>1282</v>
      </c>
      <c r="E1377" s="23">
        <v>709</v>
      </c>
      <c r="F1377" s="23">
        <v>10417</v>
      </c>
      <c r="G1377" s="22">
        <f>(E1377/F1377)*100</f>
        <v>6.8061822021695306</v>
      </c>
    </row>
    <row r="1378" spans="1:7" s="7" customFormat="1" ht="11.25" x14ac:dyDescent="0.2">
      <c r="A1378" s="20" t="s">
        <v>55</v>
      </c>
      <c r="B1378" s="21"/>
      <c r="C1378" s="20" t="s">
        <v>6</v>
      </c>
      <c r="D1378" s="19">
        <v>14000</v>
      </c>
      <c r="E1378" s="19">
        <v>9103</v>
      </c>
      <c r="F1378" s="19">
        <v>136632</v>
      </c>
      <c r="G1378" s="18">
        <f>(E1378/F1378)*100</f>
        <v>6.6624216874524276</v>
      </c>
    </row>
    <row r="1379" spans="1:7" s="7" customFormat="1" ht="11.25" x14ac:dyDescent="0.2">
      <c r="A1379" s="24" t="s">
        <v>54</v>
      </c>
      <c r="C1379" s="24" t="s">
        <v>4</v>
      </c>
      <c r="D1379" s="23">
        <v>1578</v>
      </c>
      <c r="E1379" s="23">
        <v>618</v>
      </c>
      <c r="F1379" s="23">
        <v>5439</v>
      </c>
      <c r="G1379" s="22">
        <f>(E1379/F1379)*100</f>
        <v>11.36238279095422</v>
      </c>
    </row>
    <row r="1380" spans="1:7" s="7" customFormat="1" ht="11.25" x14ac:dyDescent="0.2">
      <c r="A1380" s="20" t="s">
        <v>53</v>
      </c>
      <c r="B1380" s="21"/>
      <c r="C1380" s="20" t="s">
        <v>6</v>
      </c>
      <c r="D1380" s="19">
        <v>6002</v>
      </c>
      <c r="E1380" s="19">
        <v>3284</v>
      </c>
      <c r="F1380" s="19">
        <v>48271</v>
      </c>
      <c r="G1380" s="18">
        <f>(E1380/F1380)*100</f>
        <v>6.8032566137018078</v>
      </c>
    </row>
    <row r="1381" spans="1:7" s="7" customFormat="1" ht="11.25" x14ac:dyDescent="0.2">
      <c r="A1381" s="24" t="s">
        <v>52</v>
      </c>
      <c r="C1381" s="24" t="s">
        <v>4</v>
      </c>
      <c r="D1381" s="23">
        <v>5380</v>
      </c>
      <c r="E1381" s="23">
        <v>5170</v>
      </c>
      <c r="F1381" s="23">
        <v>95220</v>
      </c>
      <c r="G1381" s="22">
        <f>(E1381/F1381)*100</f>
        <v>5.4295316110060918</v>
      </c>
    </row>
    <row r="1382" spans="1:7" s="7" customFormat="1" ht="11.25" x14ac:dyDescent="0.2">
      <c r="A1382" s="20" t="s">
        <v>51</v>
      </c>
      <c r="B1382" s="21"/>
      <c r="C1382" s="20" t="s">
        <v>4</v>
      </c>
      <c r="D1382" s="19">
        <v>897</v>
      </c>
      <c r="E1382" s="19">
        <v>529</v>
      </c>
      <c r="F1382" s="19">
        <v>6500</v>
      </c>
      <c r="G1382" s="18">
        <f>(E1382/F1382)*100</f>
        <v>8.138461538461538</v>
      </c>
    </row>
    <row r="1383" spans="1:7" s="7" customFormat="1" ht="11.25" x14ac:dyDescent="0.2">
      <c r="A1383" s="24" t="s">
        <v>50</v>
      </c>
      <c r="C1383" s="24" t="s">
        <v>6</v>
      </c>
      <c r="D1383" s="23">
        <v>423</v>
      </c>
      <c r="E1383" s="23">
        <v>283</v>
      </c>
      <c r="F1383" s="23">
        <v>3887</v>
      </c>
      <c r="G1383" s="22">
        <f>(E1383/F1383)*100</f>
        <v>7.2806791870337024</v>
      </c>
    </row>
    <row r="1384" spans="1:7" s="7" customFormat="1" ht="11.25" x14ac:dyDescent="0.2">
      <c r="A1384" s="20" t="s">
        <v>49</v>
      </c>
      <c r="B1384" s="21"/>
      <c r="C1384" s="20" t="s">
        <v>6</v>
      </c>
      <c r="D1384" s="19">
        <v>1290</v>
      </c>
      <c r="E1384" s="19">
        <v>907</v>
      </c>
      <c r="F1384" s="19">
        <v>14298</v>
      </c>
      <c r="G1384" s="18">
        <f>(E1384/F1384)*100</f>
        <v>6.3435445516855511</v>
      </c>
    </row>
    <row r="1385" spans="1:7" s="7" customFormat="1" ht="11.25" x14ac:dyDescent="0.2">
      <c r="A1385" s="24" t="s">
        <v>48</v>
      </c>
      <c r="C1385" s="24" t="s">
        <v>6</v>
      </c>
      <c r="D1385" s="23">
        <v>626</v>
      </c>
      <c r="E1385" s="23">
        <v>450</v>
      </c>
      <c r="F1385" s="23">
        <v>5130</v>
      </c>
      <c r="G1385" s="22">
        <f>(E1385/F1385)*100</f>
        <v>8.7719298245614024</v>
      </c>
    </row>
    <row r="1386" spans="1:7" s="7" customFormat="1" ht="11.25" x14ac:dyDescent="0.2">
      <c r="A1386" s="20" t="s">
        <v>47</v>
      </c>
      <c r="B1386" s="21"/>
      <c r="C1386" s="20" t="s">
        <v>6</v>
      </c>
      <c r="D1386" s="19">
        <v>814</v>
      </c>
      <c r="E1386" s="19">
        <v>498</v>
      </c>
      <c r="F1386" s="19">
        <v>6579</v>
      </c>
      <c r="G1386" s="18">
        <f>(E1386/F1386)*100</f>
        <v>7.5695394436844508</v>
      </c>
    </row>
    <row r="1387" spans="1:7" s="7" customFormat="1" ht="11.25" x14ac:dyDescent="0.2">
      <c r="A1387" s="24" t="s">
        <v>46</v>
      </c>
      <c r="C1387" s="24" t="s">
        <v>4</v>
      </c>
      <c r="D1387" s="23">
        <v>162</v>
      </c>
      <c r="E1387" s="23">
        <v>132</v>
      </c>
      <c r="F1387" s="23">
        <v>2097</v>
      </c>
      <c r="G1387" s="22">
        <f>(E1387/F1387)*100</f>
        <v>6.2947067238912728</v>
      </c>
    </row>
    <row r="1388" spans="1:7" s="7" customFormat="1" ht="11.25" x14ac:dyDescent="0.2">
      <c r="A1388" s="20" t="s">
        <v>45</v>
      </c>
      <c r="B1388" s="21"/>
      <c r="C1388" s="20" t="s">
        <v>4</v>
      </c>
      <c r="D1388" s="19">
        <v>6388</v>
      </c>
      <c r="E1388" s="19">
        <v>3755</v>
      </c>
      <c r="F1388" s="19">
        <v>46572</v>
      </c>
      <c r="G1388" s="18">
        <f>(E1388/F1388)*100</f>
        <v>8.0627845057115852</v>
      </c>
    </row>
    <row r="1389" spans="1:7" s="7" customFormat="1" ht="11.25" x14ac:dyDescent="0.2">
      <c r="A1389" s="24" t="s">
        <v>44</v>
      </c>
      <c r="C1389" s="24" t="s">
        <v>6</v>
      </c>
      <c r="D1389" s="23">
        <v>4486</v>
      </c>
      <c r="E1389" s="23">
        <v>3941</v>
      </c>
      <c r="F1389" s="23">
        <v>45466</v>
      </c>
      <c r="G1389" s="22">
        <f>(E1389/F1389)*100</f>
        <v>8.6680156600536673</v>
      </c>
    </row>
    <row r="1390" spans="1:7" s="7" customFormat="1" ht="11.25" x14ac:dyDescent="0.2">
      <c r="A1390" s="20" t="s">
        <v>43</v>
      </c>
      <c r="B1390" s="21"/>
      <c r="C1390" s="20" t="s">
        <v>6</v>
      </c>
      <c r="D1390" s="19">
        <v>1015</v>
      </c>
      <c r="E1390" s="19">
        <v>488</v>
      </c>
      <c r="F1390" s="19">
        <v>7342</v>
      </c>
      <c r="G1390" s="18">
        <f>(E1390/F1390)*100</f>
        <v>6.6466902751293926</v>
      </c>
    </row>
    <row r="1391" spans="1:7" s="7" customFormat="1" ht="11.25" x14ac:dyDescent="0.2">
      <c r="A1391" s="24" t="s">
        <v>42</v>
      </c>
      <c r="C1391" s="24" t="s">
        <v>6</v>
      </c>
      <c r="D1391" s="23">
        <v>194</v>
      </c>
      <c r="E1391" s="23">
        <v>111</v>
      </c>
      <c r="F1391" s="23">
        <v>1666</v>
      </c>
      <c r="G1391" s="22">
        <f>(E1391/F1391)*100</f>
        <v>6.6626650660264106</v>
      </c>
    </row>
    <row r="1392" spans="1:7" s="7" customFormat="1" ht="11.25" x14ac:dyDescent="0.2">
      <c r="A1392" s="20" t="s">
        <v>41</v>
      </c>
      <c r="B1392" s="21"/>
      <c r="C1392" s="20" t="s">
        <v>6</v>
      </c>
      <c r="D1392" s="19">
        <v>4338</v>
      </c>
      <c r="E1392" s="19">
        <v>2338</v>
      </c>
      <c r="F1392" s="19">
        <v>32520</v>
      </c>
      <c r="G1392" s="18">
        <f>(E1392/F1392)*100</f>
        <v>7.1894218942189418</v>
      </c>
    </row>
    <row r="1393" spans="1:7" s="7" customFormat="1" ht="11.25" x14ac:dyDescent="0.2">
      <c r="A1393" s="24" t="s">
        <v>40</v>
      </c>
      <c r="C1393" s="24" t="s">
        <v>6</v>
      </c>
      <c r="D1393" s="23">
        <v>1981</v>
      </c>
      <c r="E1393" s="23">
        <v>1218</v>
      </c>
      <c r="F1393" s="23">
        <v>16044</v>
      </c>
      <c r="G1393" s="22">
        <f>(E1393/F1393)*100</f>
        <v>7.5916230366492146</v>
      </c>
    </row>
    <row r="1394" spans="1:7" s="7" customFormat="1" ht="11.25" x14ac:dyDescent="0.2">
      <c r="A1394" s="20" t="s">
        <v>39</v>
      </c>
      <c r="B1394" s="21"/>
      <c r="C1394" s="20" t="s">
        <v>6</v>
      </c>
      <c r="D1394" s="19">
        <v>1083</v>
      </c>
      <c r="E1394" s="19">
        <v>776</v>
      </c>
      <c r="F1394" s="19">
        <v>8859</v>
      </c>
      <c r="G1394" s="18">
        <f>(E1394/F1394)*100</f>
        <v>8.7594536629416417</v>
      </c>
    </row>
    <row r="1395" spans="1:7" s="7" customFormat="1" ht="11.25" x14ac:dyDescent="0.2">
      <c r="A1395" s="24" t="s">
        <v>38</v>
      </c>
      <c r="C1395" s="24" t="s">
        <v>6</v>
      </c>
      <c r="D1395" s="23">
        <v>209</v>
      </c>
      <c r="E1395" s="23">
        <v>107</v>
      </c>
      <c r="F1395" s="23">
        <v>1797</v>
      </c>
      <c r="G1395" s="22">
        <f>(E1395/F1395)*100</f>
        <v>5.9543683917640511</v>
      </c>
    </row>
    <row r="1396" spans="1:7" s="7" customFormat="1" ht="11.25" x14ac:dyDescent="0.2">
      <c r="A1396" s="20" t="s">
        <v>37</v>
      </c>
      <c r="B1396" s="21"/>
      <c r="C1396" s="20" t="s">
        <v>6</v>
      </c>
      <c r="D1396" s="19">
        <v>5897</v>
      </c>
      <c r="E1396" s="19">
        <v>4368</v>
      </c>
      <c r="F1396" s="19">
        <v>56674</v>
      </c>
      <c r="G1396" s="18">
        <f>(E1396/F1396)*100</f>
        <v>7.7072378868617006</v>
      </c>
    </row>
    <row r="1397" spans="1:7" s="7" customFormat="1" ht="11.25" x14ac:dyDescent="0.2">
      <c r="A1397" s="24" t="s">
        <v>36</v>
      </c>
      <c r="C1397" s="24" t="s">
        <v>6</v>
      </c>
      <c r="D1397" s="23">
        <v>5591</v>
      </c>
      <c r="E1397" s="23">
        <v>4055</v>
      </c>
      <c r="F1397" s="23">
        <v>54327</v>
      </c>
      <c r="G1397" s="22">
        <f>(E1397/F1397)*100</f>
        <v>7.4640602278793242</v>
      </c>
    </row>
    <row r="1398" spans="1:7" s="7" customFormat="1" ht="11.25" x14ac:dyDescent="0.2">
      <c r="A1398" s="20" t="s">
        <v>35</v>
      </c>
      <c r="B1398" s="21"/>
      <c r="C1398" s="20" t="s">
        <v>6</v>
      </c>
      <c r="D1398" s="19">
        <v>278</v>
      </c>
      <c r="E1398" s="19">
        <v>161</v>
      </c>
      <c r="F1398" s="19">
        <v>2376</v>
      </c>
      <c r="G1398" s="18">
        <f>(E1398/F1398)*100</f>
        <v>6.7760942760942759</v>
      </c>
    </row>
    <row r="1399" spans="1:7" s="7" customFormat="1" ht="11.25" x14ac:dyDescent="0.2">
      <c r="A1399" s="24" t="s">
        <v>34</v>
      </c>
      <c r="C1399" s="24" t="s">
        <v>6</v>
      </c>
      <c r="D1399" s="23">
        <v>13898</v>
      </c>
      <c r="E1399" s="23">
        <v>6125</v>
      </c>
      <c r="F1399" s="23">
        <v>82752</v>
      </c>
      <c r="G1399" s="22">
        <f>(E1399/F1399)*100</f>
        <v>7.4016337973704562</v>
      </c>
    </row>
    <row r="1400" spans="1:7" s="7" customFormat="1" ht="11.25" x14ac:dyDescent="0.2">
      <c r="A1400" s="20" t="s">
        <v>33</v>
      </c>
      <c r="B1400" s="21"/>
      <c r="C1400" s="20" t="s">
        <v>6</v>
      </c>
      <c r="D1400" s="19">
        <v>1102</v>
      </c>
      <c r="E1400" s="19">
        <v>531</v>
      </c>
      <c r="F1400" s="19">
        <v>7611</v>
      </c>
      <c r="G1400" s="18">
        <f>(E1400/F1400)*100</f>
        <v>6.9767441860465116</v>
      </c>
    </row>
    <row r="1401" spans="1:7" s="7" customFormat="1" ht="11.25" x14ac:dyDescent="0.2">
      <c r="A1401" s="24" t="s">
        <v>32</v>
      </c>
      <c r="C1401" s="24" t="s">
        <v>6</v>
      </c>
      <c r="D1401" s="23">
        <v>146</v>
      </c>
      <c r="E1401" s="23">
        <v>61</v>
      </c>
      <c r="F1401" s="23">
        <v>898</v>
      </c>
      <c r="G1401" s="22">
        <f>(E1401/F1401)*100</f>
        <v>6.7928730512249444</v>
      </c>
    </row>
    <row r="1402" spans="1:7" s="7" customFormat="1" ht="11.25" x14ac:dyDescent="0.2">
      <c r="A1402" s="20" t="s">
        <v>31</v>
      </c>
      <c r="B1402" s="21"/>
      <c r="C1402" s="20" t="s">
        <v>6</v>
      </c>
      <c r="D1402" s="19">
        <v>854</v>
      </c>
      <c r="E1402" s="19">
        <v>456</v>
      </c>
      <c r="F1402" s="19">
        <v>6399</v>
      </c>
      <c r="G1402" s="18">
        <f>(E1402/F1402)*100</f>
        <v>7.1261134552273786</v>
      </c>
    </row>
    <row r="1403" spans="1:7" s="7" customFormat="1" ht="11.25" x14ac:dyDescent="0.2">
      <c r="A1403" s="24" t="s">
        <v>30</v>
      </c>
      <c r="C1403" s="24" t="s">
        <v>4</v>
      </c>
      <c r="D1403" s="23">
        <v>9377</v>
      </c>
      <c r="E1403" s="23">
        <v>4828</v>
      </c>
      <c r="F1403" s="23">
        <v>78589</v>
      </c>
      <c r="G1403" s="22">
        <f>(E1403/F1403)*100</f>
        <v>6.1433533955133672</v>
      </c>
    </row>
    <row r="1404" spans="1:7" s="7" customFormat="1" ht="11.25" x14ac:dyDescent="0.2">
      <c r="A1404" s="20" t="s">
        <v>29</v>
      </c>
      <c r="B1404" s="21"/>
      <c r="C1404" s="20" t="s">
        <v>6</v>
      </c>
      <c r="D1404" s="19">
        <v>886</v>
      </c>
      <c r="E1404" s="19">
        <v>509</v>
      </c>
      <c r="F1404" s="19">
        <v>7172</v>
      </c>
      <c r="G1404" s="18">
        <f>(E1404/F1404)*100</f>
        <v>7.0970440602342446</v>
      </c>
    </row>
    <row r="1405" spans="1:7" s="7" customFormat="1" ht="11.25" x14ac:dyDescent="0.2">
      <c r="A1405" s="24" t="s">
        <v>28</v>
      </c>
      <c r="C1405" s="24" t="s">
        <v>6</v>
      </c>
      <c r="D1405" s="23">
        <v>1498</v>
      </c>
      <c r="E1405" s="23">
        <v>687</v>
      </c>
      <c r="F1405" s="23">
        <v>9519</v>
      </c>
      <c r="G1405" s="22">
        <f>(E1405/F1405)*100</f>
        <v>7.217144658052316</v>
      </c>
    </row>
    <row r="1406" spans="1:7" s="7" customFormat="1" ht="11.25" x14ac:dyDescent="0.2">
      <c r="A1406" s="20" t="s">
        <v>27</v>
      </c>
      <c r="B1406" s="21"/>
      <c r="C1406" s="20" t="s">
        <v>4</v>
      </c>
      <c r="D1406" s="19">
        <v>189</v>
      </c>
      <c r="E1406" s="19">
        <v>130</v>
      </c>
      <c r="F1406" s="19">
        <v>1582</v>
      </c>
      <c r="G1406" s="18">
        <f>(E1406/F1406)*100</f>
        <v>8.2174462705436149</v>
      </c>
    </row>
    <row r="1407" spans="1:7" s="7" customFormat="1" ht="11.25" x14ac:dyDescent="0.2">
      <c r="A1407" s="24" t="s">
        <v>26</v>
      </c>
      <c r="C1407" s="24" t="s">
        <v>6</v>
      </c>
      <c r="D1407" s="23">
        <v>13054</v>
      </c>
      <c r="E1407" s="23">
        <v>7041</v>
      </c>
      <c r="F1407" s="23">
        <v>109127</v>
      </c>
      <c r="G1407" s="22">
        <f>(E1407/F1407)*100</f>
        <v>6.4521154251468467</v>
      </c>
    </row>
    <row r="1408" spans="1:7" s="7" customFormat="1" ht="11.25" x14ac:dyDescent="0.2">
      <c r="A1408" s="20" t="s">
        <v>25</v>
      </c>
      <c r="B1408" s="21"/>
      <c r="C1408" s="20" t="s">
        <v>24</v>
      </c>
      <c r="D1408" s="19">
        <v>357</v>
      </c>
      <c r="E1408" s="19">
        <v>114</v>
      </c>
      <c r="F1408" s="19">
        <v>1315</v>
      </c>
      <c r="G1408" s="18">
        <f>(E1408/F1408)*100</f>
        <v>8.6692015209125479</v>
      </c>
    </row>
    <row r="1409" spans="1:7" s="7" customFormat="1" ht="11.25" x14ac:dyDescent="0.2">
      <c r="A1409" s="24" t="s">
        <v>23</v>
      </c>
      <c r="C1409" s="24" t="s">
        <v>6</v>
      </c>
      <c r="D1409" s="23">
        <v>1587</v>
      </c>
      <c r="E1409" s="23">
        <v>955</v>
      </c>
      <c r="F1409" s="23">
        <v>16340</v>
      </c>
      <c r="G1409" s="22">
        <f>(E1409/F1409)*100</f>
        <v>5.844553243574051</v>
      </c>
    </row>
    <row r="1410" spans="1:7" s="7" customFormat="1" ht="11.25" x14ac:dyDescent="0.2">
      <c r="A1410" s="20" t="s">
        <v>22</v>
      </c>
      <c r="B1410" s="21"/>
      <c r="C1410" s="20" t="s">
        <v>6</v>
      </c>
      <c r="D1410" s="19">
        <v>237</v>
      </c>
      <c r="E1410" s="19">
        <v>138</v>
      </c>
      <c r="F1410" s="19">
        <v>2382</v>
      </c>
      <c r="G1410" s="18">
        <f>(E1410/F1410)*100</f>
        <v>5.7934508816120909</v>
      </c>
    </row>
    <row r="1411" spans="1:7" s="7" customFormat="1" ht="11.25" x14ac:dyDescent="0.2">
      <c r="A1411" s="24" t="s">
        <v>21</v>
      </c>
      <c r="C1411" s="24" t="s">
        <v>6</v>
      </c>
      <c r="D1411" s="23">
        <v>221</v>
      </c>
      <c r="E1411" s="23">
        <v>135</v>
      </c>
      <c r="F1411" s="23">
        <v>1503</v>
      </c>
      <c r="G1411" s="22">
        <f>(E1411/F1411)*100</f>
        <v>8.9820359281437128</v>
      </c>
    </row>
    <row r="1412" spans="1:7" s="7" customFormat="1" ht="11.25" x14ac:dyDescent="0.2">
      <c r="A1412" s="20" t="s">
        <v>20</v>
      </c>
      <c r="B1412" s="21"/>
      <c r="C1412" s="20" t="s">
        <v>6</v>
      </c>
      <c r="D1412" s="19">
        <v>1161</v>
      </c>
      <c r="E1412" s="19">
        <v>640</v>
      </c>
      <c r="F1412" s="19">
        <v>8932</v>
      </c>
      <c r="G1412" s="18">
        <f>(E1412/F1412)*100</f>
        <v>7.1652485445588887</v>
      </c>
    </row>
    <row r="1413" spans="1:7" s="7" customFormat="1" ht="11.25" x14ac:dyDescent="0.2">
      <c r="A1413" s="24" t="s">
        <v>19</v>
      </c>
      <c r="C1413" s="24" t="s">
        <v>6</v>
      </c>
      <c r="D1413" s="23">
        <v>4256</v>
      </c>
      <c r="E1413" s="23">
        <v>3862</v>
      </c>
      <c r="F1413" s="23">
        <v>31268</v>
      </c>
      <c r="G1413" s="22">
        <f>(E1413/F1413)*100</f>
        <v>12.351285659460151</v>
      </c>
    </row>
    <row r="1414" spans="1:7" s="7" customFormat="1" ht="11.25" x14ac:dyDescent="0.2">
      <c r="A1414" s="20" t="s">
        <v>18</v>
      </c>
      <c r="B1414" s="21"/>
      <c r="C1414" s="20" t="s">
        <v>6</v>
      </c>
      <c r="D1414" s="19">
        <v>4207</v>
      </c>
      <c r="E1414" s="19">
        <v>1508</v>
      </c>
      <c r="F1414" s="19">
        <v>22074</v>
      </c>
      <c r="G1414" s="18">
        <f>(E1414/F1414)*100</f>
        <v>6.8315665488810362</v>
      </c>
    </row>
    <row r="1415" spans="1:7" s="7" customFormat="1" ht="11.25" x14ac:dyDescent="0.2">
      <c r="A1415" s="24" t="s">
        <v>17</v>
      </c>
      <c r="C1415" s="24" t="s">
        <v>6</v>
      </c>
      <c r="D1415" s="23">
        <v>25594</v>
      </c>
      <c r="E1415" s="23">
        <v>15633</v>
      </c>
      <c r="F1415" s="23">
        <v>209261</v>
      </c>
      <c r="G1415" s="22">
        <f>(E1415/F1415)*100</f>
        <v>7.4705750235352033</v>
      </c>
    </row>
    <row r="1416" spans="1:7" s="7" customFormat="1" ht="11.25" x14ac:dyDescent="0.2">
      <c r="A1416" s="20" t="s">
        <v>16</v>
      </c>
      <c r="B1416" s="21"/>
      <c r="C1416" s="20" t="s">
        <v>4</v>
      </c>
      <c r="D1416" s="19">
        <v>373</v>
      </c>
      <c r="E1416" s="19">
        <v>243</v>
      </c>
      <c r="F1416" s="19">
        <v>4347</v>
      </c>
      <c r="G1416" s="18">
        <f>(E1416/F1416)*100</f>
        <v>5.5900621118012426</v>
      </c>
    </row>
    <row r="1417" spans="1:7" s="7" customFormat="1" ht="11.25" x14ac:dyDescent="0.2">
      <c r="A1417" s="24" t="s">
        <v>15</v>
      </c>
      <c r="C1417" s="24" t="s">
        <v>6</v>
      </c>
      <c r="D1417" s="23">
        <v>1275</v>
      </c>
      <c r="E1417" s="23">
        <v>798</v>
      </c>
      <c r="F1417" s="23">
        <v>15184</v>
      </c>
      <c r="G1417" s="22">
        <f>(E1417/F1417)*100</f>
        <v>5.2555321390937824</v>
      </c>
    </row>
    <row r="1418" spans="1:7" s="7" customFormat="1" ht="11.25" x14ac:dyDescent="0.2">
      <c r="A1418" s="20" t="s">
        <v>14</v>
      </c>
      <c r="B1418" s="21"/>
      <c r="C1418" s="20" t="s">
        <v>6</v>
      </c>
      <c r="D1418" s="19">
        <v>1482</v>
      </c>
      <c r="E1418" s="19">
        <v>1550</v>
      </c>
      <c r="F1418" s="19">
        <v>19737</v>
      </c>
      <c r="G1418" s="18">
        <f>(E1418/F1418)*100</f>
        <v>7.8532705071692757</v>
      </c>
    </row>
    <row r="1419" spans="1:7" s="7" customFormat="1" ht="11.25" x14ac:dyDescent="0.2">
      <c r="A1419" s="24" t="s">
        <v>13</v>
      </c>
      <c r="C1419" s="24" t="s">
        <v>6</v>
      </c>
      <c r="D1419" s="23">
        <v>6341</v>
      </c>
      <c r="E1419" s="23">
        <v>3921</v>
      </c>
      <c r="F1419" s="23">
        <v>47735</v>
      </c>
      <c r="G1419" s="22">
        <f>(E1419/F1419)*100</f>
        <v>8.2140986697391849</v>
      </c>
    </row>
    <row r="1420" spans="1:7" s="7" customFormat="1" ht="11.25" x14ac:dyDescent="0.2">
      <c r="A1420" s="20" t="s">
        <v>12</v>
      </c>
      <c r="B1420" s="21"/>
      <c r="C1420" s="20" t="s">
        <v>6</v>
      </c>
      <c r="D1420" s="19">
        <v>426</v>
      </c>
      <c r="E1420" s="19">
        <v>214</v>
      </c>
      <c r="F1420" s="19">
        <v>2568</v>
      </c>
      <c r="G1420" s="18">
        <f>(E1420/F1420)*100</f>
        <v>8.3333333333333321</v>
      </c>
    </row>
    <row r="1421" spans="1:7" s="7" customFormat="1" ht="11.25" x14ac:dyDescent="0.2">
      <c r="A1421" s="24" t="s">
        <v>11</v>
      </c>
      <c r="C1421" s="24" t="s">
        <v>6</v>
      </c>
      <c r="D1421" s="23">
        <v>7145</v>
      </c>
      <c r="E1421" s="23">
        <v>5731</v>
      </c>
      <c r="F1421" s="23">
        <v>53808</v>
      </c>
      <c r="G1421" s="22">
        <f>(E1421/F1421)*100</f>
        <v>10.650832589949449</v>
      </c>
    </row>
    <row r="1422" spans="1:7" s="7" customFormat="1" ht="11.25" x14ac:dyDescent="0.2">
      <c r="A1422" s="20" t="s">
        <v>10</v>
      </c>
      <c r="B1422" s="21"/>
      <c r="C1422" s="20" t="s">
        <v>6</v>
      </c>
      <c r="D1422" s="19">
        <v>15991</v>
      </c>
      <c r="E1422" s="19">
        <v>9131</v>
      </c>
      <c r="F1422" s="19">
        <v>186832</v>
      </c>
      <c r="G1422" s="18">
        <f>(E1422/F1422)*100</f>
        <v>4.887278410550655</v>
      </c>
    </row>
    <row r="1423" spans="1:7" s="7" customFormat="1" ht="11.25" x14ac:dyDescent="0.2">
      <c r="A1423" s="24" t="s">
        <v>9</v>
      </c>
      <c r="C1423" s="24" t="s">
        <v>8</v>
      </c>
      <c r="D1423" s="23">
        <v>2270</v>
      </c>
      <c r="E1423" s="23">
        <v>2731</v>
      </c>
      <c r="F1423" s="23">
        <v>29254</v>
      </c>
      <c r="G1423" s="22">
        <f>(E1423/F1423)*100</f>
        <v>9.3354754905312092</v>
      </c>
    </row>
    <row r="1424" spans="1:7" s="7" customFormat="1" ht="11.25" customHeight="1" x14ac:dyDescent="0.2">
      <c r="A1424" s="20" t="s">
        <v>7</v>
      </c>
      <c r="B1424" s="21"/>
      <c r="C1424" s="20" t="s">
        <v>6</v>
      </c>
      <c r="D1424" s="19">
        <v>3176</v>
      </c>
      <c r="E1424" s="19">
        <v>2501</v>
      </c>
      <c r="F1424" s="19">
        <v>34013</v>
      </c>
      <c r="G1424" s="18">
        <f>(E1424/F1424)*100</f>
        <v>7.3530708846617472</v>
      </c>
    </row>
    <row r="1425" spans="1:7" s="7" customFormat="1" ht="11.25" customHeight="1" thickBot="1" x14ac:dyDescent="0.25">
      <c r="A1425" s="16" t="s">
        <v>5</v>
      </c>
      <c r="B1425" s="17"/>
      <c r="C1425" s="16" t="s">
        <v>4</v>
      </c>
      <c r="D1425" s="15">
        <v>550</v>
      </c>
      <c r="E1425" s="15">
        <v>391</v>
      </c>
      <c r="F1425" s="15">
        <v>5284</v>
      </c>
      <c r="G1425" s="14">
        <f>(E1425/F1425)*100</f>
        <v>7.3996971990915972</v>
      </c>
    </row>
    <row r="1426" spans="1:7" ht="11.25" customHeight="1" thickBot="1" x14ac:dyDescent="0.25">
      <c r="A1426" s="12" t="s">
        <v>3</v>
      </c>
      <c r="B1426" s="13"/>
      <c r="C1426" s="12" t="s">
        <v>2</v>
      </c>
      <c r="D1426" s="11">
        <f>SUM(D1373,D1376:D1425)</f>
        <v>771928</v>
      </c>
      <c r="E1426" s="11">
        <f>SUM(E1373,E1376:E1425)</f>
        <v>449767</v>
      </c>
      <c r="F1426" s="11">
        <f>SUM(F1373,F1376:F1425)</f>
        <v>6692983</v>
      </c>
      <c r="G1426" s="10">
        <f>(E1426/F1426)*100</f>
        <v>6.7199782219676942</v>
      </c>
    </row>
    <row r="1427" spans="1:7" s="7" customFormat="1" ht="7.5" customHeight="1" x14ac:dyDescent="0.2">
      <c r="A1427" s="9"/>
      <c r="B1427" s="9"/>
      <c r="C1427" s="9"/>
      <c r="D1427" s="3"/>
      <c r="E1427" s="8"/>
      <c r="F1427" s="3"/>
      <c r="G1427" s="2"/>
    </row>
    <row r="1428" spans="1:7" ht="11.25" customHeight="1" x14ac:dyDescent="0.2">
      <c r="A1428" s="7" t="s">
        <v>1</v>
      </c>
      <c r="B1428" s="6" t="s">
        <v>0</v>
      </c>
      <c r="C1428" s="6"/>
      <c r="D1428" s="5"/>
      <c r="E1428" s="5"/>
      <c r="F1428" s="5"/>
      <c r="G1428" s="4"/>
    </row>
    <row r="1429" spans="1:7" ht="11.25" customHeight="1" x14ac:dyDescent="0.2"/>
  </sheetData>
  <mergeCells count="22">
    <mergeCell ref="B142:G142"/>
    <mergeCell ref="B72:G72"/>
    <mergeCell ref="B1:G1"/>
    <mergeCell ref="B212:G212"/>
    <mergeCell ref="B276:G276"/>
    <mergeCell ref="B680:G680"/>
    <mergeCell ref="B994:G994"/>
    <mergeCell ref="B1056:G1056"/>
    <mergeCell ref="B746:G746"/>
    <mergeCell ref="B808:G808"/>
    <mergeCell ref="B870:G870"/>
    <mergeCell ref="B932:G932"/>
    <mergeCell ref="B1369:G1369"/>
    <mergeCell ref="B1118:G1118"/>
    <mergeCell ref="B1180:G1180"/>
    <mergeCell ref="B1243:G1243"/>
    <mergeCell ref="B1306:G1306"/>
    <mergeCell ref="B344:G344"/>
    <mergeCell ref="B412:G412"/>
    <mergeCell ref="B480:G480"/>
    <mergeCell ref="B548:G548"/>
    <mergeCell ref="B614:G614"/>
  </mergeCells>
  <hyperlinks>
    <hyperlink ref="B408" r:id="rId1" xr:uid="{5CC8CEA1-BA83-4FA9-AF64-4E714D4F3E72}"/>
    <hyperlink ref="B476" r:id="rId2" xr:uid="{38A31311-979C-41CE-9989-F1C4E549A5EA}"/>
    <hyperlink ref="B544" r:id="rId3" xr:uid="{9F3D13B4-0933-414A-AFC8-632755C0D841}"/>
    <hyperlink ref="B610" r:id="rId4" xr:uid="{032A7407-5DE2-401D-8096-8ED928BB67A2}"/>
    <hyperlink ref="B676" r:id="rId5" xr:uid="{37B5C590-0305-4B92-8047-80A0364C8628}"/>
    <hyperlink ref="B742" r:id="rId6" xr:uid="{00472847-14A5-4B63-A162-46283B1AF172}"/>
    <hyperlink ref="B804" r:id="rId7" xr:uid="{2D8243E2-E6DD-4333-8DF5-9AEA3734C404}"/>
    <hyperlink ref="B866" r:id="rId8" xr:uid="{BD06BAD9-BB58-4887-8741-5A40F6384737}"/>
    <hyperlink ref="B928" r:id="rId9" xr:uid="{F7C3053B-A818-4432-8D5E-1420CD353A28}"/>
    <hyperlink ref="B990" r:id="rId10" xr:uid="{A753C680-FE63-424C-8393-E02E9CD14115}"/>
    <hyperlink ref="B1052" r:id="rId11" xr:uid="{E8AA966E-22C8-4340-99A2-4C1FFAB7C44E}"/>
    <hyperlink ref="B1114" r:id="rId12" xr:uid="{275BF252-6F6E-48DA-89E5-EBB1C597B864}"/>
    <hyperlink ref="B1176" r:id="rId13" xr:uid="{94A2ABED-850C-45E4-9058-676EA692C756}"/>
    <hyperlink ref="B1239" r:id="rId14" xr:uid="{04D7F493-3E90-4E68-8789-7BAADD16ECA6}"/>
    <hyperlink ref="B1302" r:id="rId15" xr:uid="{FA40FFDD-85A3-4E54-B882-1D88D9CE5566}"/>
    <hyperlink ref="B1365" r:id="rId16" xr:uid="{910589FB-C5EC-4473-89A7-EED75AE33787}"/>
    <hyperlink ref="B1428" r:id="rId17" xr:uid="{D17540BF-7AD6-4179-A8FF-76749927220B}"/>
    <hyperlink ref="B340" r:id="rId18" xr:uid="{92C698CD-FCD3-4BCF-8969-34578596BECF}"/>
    <hyperlink ref="B272" r:id="rId19" xr:uid="{BDC4153F-A2EF-49B3-9CC2-1D4369E6FF6D}"/>
    <hyperlink ref="B206" r:id="rId20" xr:uid="{C76A25CC-EC72-4AEC-9952-B122E7D21E2E}"/>
    <hyperlink ref="B136" r:id="rId21" xr:uid="{8C976863-3C21-4346-B07E-8E3A5657BB07}"/>
    <hyperlink ref="B66" r:id="rId22" xr:uid="{444BDB1B-A251-43A7-9507-1DCA27935D68}"/>
  </hyperlinks>
  <printOptions horizontalCentered="1"/>
  <pageMargins left="0.25" right="0.25" top="0.5" bottom="0.25" header="0.5" footer="0.5"/>
  <pageSetup scale="92" orientation="portrait" r:id="rId23"/>
  <headerFooter alignWithMargins="0"/>
  <rowBreaks count="15" manualBreakCount="15">
    <brk id="71" max="16383" man="1"/>
    <brk id="275" max="16383" man="1"/>
    <brk id="547" max="16383" man="1"/>
    <brk id="679" max="16383" man="1"/>
    <brk id="745" max="16383" man="1"/>
    <brk id="807" max="16383" man="1"/>
    <brk id="869" max="16383" man="1"/>
    <brk id="931" max="16383" man="1"/>
    <brk id="993" max="16383" man="1"/>
    <brk id="1055" max="6" man="1"/>
    <brk id="1117" max="16383" man="1"/>
    <brk id="1179" max="16383" man="1"/>
    <brk id="1242" max="16383" man="1"/>
    <brk id="1305" max="16383" man="1"/>
    <brk id="1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5.28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2024-03-28T19:23:24Z</dcterms:created>
  <dcterms:modified xsi:type="dcterms:W3CDTF">2024-03-28T19:23:37Z</dcterms:modified>
</cp:coreProperties>
</file>