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28009283-6244-486A-B61E-60E18E28507A}" xr6:coauthVersionLast="47" xr6:coauthVersionMax="47" xr10:uidLastSave="{00000000-0000-0000-0000-000000000000}"/>
  <bookViews>
    <workbookView xWindow="-28920" yWindow="-120" windowWidth="29040" windowHeight="15720" xr2:uid="{A1D8A6FA-A97B-40DB-92B4-5A79DB36A728}"/>
  </bookViews>
  <sheets>
    <sheet name="T 5.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D6" i="1"/>
  <c r="E6" i="1"/>
  <c r="G6" i="1" s="1"/>
  <c r="F6" i="1"/>
  <c r="G9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D67" i="1"/>
  <c r="E67" i="1"/>
  <c r="G67" i="1" s="1"/>
  <c r="F67" i="1"/>
  <c r="G77" i="1"/>
  <c r="D78" i="1"/>
  <c r="E78" i="1"/>
  <c r="F78" i="1"/>
  <c r="G78" i="1" s="1"/>
  <c r="G81" i="1"/>
  <c r="G83" i="1"/>
  <c r="G85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D138" i="1"/>
  <c r="E138" i="1"/>
  <c r="F138" i="1"/>
  <c r="G138" i="1" s="1"/>
  <c r="G148" i="1"/>
  <c r="D149" i="1"/>
  <c r="E149" i="1"/>
  <c r="F149" i="1"/>
  <c r="G149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D208" i="1"/>
  <c r="E208" i="1"/>
  <c r="G208" i="1" s="1"/>
  <c r="F208" i="1"/>
  <c r="G218" i="1"/>
  <c r="D219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D277" i="1"/>
  <c r="E277" i="1"/>
  <c r="G277" i="1" s="1"/>
  <c r="F277" i="1"/>
  <c r="F219" i="1" s="1"/>
  <c r="G287" i="1"/>
  <c r="G290" i="1"/>
  <c r="G291" i="1"/>
  <c r="G292" i="1"/>
  <c r="G293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D346" i="1"/>
  <c r="D288" i="1" s="1"/>
  <c r="E346" i="1"/>
  <c r="E288" i="1" s="1"/>
  <c r="F346" i="1"/>
  <c r="F288" i="1" s="1"/>
  <c r="G346" i="1"/>
  <c r="G356" i="1"/>
  <c r="D357" i="1"/>
  <c r="G359" i="1"/>
  <c r="G360" i="1"/>
  <c r="G361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D414" i="1"/>
  <c r="E414" i="1"/>
  <c r="E357" i="1" s="1"/>
  <c r="G357" i="1" s="1"/>
  <c r="F414" i="1"/>
  <c r="F357" i="1" s="1"/>
  <c r="G424" i="1"/>
  <c r="D425" i="1"/>
  <c r="F425" i="1"/>
  <c r="G427" i="1"/>
  <c r="G428" i="1"/>
  <c r="G429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D482" i="1"/>
  <c r="E482" i="1"/>
  <c r="E425" i="1" s="1"/>
  <c r="G425" i="1" s="1"/>
  <c r="F482" i="1"/>
  <c r="G492" i="1"/>
  <c r="F493" i="1"/>
  <c r="G495" i="1"/>
  <c r="G496" i="1"/>
  <c r="G497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D549" i="1"/>
  <c r="D493" i="1" s="1"/>
  <c r="E549" i="1"/>
  <c r="G549" i="1" s="1"/>
  <c r="F549" i="1"/>
  <c r="G559" i="1"/>
  <c r="G562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D614" i="1"/>
  <c r="D560" i="1" s="1"/>
  <c r="E614" i="1"/>
  <c r="E560" i="1" s="1"/>
  <c r="F614" i="1"/>
  <c r="F560" i="1" s="1"/>
  <c r="G624" i="1"/>
  <c r="D625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D677" i="1"/>
  <c r="E677" i="1"/>
  <c r="E625" i="1" s="1"/>
  <c r="F677" i="1"/>
  <c r="F625" i="1" s="1"/>
  <c r="G687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D740" i="1"/>
  <c r="D688" i="1" s="1"/>
  <c r="E740" i="1"/>
  <c r="E688" i="1" s="1"/>
  <c r="G688" i="1" s="1"/>
  <c r="F740" i="1"/>
  <c r="F688" i="1" s="1"/>
  <c r="G750" i="1"/>
  <c r="E751" i="1"/>
  <c r="G751" i="1" s="1"/>
  <c r="F751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D803" i="1"/>
  <c r="D751" i="1" s="1"/>
  <c r="E803" i="1"/>
  <c r="F803" i="1"/>
  <c r="G803" i="1"/>
  <c r="G813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D866" i="1"/>
  <c r="D814" i="1" s="1"/>
  <c r="E866" i="1"/>
  <c r="E814" i="1" s="1"/>
  <c r="G814" i="1" s="1"/>
  <c r="F866" i="1"/>
  <c r="F814" i="1" s="1"/>
  <c r="G876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D929" i="1"/>
  <c r="D877" i="1" s="1"/>
  <c r="E929" i="1"/>
  <c r="E877" i="1" s="1"/>
  <c r="G877" i="1" s="1"/>
  <c r="F929" i="1"/>
  <c r="F877" i="1" s="1"/>
  <c r="G939" i="1"/>
  <c r="D940" i="1"/>
  <c r="E940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D992" i="1"/>
  <c r="E992" i="1"/>
  <c r="F992" i="1"/>
  <c r="F940" i="1" s="1"/>
  <c r="G992" i="1"/>
  <c r="G1002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D1055" i="1"/>
  <c r="D1003" i="1" s="1"/>
  <c r="E1055" i="1"/>
  <c r="E1003" i="1" s="1"/>
  <c r="F1055" i="1"/>
  <c r="F1003" i="1" s="1"/>
  <c r="G1065" i="1"/>
  <c r="F1066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D1118" i="1"/>
  <c r="D1066" i="1" s="1"/>
  <c r="E1118" i="1"/>
  <c r="E1066" i="1" s="1"/>
  <c r="G1066" i="1" s="1"/>
  <c r="F1118" i="1"/>
  <c r="G1128" i="1"/>
  <c r="D1129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D1181" i="1"/>
  <c r="E1181" i="1"/>
  <c r="E1129" i="1" s="1"/>
  <c r="F1181" i="1"/>
  <c r="F1129" i="1" s="1"/>
  <c r="G1191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D1246" i="1"/>
  <c r="D1192" i="1" s="1"/>
  <c r="E1246" i="1"/>
  <c r="E1192" i="1" s="1"/>
  <c r="F1246" i="1"/>
  <c r="F1192" i="1" s="1"/>
  <c r="G1256" i="1"/>
  <c r="D1257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D1310" i="1"/>
  <c r="E1310" i="1"/>
  <c r="E1257" i="1" s="1"/>
  <c r="F1310" i="1"/>
  <c r="F1257" i="1" s="1"/>
  <c r="G1320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D1374" i="1"/>
  <c r="D1321" i="1" s="1"/>
  <c r="E1374" i="1"/>
  <c r="E1321" i="1" s="1"/>
  <c r="F1374" i="1"/>
  <c r="F1321" i="1" s="1"/>
  <c r="G1384" i="1"/>
  <c r="D1385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D1438" i="1"/>
  <c r="E1438" i="1"/>
  <c r="E1385" i="1" s="1"/>
  <c r="F1438" i="1"/>
  <c r="F1385" i="1" s="1"/>
  <c r="G1003" i="1" l="1"/>
  <c r="G288" i="1"/>
  <c r="G1257" i="1"/>
  <c r="G625" i="1"/>
  <c r="G1192" i="1"/>
  <c r="G1385" i="1"/>
  <c r="G1321" i="1"/>
  <c r="G940" i="1"/>
  <c r="G560" i="1"/>
  <c r="G1129" i="1"/>
  <c r="G1374" i="1"/>
  <c r="G1246" i="1"/>
  <c r="G1118" i="1"/>
  <c r="G614" i="1"/>
  <c r="G414" i="1"/>
  <c r="G929" i="1"/>
  <c r="E219" i="1"/>
  <c r="G219" i="1" s="1"/>
  <c r="G740" i="1"/>
  <c r="G482" i="1"/>
  <c r="E493" i="1"/>
  <c r="G493" i="1" s="1"/>
  <c r="G1055" i="1"/>
  <c r="G1438" i="1"/>
  <c r="G1310" i="1"/>
  <c r="G866" i="1"/>
  <c r="G1181" i="1"/>
  <c r="G677" i="1"/>
</calcChain>
</file>

<file path=xl/sharedStrings.xml><?xml version="1.0" encoding="utf-8"?>
<sst xmlns="http://schemas.openxmlformats.org/spreadsheetml/2006/main" count="2705" uniqueCount="108">
  <si>
    <t>Form EIA-861</t>
  </si>
  <si>
    <t>Source:</t>
  </si>
  <si>
    <t>State Total</t>
  </si>
  <si>
    <t>Federal</t>
  </si>
  <si>
    <t>Western Area Power Admin.</t>
  </si>
  <si>
    <t>Cooperative</t>
  </si>
  <si>
    <t>Wells Rural Electric Co.</t>
  </si>
  <si>
    <t>Municipal</t>
  </si>
  <si>
    <t>Washington, City of</t>
  </si>
  <si>
    <t>Political Subdivision</t>
  </si>
  <si>
    <t>Strawberry Electric Serv. Dist.</t>
  </si>
  <si>
    <t>St George, City of</t>
  </si>
  <si>
    <t>Springville, City of</t>
  </si>
  <si>
    <t>Spring City Corporation</t>
  </si>
  <si>
    <t>Spanish Fork City Corporation</t>
  </si>
  <si>
    <t>Santa Clara, City of</t>
  </si>
  <si>
    <t>Salem City Corporation</t>
  </si>
  <si>
    <t>Raft River Rural Elec. Coop. Inc.</t>
  </si>
  <si>
    <t>Provo City Corporation</t>
  </si>
  <si>
    <t>Price Municipal Corporation</t>
  </si>
  <si>
    <t>Payson City Corporation</t>
  </si>
  <si>
    <t>Parowan City Corporation</t>
  </si>
  <si>
    <t>Paragonah, Town of</t>
  </si>
  <si>
    <t>Oak City, Town of</t>
  </si>
  <si>
    <t>Nephi City Corporation</t>
  </si>
  <si>
    <t>State</t>
  </si>
  <si>
    <t>Navajo Tribal Utility Auth.</t>
  </si>
  <si>
    <t>Murray, City of</t>
  </si>
  <si>
    <t>Mt Wheeler Power, Inc.</t>
  </si>
  <si>
    <t>Mt Pleasant, City of</t>
  </si>
  <si>
    <t>Morgan City Corporation</t>
  </si>
  <si>
    <t>Moon Lake Electric Assn. Inc.</t>
  </si>
  <si>
    <t>Monroe, City of</t>
  </si>
  <si>
    <t>Meadow Town Corporation</t>
  </si>
  <si>
    <t>Manti, City of</t>
  </si>
  <si>
    <t>Logan, City of</t>
  </si>
  <si>
    <t>Levan Town Corporation</t>
  </si>
  <si>
    <t>Lehi City Corporation</t>
  </si>
  <si>
    <t>Kaysville City Corporation</t>
  </si>
  <si>
    <t>Kanosh Town Corporation</t>
  </si>
  <si>
    <t>Kanab City Corporation</t>
  </si>
  <si>
    <t>Hyrum City Corporation</t>
  </si>
  <si>
    <t>Hurricane Power Committee</t>
  </si>
  <si>
    <t>Holden, Town of</t>
  </si>
  <si>
    <t>Helper, City of</t>
  </si>
  <si>
    <t>Heber Light &amp; Power Company</t>
  </si>
  <si>
    <t>Garkane Energy Coop., Inc.</t>
  </si>
  <si>
    <t>Flowell Electric Assn., Inc.</t>
  </si>
  <si>
    <t>Fillmore City Corporation</t>
  </si>
  <si>
    <t>Fairview City Corporation</t>
  </si>
  <si>
    <t>Ephraim, City of</t>
  </si>
  <si>
    <t>Enterprise, City of</t>
  </si>
  <si>
    <t>Empire Electric Assn., Inc.</t>
  </si>
  <si>
    <t>Dixie Escalante R E A, Inc.</t>
  </si>
  <si>
    <t>Brigham City Corporation</t>
  </si>
  <si>
    <t>Bridger Valley Elec. Assn., Inc.</t>
  </si>
  <si>
    <t>Bountiful, City of</t>
  </si>
  <si>
    <t>Blanding, City of</t>
  </si>
  <si>
    <t>Beaver City Corporation</t>
  </si>
  <si>
    <t>Non-PacifiCorp</t>
  </si>
  <si>
    <t>Private</t>
  </si>
  <si>
    <t>PacifiCorp</t>
  </si>
  <si>
    <t>Cents                                           per kWh</t>
  </si>
  <si>
    <t>MWh</t>
  </si>
  <si>
    <t>Thousand                    nominal                 dollars</t>
  </si>
  <si>
    <t>Average                  Price</t>
  </si>
  <si>
    <t>Sales</t>
  </si>
  <si>
    <t>Revenue</t>
  </si>
  <si>
    <t>Customers</t>
  </si>
  <si>
    <t>Class of Ownership</t>
  </si>
  <si>
    <t>Electric Utility</t>
  </si>
  <si>
    <t>Customers, Revenue, and Sales of Specific Electric Utilities in Utah, 2001</t>
  </si>
  <si>
    <t>Table 5.27</t>
  </si>
  <si>
    <t>Morgan, City of</t>
  </si>
  <si>
    <t>Customers, Revenue, and Sales of Specific Electric Utilities in Utah, 2002</t>
  </si>
  <si>
    <t>Customers, Revenue, and Sales of Specific Electric Utilities in Utah, 2003</t>
  </si>
  <si>
    <t>Strawberry Water Users Assn</t>
  </si>
  <si>
    <t>Customers, Revenue, and Sales of Specific Electric Utilities in Utah, 2004</t>
  </si>
  <si>
    <t>Customers, Revenue, and Sales of Specific Electric Utilities in Utah, 2005</t>
  </si>
  <si>
    <t>Customers, Revenue, and Sales of Specific Electric Utilities in Utah, 2006</t>
  </si>
  <si>
    <t>Customers, Revenue, and Sales of Specific Electric Utilities in Utah, 2007</t>
  </si>
  <si>
    <t>Customers, Revenue, and Sales of Specific Electric Utilities in Utah, 2008</t>
  </si>
  <si>
    <t>Customers, Revenue, and Sales of Specific Electric Utilities in Utah, 2009</t>
  </si>
  <si>
    <t>Customers, Revenue, and Sales of Specific Electric Utilities in Utah, 2010</t>
  </si>
  <si>
    <t>Customers, Revenue, and Sales of Specific Electric Utilities in Utah, 2011</t>
  </si>
  <si>
    <t>Customers, Revenue, and Sales of Specific Electric Utilities in Utah, 2012</t>
  </si>
  <si>
    <t>Customers, Revenue, and Sales of Specific Electric Utilities in Utah, 2013</t>
  </si>
  <si>
    <t>Wasatch View Solar LLC</t>
  </si>
  <si>
    <t>Customers, Revenue, and Sales of Specific Electric Utilities in Utah, 2014</t>
  </si>
  <si>
    <t>Vivint Solar, Inc.</t>
  </si>
  <si>
    <t>SolarCity Corporation</t>
  </si>
  <si>
    <t>Salt Palace Solar Gen Plant</t>
  </si>
  <si>
    <t>Customers, Revenue, and Sales of Specific Electric Utilities in Utah, 2015</t>
  </si>
  <si>
    <t>Unknown (balancing factor)</t>
  </si>
  <si>
    <t>Customers, Revenue, and Sales of Specific Electric Utilities in Utah, 2016</t>
  </si>
  <si>
    <t>--</t>
  </si>
  <si>
    <t>Customers, Revenue, and Sales of Specific Electric Utilities in Utah, 2017</t>
  </si>
  <si>
    <t>Weber State University</t>
  </si>
  <si>
    <t>Customers, Revenue, and Sales of Specific Electric Utilities in Utah, 2018</t>
  </si>
  <si>
    <t>Unknown (balancing factor, Salt Palace not included in total)</t>
  </si>
  <si>
    <t>Customers, Revenue, and Sales of Specific Electric Utilities in Utah, 2019</t>
  </si>
  <si>
    <t>Sunrun Inc.</t>
  </si>
  <si>
    <t>Customers, Revenue, and Sales of Specific Electric Utilities in Utah, 2020</t>
  </si>
  <si>
    <t xml:space="preserve">Sunrun Inc. </t>
  </si>
  <si>
    <t>Tesla Inc.</t>
  </si>
  <si>
    <t>Customers, Revenue, and Sales of Specific Electric Utilities in Utah, 2021</t>
  </si>
  <si>
    <t>Sunnova</t>
  </si>
  <si>
    <t>Customers, Revenue, and Sales of Specific Electric Utilities in Utah,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</si>
</sst>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8"/>
      <color indexed="10"/>
      <name val="Times New Roman"/>
      <family val="1"/>
    </font>
    <font>
      <sz val="6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rgb="FF0000FF"/>
      <name val="Times New Roman"/>
      <family val="1"/>
    </font>
    <font>
      <sz val="10"/>
      <color theme="1"/>
      <name val="Arial"/>
      <family val="2"/>
    </font>
    <font>
      <sz val="8"/>
      <color rgb="FF000000"/>
      <name val="Times New Roman"/>
      <family val="1"/>
    </font>
    <font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6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B8CCE4"/>
        <bgColor rgb="FFB8CCE4"/>
      </patternFill>
    </fill>
    <fill>
      <patternFill patternType="solid">
        <fgColor theme="6" tint="0.79998168889431442"/>
        <bgColor rgb="FFEAF1DD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/>
    <xf numFmtId="164" fontId="5" fillId="2" borderId="0"/>
    <xf numFmtId="0" fontId="5" fillId="2" borderId="0"/>
    <xf numFmtId="0" fontId="5" fillId="2" borderId="0"/>
  </cellStyleXfs>
  <cellXfs count="145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2" applyFont="1" applyFill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4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3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2" applyFont="1" applyFill="1" applyAlignment="1">
      <alignment horizontal="right" vertical="center"/>
    </xf>
    <xf numFmtId="164" fontId="2" fillId="0" borderId="0" xfId="3" applyFont="1" applyFill="1" applyAlignment="1">
      <alignment vertical="center"/>
    </xf>
    <xf numFmtId="3" fontId="2" fillId="3" borderId="0" xfId="2" applyNumberFormat="1" applyFont="1" applyFill="1" applyAlignment="1">
      <alignment horizontal="right" vertical="center"/>
    </xf>
    <xf numFmtId="164" fontId="2" fillId="3" borderId="0" xfId="3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8" fillId="4" borderId="1" xfId="3" applyFont="1" applyFill="1" applyBorder="1" applyAlignment="1">
      <alignment horizontal="right" vertical="center" wrapText="1"/>
    </xf>
    <xf numFmtId="164" fontId="9" fillId="4" borderId="1" xfId="3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164" fontId="10" fillId="4" borderId="1" xfId="3" applyFont="1" applyFill="1" applyBorder="1" applyAlignment="1">
      <alignment horizontal="right" vertical="center" wrapText="1"/>
    </xf>
    <xf numFmtId="164" fontId="10" fillId="4" borderId="1" xfId="3" applyFont="1" applyFill="1" applyBorder="1" applyAlignment="1">
      <alignment horizontal="left" vertical="center" wrapText="1"/>
    </xf>
    <xf numFmtId="164" fontId="10" fillId="4" borderId="1" xfId="3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4" applyFont="1" applyFill="1" applyBorder="1" applyAlignment="1">
      <alignment horizontal="right" vertical="center"/>
    </xf>
    <xf numFmtId="0" fontId="1" fillId="0" borderId="2" xfId="4" applyFont="1" applyFill="1" applyBorder="1" applyAlignment="1">
      <alignment vertical="center"/>
    </xf>
    <xf numFmtId="164" fontId="1" fillId="0" borderId="0" xfId="3" applyFont="1" applyFill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5" fillId="0" borderId="0" xfId="2" applyFill="1" applyAlignment="1">
      <alignment horizontal="right" vertical="center"/>
    </xf>
    <xf numFmtId="164" fontId="5" fillId="0" borderId="0" xfId="3" applyFill="1" applyAlignment="1">
      <alignment vertical="center"/>
    </xf>
    <xf numFmtId="0" fontId="5" fillId="0" borderId="0" xfId="5" applyFill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4" applyFill="1" applyBorder="1" applyAlignment="1">
      <alignment horizontal="right" vertical="center"/>
    </xf>
    <xf numFmtId="0" fontId="5" fillId="0" borderId="2" xfId="4" applyFill="1" applyBorder="1" applyAlignment="1">
      <alignment vertical="center"/>
    </xf>
    <xf numFmtId="3" fontId="13" fillId="0" borderId="0" xfId="0" applyNumberFormat="1" applyFont="1" applyAlignment="1">
      <alignment horizontal="center" vertical="center"/>
    </xf>
    <xf numFmtId="164" fontId="5" fillId="0" borderId="0" xfId="3" applyFill="1" applyAlignment="1">
      <alignment horizontal="right" vertical="center"/>
    </xf>
    <xf numFmtId="0" fontId="12" fillId="0" borderId="0" xfId="4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3" fontId="15" fillId="3" borderId="2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4" fontId="15" fillId="3" borderId="2" xfId="0" quotePrefix="1" applyNumberFormat="1" applyFont="1" applyFill="1" applyBorder="1" applyAlignment="1">
      <alignment horizontal="right" vertical="center" wrapText="1"/>
    </xf>
    <xf numFmtId="4" fontId="6" fillId="0" borderId="2" xfId="0" quotePrefix="1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2" fontId="2" fillId="3" borderId="0" xfId="0" applyNumberFormat="1" applyFont="1" applyFill="1" applyAlignment="1">
      <alignment horizontal="right" vertical="center"/>
    </xf>
    <xf numFmtId="0" fontId="2" fillId="3" borderId="0" xfId="2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2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4" fontId="20" fillId="0" borderId="4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4" fontId="20" fillId="3" borderId="4" xfId="0" quotePrefix="1" applyNumberFormat="1" applyFont="1" applyFill="1" applyBorder="1" applyAlignment="1">
      <alignment horizontal="right" vertical="center" wrapText="1"/>
    </xf>
    <xf numFmtId="3" fontId="15" fillId="3" borderId="4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4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3" fontId="20" fillId="3" borderId="0" xfId="0" applyNumberFormat="1" applyFont="1" applyFill="1" applyAlignment="1">
      <alignment horizontal="right" vertical="center" wrapText="1"/>
    </xf>
    <xf numFmtId="0" fontId="20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4" fontId="20" fillId="3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3" fontId="17" fillId="3" borderId="0" xfId="0" applyNumberFormat="1" applyFont="1" applyFill="1" applyAlignment="1">
      <alignment horizontal="right" vertical="center"/>
    </xf>
    <xf numFmtId="164" fontId="17" fillId="3" borderId="0" xfId="0" applyNumberFormat="1" applyFont="1" applyFill="1" applyAlignment="1">
      <alignment vertical="center"/>
    </xf>
    <xf numFmtId="3" fontId="17" fillId="5" borderId="0" xfId="0" applyNumberFormat="1" applyFont="1" applyFill="1" applyAlignment="1">
      <alignment horizontal="right" vertical="center"/>
    </xf>
    <xf numFmtId="164" fontId="17" fillId="5" borderId="0" xfId="0" applyNumberFormat="1" applyFont="1" applyFill="1" applyAlignment="1">
      <alignment vertical="center"/>
    </xf>
    <xf numFmtId="4" fontId="20" fillId="3" borderId="0" xfId="0" quotePrefix="1" applyNumberFormat="1" applyFont="1" applyFill="1" applyAlignment="1">
      <alignment horizontal="right" vertical="center" wrapText="1"/>
    </xf>
    <xf numFmtId="3" fontId="17" fillId="5" borderId="0" xfId="0" quotePrefix="1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2" fontId="21" fillId="6" borderId="6" xfId="0" applyNumberFormat="1" applyFont="1" applyFill="1" applyBorder="1" applyAlignment="1">
      <alignment horizontal="right" vertical="center" wrapText="1"/>
    </xf>
    <xf numFmtId="164" fontId="21" fillId="6" borderId="6" xfId="0" applyNumberFormat="1" applyFont="1" applyFill="1" applyBorder="1" applyAlignment="1">
      <alignment horizontal="right" vertical="center" wrapText="1"/>
    </xf>
    <xf numFmtId="164" fontId="22" fillId="6" borderId="6" xfId="0" applyNumberFormat="1" applyFont="1" applyFill="1" applyBorder="1" applyAlignment="1">
      <alignment horizontal="right" vertical="center" wrapText="1"/>
    </xf>
    <xf numFmtId="164" fontId="23" fillId="6" borderId="6" xfId="0" applyNumberFormat="1" applyFont="1" applyFill="1" applyBorder="1" applyAlignment="1">
      <alignment horizontal="center" vertical="center" wrapText="1"/>
    </xf>
    <xf numFmtId="2" fontId="24" fillId="6" borderId="6" xfId="0" applyNumberFormat="1" applyFont="1" applyFill="1" applyBorder="1" applyAlignment="1">
      <alignment horizontal="right" vertical="center" wrapText="1"/>
    </xf>
    <xf numFmtId="3" fontId="24" fillId="6" borderId="6" xfId="0" applyNumberFormat="1" applyFont="1" applyFill="1" applyBorder="1" applyAlignment="1">
      <alignment horizontal="right" vertical="center" wrapText="1"/>
    </xf>
    <xf numFmtId="164" fontId="24" fillId="6" borderId="6" xfId="0" applyNumberFormat="1" applyFont="1" applyFill="1" applyBorder="1" applyAlignment="1">
      <alignment horizontal="right" vertical="center" wrapText="1"/>
    </xf>
    <xf numFmtId="164" fontId="24" fillId="6" borderId="6" xfId="0" applyNumberFormat="1" applyFont="1" applyFill="1" applyBorder="1" applyAlignment="1">
      <alignment horizontal="left" vertical="center" wrapText="1"/>
    </xf>
    <xf numFmtId="164" fontId="24" fillId="6" borderId="6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" fontId="20" fillId="0" borderId="4" xfId="0" quotePrefix="1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3" fontId="20" fillId="5" borderId="0" xfId="0" applyNumberFormat="1" applyFont="1" applyFill="1" applyAlignment="1">
      <alignment horizontal="right" vertical="center" wrapText="1"/>
    </xf>
    <xf numFmtId="0" fontId="20" fillId="5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3" fontId="20" fillId="5" borderId="0" xfId="0" quotePrefix="1" applyNumberFormat="1" applyFont="1" applyFill="1" applyAlignment="1">
      <alignment horizontal="right" vertical="center" wrapText="1"/>
    </xf>
    <xf numFmtId="0" fontId="17" fillId="7" borderId="0" xfId="0" applyFont="1" applyFill="1" applyAlignment="1">
      <alignment horizontal="right" vertical="center"/>
    </xf>
    <xf numFmtId="164" fontId="17" fillId="7" borderId="0" xfId="0" applyNumberFormat="1" applyFont="1" applyFill="1" applyAlignment="1">
      <alignment vertical="center"/>
    </xf>
    <xf numFmtId="1" fontId="17" fillId="0" borderId="0" xfId="0" applyNumberFormat="1" applyFont="1" applyAlignment="1">
      <alignment horizontal="right" vertical="center"/>
    </xf>
    <xf numFmtId="3" fontId="17" fillId="3" borderId="0" xfId="0" quotePrefix="1" applyNumberFormat="1" applyFont="1" applyFill="1" applyAlignment="1">
      <alignment horizontal="right" vertical="center"/>
    </xf>
    <xf numFmtId="3" fontId="17" fillId="0" borderId="0" xfId="0" quotePrefix="1" applyNumberFormat="1" applyFont="1" applyAlignment="1">
      <alignment horizontal="right" vertical="center"/>
    </xf>
    <xf numFmtId="4" fontId="20" fillId="0" borderId="0" xfId="0" quotePrefix="1" applyNumberFormat="1" applyFont="1" applyAlignment="1">
      <alignment horizontal="right" vertical="center" wrapText="1"/>
    </xf>
    <xf numFmtId="3" fontId="20" fillId="0" borderId="0" xfId="0" quotePrefix="1" applyNumberFormat="1" applyFont="1" applyAlignment="1">
      <alignment horizontal="right" vertical="center" wrapText="1"/>
    </xf>
  </cellXfs>
  <cellStyles count="6">
    <cellStyle name="F5" xfId="5" xr:uid="{F630440F-EE2A-4A86-96DB-F9F2D2F3FF6B}"/>
    <cellStyle name="F6" xfId="4" xr:uid="{16C36941-1256-4071-8D7A-8202FDC9D939}"/>
    <cellStyle name="F7" xfId="3" xr:uid="{A1C8886D-F1F0-496A-820D-6C760FF4C3DA}"/>
    <cellStyle name="F8" xfId="2" xr:uid="{EA6E59CA-AAE0-4814-835B-D9DA05B6F4A2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eia861/" TargetMode="External"/><Relationship Id="rId13" Type="http://schemas.openxmlformats.org/officeDocument/2006/relationships/hyperlink" Target="https://www.eia.gov/electricity/data/eia861/" TargetMode="External"/><Relationship Id="rId18" Type="http://schemas.openxmlformats.org/officeDocument/2006/relationships/hyperlink" Target="https://www.eia.gov/electricity/data/eia861/" TargetMode="External"/><Relationship Id="rId3" Type="http://schemas.openxmlformats.org/officeDocument/2006/relationships/hyperlink" Target="https://www.eia.gov/electricity/data/eia861/" TargetMode="External"/><Relationship Id="rId21" Type="http://schemas.openxmlformats.org/officeDocument/2006/relationships/hyperlink" Target="https://www.eia.gov/electricity/data/eia861/" TargetMode="External"/><Relationship Id="rId7" Type="http://schemas.openxmlformats.org/officeDocument/2006/relationships/hyperlink" Target="https://www.eia.gov/electricity/data/eia861/" TargetMode="External"/><Relationship Id="rId12" Type="http://schemas.openxmlformats.org/officeDocument/2006/relationships/hyperlink" Target="https://www.eia.gov/electricity/data/eia861/" TargetMode="External"/><Relationship Id="rId17" Type="http://schemas.openxmlformats.org/officeDocument/2006/relationships/hyperlink" Target="https://www.eia.gov/electricity/data/eia861/" TargetMode="External"/><Relationship Id="rId2" Type="http://schemas.openxmlformats.org/officeDocument/2006/relationships/hyperlink" Target="https://www.eia.gov/electricity/data/eia861/" TargetMode="External"/><Relationship Id="rId16" Type="http://schemas.openxmlformats.org/officeDocument/2006/relationships/hyperlink" Target="https://www.eia.gov/electricity/data/eia861/" TargetMode="External"/><Relationship Id="rId20" Type="http://schemas.openxmlformats.org/officeDocument/2006/relationships/hyperlink" Target="https://www.eia.gov/electricity/data/eia861/" TargetMode="External"/><Relationship Id="rId1" Type="http://schemas.openxmlformats.org/officeDocument/2006/relationships/hyperlink" Target="https://www.eia.gov/electricity/data/eia861/" TargetMode="External"/><Relationship Id="rId6" Type="http://schemas.openxmlformats.org/officeDocument/2006/relationships/hyperlink" Target="https://www.eia.gov/electricity/data/eia861/" TargetMode="External"/><Relationship Id="rId11" Type="http://schemas.openxmlformats.org/officeDocument/2006/relationships/hyperlink" Target="https://www.eia.gov/electricity/data/eia861/" TargetMode="External"/><Relationship Id="rId5" Type="http://schemas.openxmlformats.org/officeDocument/2006/relationships/hyperlink" Target="https://www.eia.gov/electricity/data/eia861/" TargetMode="External"/><Relationship Id="rId15" Type="http://schemas.openxmlformats.org/officeDocument/2006/relationships/hyperlink" Target="https://www.eia.gov/electricity/data/eia861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eia.gov/electricity/data/eia861/" TargetMode="External"/><Relationship Id="rId19" Type="http://schemas.openxmlformats.org/officeDocument/2006/relationships/hyperlink" Target="https://www.eia.gov/electricity/data/eia861/" TargetMode="External"/><Relationship Id="rId4" Type="http://schemas.openxmlformats.org/officeDocument/2006/relationships/hyperlink" Target="https://www.eia.gov/electricity/data/eia861/" TargetMode="External"/><Relationship Id="rId9" Type="http://schemas.openxmlformats.org/officeDocument/2006/relationships/hyperlink" Target="https://www.eia.gov/electricity/data/eia861/" TargetMode="External"/><Relationship Id="rId14" Type="http://schemas.openxmlformats.org/officeDocument/2006/relationships/hyperlink" Target="https://www.eia.gov/electricity/data/eia861/" TargetMode="External"/><Relationship Id="rId22" Type="http://schemas.openxmlformats.org/officeDocument/2006/relationships/hyperlink" Target="https://www.eia.gov/electricity/data/eia8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3FFC3-BA38-4CEB-AA92-06A20171B664}">
  <dimension ref="A1:K1441"/>
  <sheetViews>
    <sheetView showGridLines="0" tabSelected="1" zoomScaleNormal="100" workbookViewId="0">
      <selection activeCell="J31" sqref="J31"/>
    </sheetView>
  </sheetViews>
  <sheetFormatPr defaultColWidth="8.42578125" defaultRowHeight="12.75" x14ac:dyDescent="0.2"/>
  <cols>
    <col min="1" max="1" width="14.7109375" style="1" customWidth="1"/>
    <col min="2" max="2" width="12.42578125" style="1" customWidth="1"/>
    <col min="3" max="3" width="16.140625" style="1" customWidth="1"/>
    <col min="4" max="6" width="13.140625" style="3" customWidth="1"/>
    <col min="7" max="7" width="13.140625" style="2" customWidth="1"/>
    <col min="8" max="16384" width="8.42578125" style="1"/>
  </cols>
  <sheetData>
    <row r="1" spans="1:11" customFormat="1" ht="12.75" customHeight="1" x14ac:dyDescent="0.2">
      <c r="A1" s="127" t="s">
        <v>72</v>
      </c>
      <c r="B1" s="126" t="s">
        <v>107</v>
      </c>
      <c r="C1" s="78"/>
      <c r="D1" s="125"/>
      <c r="E1" s="84"/>
      <c r="F1" s="84"/>
      <c r="G1" s="124"/>
      <c r="H1" s="78"/>
      <c r="I1" s="78"/>
      <c r="J1" s="78"/>
      <c r="K1" s="78"/>
    </row>
    <row r="2" spans="1:11" customFormat="1" ht="7.5" customHeight="1" thickBot="1" x14ac:dyDescent="0.25">
      <c r="A2" s="127"/>
      <c r="B2" s="126"/>
      <c r="C2" s="78"/>
      <c r="D2" s="125"/>
      <c r="E2" s="84"/>
      <c r="F2" s="84"/>
      <c r="G2" s="124"/>
      <c r="H2" s="78"/>
      <c r="I2" s="78"/>
      <c r="J2" s="78"/>
      <c r="K2" s="78"/>
    </row>
    <row r="3" spans="1:11" customFormat="1" ht="12.75" customHeight="1" thickBot="1" x14ac:dyDescent="0.25">
      <c r="A3" s="122" t="s">
        <v>70</v>
      </c>
      <c r="B3" s="123"/>
      <c r="C3" s="122" t="s">
        <v>69</v>
      </c>
      <c r="D3" s="121" t="s">
        <v>68</v>
      </c>
      <c r="E3" s="121" t="s">
        <v>67</v>
      </c>
      <c r="F3" s="120" t="s">
        <v>66</v>
      </c>
      <c r="G3" s="119" t="s">
        <v>65</v>
      </c>
      <c r="H3" s="78"/>
      <c r="I3" s="78"/>
      <c r="J3" s="78"/>
      <c r="K3" s="78"/>
    </row>
    <row r="4" spans="1:11" customFormat="1" ht="27.75" customHeight="1" thickBot="1" x14ac:dyDescent="0.25">
      <c r="A4" s="118"/>
      <c r="B4" s="118"/>
      <c r="C4" s="118"/>
      <c r="D4" s="117"/>
      <c r="E4" s="116" t="s">
        <v>64</v>
      </c>
      <c r="F4" s="116" t="s">
        <v>63</v>
      </c>
      <c r="G4" s="115" t="s">
        <v>62</v>
      </c>
      <c r="H4" s="78"/>
      <c r="I4" s="78"/>
      <c r="J4" s="78"/>
      <c r="K4" s="78"/>
    </row>
    <row r="5" spans="1:11" customFormat="1" ht="11.25" customHeight="1" x14ac:dyDescent="0.2">
      <c r="A5" s="114" t="s">
        <v>61</v>
      </c>
      <c r="B5" s="113"/>
      <c r="C5" s="113" t="s">
        <v>60</v>
      </c>
      <c r="D5" s="97">
        <v>1008082</v>
      </c>
      <c r="E5" s="97">
        <v>2275502.5</v>
      </c>
      <c r="F5" s="97">
        <v>26109777</v>
      </c>
      <c r="G5" s="96">
        <f>(E5/F5)*100</f>
        <v>8.7151357133383396</v>
      </c>
      <c r="H5" s="78"/>
      <c r="I5" s="78"/>
      <c r="J5" s="78"/>
      <c r="K5" s="78"/>
    </row>
    <row r="6" spans="1:11" customFormat="1" ht="9.75" customHeight="1" x14ac:dyDescent="0.2">
      <c r="A6" s="110" t="s">
        <v>59</v>
      </c>
      <c r="B6" s="110"/>
      <c r="C6" s="110"/>
      <c r="D6" s="109">
        <f>SUM(D8:D66)</f>
        <v>352869</v>
      </c>
      <c r="E6" s="109">
        <f>SUM(E8:E66)</f>
        <v>661887.38800000097</v>
      </c>
      <c r="F6" s="109">
        <f>SUM(F8:F66)</f>
        <v>7255724.0000000037</v>
      </c>
      <c r="G6" s="104">
        <f>(E6/F6)*100</f>
        <v>9.1222790172283386</v>
      </c>
      <c r="H6" s="78"/>
      <c r="I6" s="78"/>
      <c r="J6" s="78"/>
      <c r="K6" s="78"/>
    </row>
    <row r="7" spans="1:11" customFormat="1" ht="7.5" customHeight="1" x14ac:dyDescent="0.2">
      <c r="A7" s="106"/>
      <c r="B7" s="106"/>
      <c r="C7" s="106"/>
      <c r="D7" s="80"/>
      <c r="E7" s="80"/>
      <c r="F7" s="80"/>
      <c r="G7" s="96"/>
      <c r="H7" s="78"/>
      <c r="I7" s="78"/>
      <c r="J7" s="78"/>
      <c r="K7" s="78"/>
    </row>
    <row r="8" spans="1:11" customFormat="1" ht="11.25" customHeight="1" x14ac:dyDescent="0.2">
      <c r="A8" s="110" t="s">
        <v>91</v>
      </c>
      <c r="B8" s="110"/>
      <c r="C8" s="110" t="s">
        <v>60</v>
      </c>
      <c r="D8" s="112" t="s">
        <v>95</v>
      </c>
      <c r="E8" s="112" t="s">
        <v>95</v>
      </c>
      <c r="F8" s="112" t="s">
        <v>95</v>
      </c>
      <c r="G8" s="112" t="s">
        <v>95</v>
      </c>
      <c r="H8" s="78"/>
      <c r="I8" s="78"/>
      <c r="J8" s="78"/>
      <c r="K8" s="78"/>
    </row>
    <row r="9" spans="1:11" customFormat="1" ht="11.25" customHeight="1" x14ac:dyDescent="0.2">
      <c r="A9" s="106" t="s">
        <v>97</v>
      </c>
      <c r="B9" s="106"/>
      <c r="C9" s="106" t="s">
        <v>60</v>
      </c>
      <c r="D9" s="80">
        <v>1</v>
      </c>
      <c r="E9" s="80">
        <v>181</v>
      </c>
      <c r="F9" s="80">
        <v>2767</v>
      </c>
      <c r="G9" s="96">
        <f>(E9/F9)*100</f>
        <v>6.5413805565594512</v>
      </c>
      <c r="H9" s="78"/>
      <c r="I9" s="78"/>
      <c r="J9" s="78"/>
      <c r="K9" s="78"/>
    </row>
    <row r="10" spans="1:11" customFormat="1" ht="11.25" customHeight="1" x14ac:dyDescent="0.2">
      <c r="A10" s="110" t="s">
        <v>90</v>
      </c>
      <c r="B10" s="110"/>
      <c r="C10" s="110" t="s">
        <v>60</v>
      </c>
      <c r="D10" s="112" t="s">
        <v>95</v>
      </c>
      <c r="E10" s="112" t="s">
        <v>95</v>
      </c>
      <c r="F10" s="112" t="s">
        <v>95</v>
      </c>
      <c r="G10" s="112" t="s">
        <v>95</v>
      </c>
      <c r="H10" s="78"/>
      <c r="I10" s="78"/>
      <c r="J10" s="78"/>
      <c r="K10" s="78"/>
    </row>
    <row r="11" spans="1:11" customFormat="1" ht="11.25" customHeight="1" x14ac:dyDescent="0.2">
      <c r="A11" s="106" t="s">
        <v>89</v>
      </c>
      <c r="B11" s="106"/>
      <c r="C11" s="106" t="s">
        <v>60</v>
      </c>
      <c r="D11" s="142" t="s">
        <v>95</v>
      </c>
      <c r="E11" s="142" t="s">
        <v>95</v>
      </c>
      <c r="F11" s="142" t="s">
        <v>95</v>
      </c>
      <c r="G11" s="142" t="s">
        <v>95</v>
      </c>
      <c r="H11" s="78"/>
      <c r="I11" s="78"/>
      <c r="J11" s="78"/>
      <c r="K11" s="78"/>
    </row>
    <row r="12" spans="1:11" customFormat="1" ht="11.25" customHeight="1" x14ac:dyDescent="0.2">
      <c r="A12" s="108" t="s">
        <v>104</v>
      </c>
      <c r="B12" s="108"/>
      <c r="C12" s="110" t="s">
        <v>60</v>
      </c>
      <c r="D12" s="107">
        <v>4</v>
      </c>
      <c r="E12" s="107">
        <v>222</v>
      </c>
      <c r="F12" s="107">
        <v>3629</v>
      </c>
      <c r="G12" s="104">
        <f>(E12/F12)*100</f>
        <v>6.117387710112979</v>
      </c>
      <c r="H12" s="78"/>
      <c r="I12" s="78"/>
      <c r="J12" s="78"/>
      <c r="K12" s="78"/>
    </row>
    <row r="13" spans="1:11" customFormat="1" ht="11.25" customHeight="1" x14ac:dyDescent="0.2">
      <c r="A13" s="106" t="s">
        <v>106</v>
      </c>
      <c r="B13" s="106"/>
      <c r="C13" s="106" t="s">
        <v>60</v>
      </c>
      <c r="D13" s="80">
        <v>4</v>
      </c>
      <c r="E13" s="80">
        <v>0.8</v>
      </c>
      <c r="F13" s="80">
        <v>21</v>
      </c>
      <c r="G13" s="96">
        <f>(E13/F13)*100</f>
        <v>3.8095238095238098</v>
      </c>
      <c r="H13" s="78"/>
      <c r="I13" s="78"/>
      <c r="J13" s="78"/>
      <c r="K13" s="78"/>
    </row>
    <row r="14" spans="1:11" customFormat="1" ht="11.25" customHeight="1" x14ac:dyDescent="0.2">
      <c r="A14" s="110" t="s">
        <v>103</v>
      </c>
      <c r="B14" s="110"/>
      <c r="C14" s="110" t="s">
        <v>60</v>
      </c>
      <c r="D14" s="109">
        <v>732</v>
      </c>
      <c r="E14" s="109">
        <v>822</v>
      </c>
      <c r="F14" s="109">
        <v>5884</v>
      </c>
      <c r="G14" s="104">
        <f>(E14/F14)*100</f>
        <v>13.97008837525493</v>
      </c>
      <c r="H14" s="78"/>
      <c r="I14" s="78"/>
      <c r="J14" s="78"/>
      <c r="K14" s="78"/>
    </row>
    <row r="15" spans="1:11" customFormat="1" ht="7.5" customHeight="1" x14ac:dyDescent="0.2">
      <c r="A15" s="106"/>
      <c r="B15" s="106"/>
      <c r="C15" s="106"/>
      <c r="D15" s="80"/>
      <c r="E15" s="80"/>
      <c r="F15" s="80"/>
      <c r="G15" s="96"/>
      <c r="H15" s="78"/>
      <c r="I15" s="78"/>
      <c r="J15" s="78"/>
      <c r="K15" s="78"/>
    </row>
    <row r="16" spans="1:11" customFormat="1" ht="11.25" customHeight="1" x14ac:dyDescent="0.2">
      <c r="A16" s="103" t="s">
        <v>58</v>
      </c>
      <c r="B16" s="102"/>
      <c r="C16" s="101" t="s">
        <v>7</v>
      </c>
      <c r="D16" s="100">
        <v>1765</v>
      </c>
      <c r="E16" s="100">
        <v>2988.8</v>
      </c>
      <c r="F16" s="100">
        <v>35949</v>
      </c>
      <c r="G16" s="104">
        <f>(E16/F16)*100</f>
        <v>8.3140003894405972</v>
      </c>
      <c r="H16" s="78"/>
      <c r="I16" s="78"/>
      <c r="J16" s="78"/>
      <c r="K16" s="78"/>
    </row>
    <row r="17" spans="1:11" customFormat="1" ht="11.25" customHeight="1" x14ac:dyDescent="0.2">
      <c r="A17" s="99" t="s">
        <v>57</v>
      </c>
      <c r="B17" s="82"/>
      <c r="C17" s="98" t="s">
        <v>7</v>
      </c>
      <c r="D17" s="97">
        <v>1772</v>
      </c>
      <c r="E17" s="97">
        <v>2982</v>
      </c>
      <c r="F17" s="97">
        <v>26507</v>
      </c>
      <c r="G17" s="96">
        <f>(E17/F17)*100</f>
        <v>11.249858527936016</v>
      </c>
      <c r="H17" s="78"/>
      <c r="I17" s="78"/>
      <c r="J17" s="78"/>
      <c r="K17" s="78"/>
    </row>
    <row r="18" spans="1:11" customFormat="1" ht="11.25" customHeight="1" x14ac:dyDescent="0.2">
      <c r="A18" s="103" t="s">
        <v>56</v>
      </c>
      <c r="B18" s="102"/>
      <c r="C18" s="101" t="s">
        <v>7</v>
      </c>
      <c r="D18" s="100">
        <v>17271</v>
      </c>
      <c r="E18" s="100">
        <v>28587</v>
      </c>
      <c r="F18" s="100">
        <v>284607</v>
      </c>
      <c r="G18" s="104">
        <f>(E18/F18)*100</f>
        <v>10.044376982997608</v>
      </c>
      <c r="H18" s="78"/>
      <c r="I18" s="78"/>
      <c r="J18" s="78"/>
      <c r="K18" s="78"/>
    </row>
    <row r="19" spans="1:11" customFormat="1" ht="11.25" customHeight="1" x14ac:dyDescent="0.2">
      <c r="A19" s="99" t="s">
        <v>55</v>
      </c>
      <c r="B19" s="82"/>
      <c r="C19" s="98" t="s">
        <v>5</v>
      </c>
      <c r="D19" s="97">
        <v>2165</v>
      </c>
      <c r="E19" s="97">
        <v>2208.1</v>
      </c>
      <c r="F19" s="97">
        <v>14529</v>
      </c>
      <c r="G19" s="96">
        <f>(E19/F19)*100</f>
        <v>15.197880101865236</v>
      </c>
      <c r="H19" s="78"/>
      <c r="I19" s="78"/>
      <c r="J19" s="78"/>
      <c r="K19" s="78"/>
    </row>
    <row r="20" spans="1:11" customFormat="1" ht="11.25" customHeight="1" x14ac:dyDescent="0.2">
      <c r="A20" s="103" t="s">
        <v>54</v>
      </c>
      <c r="B20" s="102"/>
      <c r="C20" s="101" t="s">
        <v>7</v>
      </c>
      <c r="D20" s="100">
        <v>8227</v>
      </c>
      <c r="E20" s="100">
        <v>16265</v>
      </c>
      <c r="F20" s="100">
        <v>179180</v>
      </c>
      <c r="G20" s="104">
        <f>(E20/F20)*100</f>
        <v>9.0774640026788695</v>
      </c>
      <c r="H20" s="78"/>
      <c r="I20" s="78"/>
      <c r="J20" s="78"/>
      <c r="K20" s="78"/>
    </row>
    <row r="21" spans="1:11" customFormat="1" ht="11.25" customHeight="1" x14ac:dyDescent="0.2">
      <c r="A21" s="99" t="s">
        <v>53</v>
      </c>
      <c r="B21" s="82"/>
      <c r="C21" s="98" t="s">
        <v>5</v>
      </c>
      <c r="D21" s="97">
        <v>26465</v>
      </c>
      <c r="E21" s="97">
        <v>45502</v>
      </c>
      <c r="F21" s="97">
        <v>629335</v>
      </c>
      <c r="G21" s="96">
        <f>(E21/F21)*100</f>
        <v>7.230171530266075</v>
      </c>
      <c r="H21" s="78"/>
      <c r="I21" s="78"/>
      <c r="J21" s="78"/>
      <c r="K21" s="78"/>
    </row>
    <row r="22" spans="1:11" customFormat="1" ht="11.25" customHeight="1" x14ac:dyDescent="0.2">
      <c r="A22" s="103" t="s">
        <v>52</v>
      </c>
      <c r="B22" s="102"/>
      <c r="C22" s="101" t="s">
        <v>5</v>
      </c>
      <c r="D22" s="100">
        <v>1287</v>
      </c>
      <c r="E22" s="100">
        <v>2502.5</v>
      </c>
      <c r="F22" s="100">
        <v>17605</v>
      </c>
      <c r="G22" s="104">
        <f>(E22/F22)*100</f>
        <v>14.214711729622268</v>
      </c>
      <c r="H22" s="78"/>
      <c r="I22" s="78"/>
      <c r="J22" s="78"/>
      <c r="K22" s="78"/>
    </row>
    <row r="23" spans="1:11" customFormat="1" ht="11.25" customHeight="1" x14ac:dyDescent="0.2">
      <c r="A23" s="99" t="s">
        <v>51</v>
      </c>
      <c r="B23" s="82"/>
      <c r="C23" s="98" t="s">
        <v>7</v>
      </c>
      <c r="D23" s="97">
        <v>762</v>
      </c>
      <c r="E23" s="97">
        <v>1196.3</v>
      </c>
      <c r="F23" s="97">
        <v>10430</v>
      </c>
      <c r="G23" s="96">
        <f>(E23/F23)*100</f>
        <v>11.469798657718121</v>
      </c>
      <c r="H23" s="78"/>
      <c r="I23" s="78"/>
      <c r="J23" s="78"/>
      <c r="K23" s="78"/>
    </row>
    <row r="24" spans="1:11" customFormat="1" ht="11.25" customHeight="1" x14ac:dyDescent="0.2">
      <c r="A24" s="103" t="s">
        <v>50</v>
      </c>
      <c r="B24" s="102"/>
      <c r="C24" s="101" t="s">
        <v>7</v>
      </c>
      <c r="D24" s="100">
        <v>2508</v>
      </c>
      <c r="E24" s="100">
        <v>3323.5</v>
      </c>
      <c r="F24" s="100">
        <v>36738</v>
      </c>
      <c r="G24" s="104">
        <f>(E24/F24)*100</f>
        <v>9.0464913713321362</v>
      </c>
      <c r="H24" s="78"/>
      <c r="I24" s="78"/>
      <c r="J24" s="78"/>
      <c r="K24" s="78"/>
    </row>
    <row r="25" spans="1:11" customFormat="1" ht="11.25" customHeight="1" x14ac:dyDescent="0.2">
      <c r="A25" s="99" t="s">
        <v>49</v>
      </c>
      <c r="B25" s="82"/>
      <c r="C25" s="98" t="s">
        <v>7</v>
      </c>
      <c r="D25" s="97">
        <v>926</v>
      </c>
      <c r="E25" s="97">
        <v>950</v>
      </c>
      <c r="F25" s="97">
        <v>9280</v>
      </c>
      <c r="G25" s="96">
        <f>(E25/F25)*100</f>
        <v>10.237068965517242</v>
      </c>
      <c r="H25" s="78"/>
      <c r="I25" s="78"/>
      <c r="J25" s="78"/>
      <c r="K25" s="78"/>
    </row>
    <row r="26" spans="1:11" customFormat="1" ht="11.25" customHeight="1" x14ac:dyDescent="0.2">
      <c r="A26" s="103" t="s">
        <v>48</v>
      </c>
      <c r="B26" s="102"/>
      <c r="C26" s="101" t="s">
        <v>7</v>
      </c>
      <c r="D26" s="100">
        <v>1266</v>
      </c>
      <c r="E26" s="100">
        <v>2903</v>
      </c>
      <c r="F26" s="100">
        <v>36667</v>
      </c>
      <c r="G26" s="104">
        <f>(E26/F26)*100</f>
        <v>7.9172007527204293</v>
      </c>
      <c r="H26" s="78"/>
      <c r="I26" s="78"/>
      <c r="J26" s="78"/>
      <c r="K26" s="78"/>
    </row>
    <row r="27" spans="1:11" customFormat="1" ht="11.25" customHeight="1" x14ac:dyDescent="0.2">
      <c r="A27" s="99" t="s">
        <v>47</v>
      </c>
      <c r="B27" s="82"/>
      <c r="C27" s="98" t="s">
        <v>5</v>
      </c>
      <c r="D27" s="144" t="s">
        <v>95</v>
      </c>
      <c r="E27" s="144" t="s">
        <v>95</v>
      </c>
      <c r="F27" s="144" t="s">
        <v>95</v>
      </c>
      <c r="G27" s="143" t="s">
        <v>95</v>
      </c>
      <c r="H27" s="78"/>
      <c r="I27" s="78"/>
      <c r="J27" s="78"/>
      <c r="K27" s="78"/>
    </row>
    <row r="28" spans="1:11" customFormat="1" ht="11.25" customHeight="1" x14ac:dyDescent="0.2">
      <c r="A28" s="103" t="s">
        <v>46</v>
      </c>
      <c r="B28" s="102"/>
      <c r="C28" s="101" t="s">
        <v>5</v>
      </c>
      <c r="D28" s="100">
        <v>13442</v>
      </c>
      <c r="E28" s="100">
        <v>24668.5</v>
      </c>
      <c r="F28" s="100">
        <v>242369</v>
      </c>
      <c r="G28" s="104">
        <f>(E28/F28)*100</f>
        <v>10.178075578972559</v>
      </c>
      <c r="H28" s="78"/>
      <c r="I28" s="78"/>
      <c r="J28" s="78"/>
      <c r="K28" s="78"/>
    </row>
    <row r="29" spans="1:11" customFormat="1" ht="11.25" customHeight="1" x14ac:dyDescent="0.2">
      <c r="A29" s="99" t="s">
        <v>45</v>
      </c>
      <c r="B29" s="82"/>
      <c r="C29" s="98" t="s">
        <v>7</v>
      </c>
      <c r="D29" s="97">
        <v>14181</v>
      </c>
      <c r="E29" s="97">
        <v>21288</v>
      </c>
      <c r="F29" s="97">
        <v>201380</v>
      </c>
      <c r="G29" s="96">
        <f>(E29/F29)*100</f>
        <v>10.571059688151752</v>
      </c>
      <c r="H29" s="78"/>
      <c r="I29" s="78"/>
      <c r="J29" s="78"/>
      <c r="K29" s="78"/>
    </row>
    <row r="30" spans="1:11" customFormat="1" ht="11.25" customHeight="1" x14ac:dyDescent="0.2">
      <c r="A30" s="103" t="s">
        <v>44</v>
      </c>
      <c r="B30" s="102"/>
      <c r="C30" s="101" t="s">
        <v>7</v>
      </c>
      <c r="D30" s="100">
        <v>1315</v>
      </c>
      <c r="E30" s="100">
        <v>1202</v>
      </c>
      <c r="F30" s="100">
        <v>16550</v>
      </c>
      <c r="G30" s="104">
        <f>(E30/F30)*100</f>
        <v>7.2628398791540789</v>
      </c>
      <c r="H30" s="78"/>
      <c r="I30" s="78"/>
      <c r="J30" s="78"/>
      <c r="K30" s="78"/>
    </row>
    <row r="31" spans="1:11" customFormat="1" ht="11.25" customHeight="1" x14ac:dyDescent="0.2">
      <c r="A31" s="99" t="s">
        <v>43</v>
      </c>
      <c r="B31" s="82"/>
      <c r="C31" s="98" t="s">
        <v>7</v>
      </c>
      <c r="D31" s="97">
        <v>243</v>
      </c>
      <c r="E31" s="97">
        <v>233</v>
      </c>
      <c r="F31" s="97">
        <v>2124</v>
      </c>
      <c r="G31" s="96">
        <f>(E31/F31)*100</f>
        <v>10.969868173258005</v>
      </c>
      <c r="H31" s="78"/>
      <c r="I31" s="78"/>
      <c r="J31" s="78"/>
      <c r="K31" s="78"/>
    </row>
    <row r="32" spans="1:11" customFormat="1" ht="11.25" customHeight="1" x14ac:dyDescent="0.2">
      <c r="A32" s="103" t="s">
        <v>42</v>
      </c>
      <c r="B32" s="102"/>
      <c r="C32" s="101" t="s">
        <v>7</v>
      </c>
      <c r="D32" s="100">
        <v>8433</v>
      </c>
      <c r="E32" s="100">
        <v>13698</v>
      </c>
      <c r="F32" s="100">
        <v>149308</v>
      </c>
      <c r="G32" s="104">
        <f>(E32/F32)*100</f>
        <v>9.1743242157151652</v>
      </c>
      <c r="H32" s="78"/>
      <c r="I32" s="78"/>
      <c r="J32" s="78"/>
      <c r="K32" s="78"/>
    </row>
    <row r="33" spans="1:11" customFormat="1" ht="11.25" customHeight="1" x14ac:dyDescent="0.2">
      <c r="A33" s="99" t="s">
        <v>41</v>
      </c>
      <c r="B33" s="82"/>
      <c r="C33" s="98" t="s">
        <v>7</v>
      </c>
      <c r="D33" s="97">
        <v>4190</v>
      </c>
      <c r="E33" s="97">
        <v>9385</v>
      </c>
      <c r="F33" s="97">
        <v>109449</v>
      </c>
      <c r="G33" s="96">
        <f>(E33/F33)*100</f>
        <v>8.5747699841935514</v>
      </c>
      <c r="H33" s="78"/>
      <c r="I33" s="78"/>
      <c r="J33" s="78"/>
      <c r="K33" s="78"/>
    </row>
    <row r="34" spans="1:11" customFormat="1" ht="12" customHeight="1" x14ac:dyDescent="0.2">
      <c r="A34" s="103" t="s">
        <v>39</v>
      </c>
      <c r="B34" s="102"/>
      <c r="C34" s="101" t="s">
        <v>7</v>
      </c>
      <c r="D34" s="100">
        <v>312</v>
      </c>
      <c r="E34" s="100">
        <v>253.2</v>
      </c>
      <c r="F34" s="100">
        <v>2516</v>
      </c>
      <c r="G34" s="104">
        <f>(E34/F34)*100</f>
        <v>10.063593004769475</v>
      </c>
      <c r="H34" s="78"/>
      <c r="I34" s="78"/>
      <c r="J34" s="78"/>
      <c r="K34" s="78"/>
    </row>
    <row r="35" spans="1:11" customFormat="1" ht="11.25" customHeight="1" x14ac:dyDescent="0.2">
      <c r="A35" s="99" t="s">
        <v>38</v>
      </c>
      <c r="B35" s="82"/>
      <c r="C35" s="98" t="s">
        <v>7</v>
      </c>
      <c r="D35" s="97">
        <v>10618</v>
      </c>
      <c r="E35" s="97">
        <v>16916</v>
      </c>
      <c r="F35" s="97">
        <v>164965</v>
      </c>
      <c r="G35" s="96">
        <f>(E35/F35)*100</f>
        <v>10.254296365895796</v>
      </c>
      <c r="H35" s="78"/>
      <c r="I35" s="78"/>
      <c r="J35" s="78"/>
      <c r="K35" s="78"/>
    </row>
    <row r="36" spans="1:11" customFormat="1" ht="11.25" customHeight="1" x14ac:dyDescent="0.2">
      <c r="A36" s="103" t="s">
        <v>37</v>
      </c>
      <c r="B36" s="102"/>
      <c r="C36" s="101" t="s">
        <v>7</v>
      </c>
      <c r="D36" s="100">
        <v>28044</v>
      </c>
      <c r="E36" s="100">
        <v>41767</v>
      </c>
      <c r="F36" s="100">
        <v>452135</v>
      </c>
      <c r="G36" s="104">
        <f>(E36/F36)*100</f>
        <v>9.2377276698331254</v>
      </c>
      <c r="H36" s="78"/>
      <c r="I36" s="78"/>
      <c r="J36" s="78"/>
      <c r="K36" s="78"/>
    </row>
    <row r="37" spans="1:11" customFormat="1" ht="11.25" customHeight="1" x14ac:dyDescent="0.2">
      <c r="A37" s="99" t="s">
        <v>36</v>
      </c>
      <c r="B37" s="82"/>
      <c r="C37" s="98" t="s">
        <v>7</v>
      </c>
      <c r="D37" s="97">
        <v>369</v>
      </c>
      <c r="E37" s="97">
        <v>504.8</v>
      </c>
      <c r="F37" s="97">
        <v>5015</v>
      </c>
      <c r="G37" s="96">
        <f>(E37/F37)*100</f>
        <v>10.06580259222333</v>
      </c>
      <c r="H37" s="78"/>
      <c r="I37" s="78"/>
      <c r="J37" s="78"/>
      <c r="K37" s="78"/>
    </row>
    <row r="38" spans="1:11" customFormat="1" ht="11.25" customHeight="1" x14ac:dyDescent="0.2">
      <c r="A38" s="103" t="s">
        <v>35</v>
      </c>
      <c r="B38" s="102"/>
      <c r="C38" s="101" t="s">
        <v>7</v>
      </c>
      <c r="D38" s="100">
        <v>19977</v>
      </c>
      <c r="E38" s="100">
        <v>41794</v>
      </c>
      <c r="F38" s="100">
        <v>438437</v>
      </c>
      <c r="G38" s="104">
        <f>(E38/F38)*100</f>
        <v>9.5324983977173456</v>
      </c>
      <c r="H38" s="78"/>
      <c r="I38" s="78"/>
      <c r="J38" s="78"/>
      <c r="K38" s="78"/>
    </row>
    <row r="39" spans="1:11" customFormat="1" ht="11.25" customHeight="1" x14ac:dyDescent="0.2">
      <c r="A39" s="99" t="s">
        <v>34</v>
      </c>
      <c r="B39" s="82"/>
      <c r="C39" s="98" t="s">
        <v>7</v>
      </c>
      <c r="D39" s="97">
        <v>1546</v>
      </c>
      <c r="E39" s="97">
        <v>2199</v>
      </c>
      <c r="F39" s="97">
        <v>20698</v>
      </c>
      <c r="G39" s="96">
        <f>(E39/F39)*100</f>
        <v>10.624214899990339</v>
      </c>
      <c r="H39" s="78"/>
      <c r="I39" s="78"/>
      <c r="J39" s="78"/>
      <c r="K39" s="78"/>
    </row>
    <row r="40" spans="1:11" customFormat="1" ht="11.25" customHeight="1" x14ac:dyDescent="0.2">
      <c r="A40" s="103" t="s">
        <v>33</v>
      </c>
      <c r="B40" s="102"/>
      <c r="C40" s="101" t="s">
        <v>7</v>
      </c>
      <c r="D40" s="100">
        <v>173</v>
      </c>
      <c r="E40" s="100">
        <v>124</v>
      </c>
      <c r="F40" s="100">
        <v>1783</v>
      </c>
      <c r="G40" s="104">
        <f>(E40/F40)*100</f>
        <v>6.9545709478407174</v>
      </c>
      <c r="H40" s="78"/>
      <c r="I40" s="78"/>
      <c r="J40" s="78"/>
      <c r="K40" s="78"/>
    </row>
    <row r="41" spans="1:11" customFormat="1" ht="11.25" customHeight="1" x14ac:dyDescent="0.2">
      <c r="A41" s="99" t="s">
        <v>32</v>
      </c>
      <c r="B41" s="82"/>
      <c r="C41" s="98" t="s">
        <v>7</v>
      </c>
      <c r="D41" s="97">
        <v>1243</v>
      </c>
      <c r="E41" s="97">
        <v>1454</v>
      </c>
      <c r="F41" s="97">
        <v>14339</v>
      </c>
      <c r="G41" s="96">
        <f>(E41/F41)*100</f>
        <v>10.14017713927052</v>
      </c>
      <c r="H41" s="78"/>
      <c r="I41" s="78"/>
      <c r="J41" s="78"/>
      <c r="K41" s="78"/>
    </row>
    <row r="42" spans="1:11" customFormat="1" ht="11.25" customHeight="1" x14ac:dyDescent="0.2">
      <c r="A42" s="103" t="s">
        <v>31</v>
      </c>
      <c r="B42" s="102"/>
      <c r="C42" s="101" t="s">
        <v>5</v>
      </c>
      <c r="D42" s="100">
        <v>17689</v>
      </c>
      <c r="E42" s="100">
        <v>48200</v>
      </c>
      <c r="F42" s="100">
        <v>557215</v>
      </c>
      <c r="G42" s="104">
        <f>(E42/F42)*100</f>
        <v>8.6501619662069409</v>
      </c>
      <c r="H42" s="78"/>
      <c r="I42" s="78"/>
      <c r="J42" s="78"/>
      <c r="K42" s="78"/>
    </row>
    <row r="43" spans="1:11" customFormat="1" ht="11.25" customHeight="1" x14ac:dyDescent="0.2">
      <c r="A43" s="99" t="s">
        <v>73</v>
      </c>
      <c r="B43" s="82"/>
      <c r="C43" s="98" t="s">
        <v>7</v>
      </c>
      <c r="D43" s="97">
        <v>1927</v>
      </c>
      <c r="E43" s="97">
        <v>2245.4</v>
      </c>
      <c r="F43" s="97">
        <v>22340</v>
      </c>
      <c r="G43" s="96">
        <f>(E43/F43)*100</f>
        <v>10.051029543419874</v>
      </c>
      <c r="H43" s="78"/>
      <c r="I43" s="78"/>
      <c r="J43" s="78"/>
      <c r="K43" s="78"/>
    </row>
    <row r="44" spans="1:11" customFormat="1" ht="11.25" customHeight="1" x14ac:dyDescent="0.2">
      <c r="A44" s="103" t="s">
        <v>29</v>
      </c>
      <c r="B44" s="102"/>
      <c r="C44" s="101" t="s">
        <v>7</v>
      </c>
      <c r="D44" s="100">
        <v>2450</v>
      </c>
      <c r="E44" s="100">
        <v>2969.3</v>
      </c>
      <c r="F44" s="100">
        <v>26306</v>
      </c>
      <c r="G44" s="104">
        <f>(E44/F44)*100</f>
        <v>11.287538964494793</v>
      </c>
      <c r="H44" s="78"/>
      <c r="I44" s="78"/>
      <c r="J44" s="78"/>
      <c r="K44" s="78"/>
    </row>
    <row r="45" spans="1:11" customFormat="1" ht="11.25" customHeight="1" x14ac:dyDescent="0.2">
      <c r="A45" s="99" t="s">
        <v>28</v>
      </c>
      <c r="B45" s="82"/>
      <c r="C45" s="98" t="s">
        <v>5</v>
      </c>
      <c r="D45" s="97">
        <v>418</v>
      </c>
      <c r="E45" s="97">
        <v>1060.0999999999999</v>
      </c>
      <c r="F45" s="97">
        <v>13953</v>
      </c>
      <c r="G45" s="96">
        <f>(E45/F45)*100</f>
        <v>7.5976492510571205</v>
      </c>
      <c r="H45" s="78"/>
      <c r="I45" s="78"/>
      <c r="J45" s="78"/>
      <c r="K45" s="78"/>
    </row>
    <row r="46" spans="1:11" customFormat="1" ht="11.25" customHeight="1" x14ac:dyDescent="0.2">
      <c r="A46" s="103" t="s">
        <v>27</v>
      </c>
      <c r="B46" s="102"/>
      <c r="C46" s="101" t="s">
        <v>7</v>
      </c>
      <c r="D46" s="100">
        <v>19611</v>
      </c>
      <c r="E46" s="100">
        <v>33222</v>
      </c>
      <c r="F46" s="100">
        <v>393674</v>
      </c>
      <c r="G46" s="104">
        <f>(E46/F46)*100</f>
        <v>8.4389621869872027</v>
      </c>
      <c r="H46" s="78"/>
      <c r="I46" s="78"/>
      <c r="J46" s="78"/>
      <c r="K46" s="78"/>
    </row>
    <row r="47" spans="1:11" customFormat="1" ht="11.25" customHeight="1" x14ac:dyDescent="0.2">
      <c r="A47" s="99" t="s">
        <v>26</v>
      </c>
      <c r="B47" s="82"/>
      <c r="C47" s="98" t="s">
        <v>25</v>
      </c>
      <c r="D47" s="97">
        <v>2026</v>
      </c>
      <c r="E47" s="97">
        <v>16302</v>
      </c>
      <c r="F47" s="97">
        <v>276341</v>
      </c>
      <c r="G47" s="96">
        <f>(E47/F47)*100</f>
        <v>5.8992331937714635</v>
      </c>
      <c r="H47" s="78"/>
      <c r="I47" s="78"/>
      <c r="J47" s="78"/>
      <c r="K47" s="78"/>
    </row>
    <row r="48" spans="1:11" customFormat="1" ht="11.25" customHeight="1" x14ac:dyDescent="0.2">
      <c r="A48" s="103" t="s">
        <v>24</v>
      </c>
      <c r="B48" s="102"/>
      <c r="C48" s="101" t="s">
        <v>7</v>
      </c>
      <c r="D48" s="100">
        <v>2749</v>
      </c>
      <c r="E48" s="100">
        <v>7980</v>
      </c>
      <c r="F48" s="100">
        <v>110984</v>
      </c>
      <c r="G48" s="104">
        <f>(E48/F48)*100</f>
        <v>7.1902256181071138</v>
      </c>
      <c r="H48" s="78"/>
      <c r="I48" s="78"/>
      <c r="J48" s="78"/>
      <c r="K48" s="78"/>
    </row>
    <row r="49" spans="1:11" customFormat="1" ht="11.25" customHeight="1" x14ac:dyDescent="0.2">
      <c r="A49" s="99" t="s">
        <v>23</v>
      </c>
      <c r="B49" s="82"/>
      <c r="C49" s="98" t="s">
        <v>7</v>
      </c>
      <c r="D49" s="97">
        <v>292</v>
      </c>
      <c r="E49" s="97">
        <v>245</v>
      </c>
      <c r="F49" s="97">
        <v>3431</v>
      </c>
      <c r="G49" s="96">
        <f>(E49/F49)*100</f>
        <v>7.14077528417371</v>
      </c>
      <c r="H49" s="78"/>
      <c r="I49" s="78"/>
      <c r="J49" s="78"/>
      <c r="K49" s="78"/>
    </row>
    <row r="50" spans="1:11" customFormat="1" ht="11.25" customHeight="1" x14ac:dyDescent="0.2">
      <c r="A50" s="103" t="s">
        <v>22</v>
      </c>
      <c r="B50" s="102"/>
      <c r="C50" s="101" t="s">
        <v>7</v>
      </c>
      <c r="D50" s="100">
        <v>279</v>
      </c>
      <c r="E50" s="100">
        <v>246</v>
      </c>
      <c r="F50" s="100">
        <v>2169</v>
      </c>
      <c r="G50" s="104">
        <f>(E50/F50)*100</f>
        <v>11.341632088520056</v>
      </c>
      <c r="H50" s="78"/>
      <c r="I50" s="78"/>
      <c r="J50" s="78"/>
      <c r="K50" s="78"/>
    </row>
    <row r="51" spans="1:11" customFormat="1" ht="11.25" customHeight="1" x14ac:dyDescent="0.2">
      <c r="A51" s="99" t="s">
        <v>21</v>
      </c>
      <c r="B51" s="82"/>
      <c r="C51" s="98" t="s">
        <v>7</v>
      </c>
      <c r="D51" s="97">
        <v>1870</v>
      </c>
      <c r="E51" s="97">
        <v>2352</v>
      </c>
      <c r="F51" s="97">
        <v>19955</v>
      </c>
      <c r="G51" s="96">
        <f>(E51/F51)*100</f>
        <v>11.786519669255826</v>
      </c>
      <c r="H51" s="78"/>
      <c r="I51" s="78"/>
      <c r="J51" s="78"/>
      <c r="K51" s="78"/>
    </row>
    <row r="52" spans="1:11" customFormat="1" ht="11.25" customHeight="1" x14ac:dyDescent="0.2">
      <c r="A52" s="103" t="s">
        <v>20</v>
      </c>
      <c r="B52" s="102"/>
      <c r="C52" s="101" t="s">
        <v>7</v>
      </c>
      <c r="D52" s="100">
        <v>8336</v>
      </c>
      <c r="E52" s="100">
        <v>14760</v>
      </c>
      <c r="F52" s="100">
        <v>137983</v>
      </c>
      <c r="G52" s="104">
        <f>(E52/F52)*100</f>
        <v>10.696969916583928</v>
      </c>
      <c r="H52" s="78"/>
      <c r="I52" s="78"/>
      <c r="J52" s="78"/>
      <c r="K52" s="78"/>
    </row>
    <row r="53" spans="1:11" customFormat="1" ht="11.25" customHeight="1" x14ac:dyDescent="0.2">
      <c r="A53" s="99" t="s">
        <v>19</v>
      </c>
      <c r="B53" s="82"/>
      <c r="C53" s="98" t="s">
        <v>7</v>
      </c>
      <c r="D53" s="97">
        <v>4096</v>
      </c>
      <c r="E53" s="97">
        <v>7238.7</v>
      </c>
      <c r="F53" s="97">
        <v>70554</v>
      </c>
      <c r="G53" s="96">
        <f>(E53/F53)*100</f>
        <v>10.25980100348669</v>
      </c>
      <c r="H53" s="78"/>
      <c r="I53" s="78"/>
      <c r="J53" s="78"/>
      <c r="K53" s="78"/>
    </row>
    <row r="54" spans="1:11" customFormat="1" ht="11.25" customHeight="1" x14ac:dyDescent="0.2">
      <c r="A54" s="103" t="s">
        <v>18</v>
      </c>
      <c r="B54" s="102"/>
      <c r="C54" s="101" t="s">
        <v>7</v>
      </c>
      <c r="D54" s="100">
        <v>39684</v>
      </c>
      <c r="E54" s="100">
        <v>72245.2</v>
      </c>
      <c r="F54" s="100">
        <v>793755</v>
      </c>
      <c r="G54" s="104">
        <f>(E54/F54)*100</f>
        <v>9.1017001467707281</v>
      </c>
      <c r="H54" s="78"/>
      <c r="I54" s="78"/>
      <c r="J54" s="78"/>
      <c r="K54" s="78"/>
    </row>
    <row r="55" spans="1:11" customFormat="1" ht="11.25" customHeight="1" x14ac:dyDescent="0.2">
      <c r="A55" s="99" t="s">
        <v>17</v>
      </c>
      <c r="B55" s="82"/>
      <c r="C55" s="98" t="s">
        <v>5</v>
      </c>
      <c r="D55" s="97">
        <v>728</v>
      </c>
      <c r="E55" s="97">
        <v>2367</v>
      </c>
      <c r="F55" s="97">
        <v>41213</v>
      </c>
      <c r="G55" s="96">
        <f>(E55/F55)*100</f>
        <v>5.7433334142139616</v>
      </c>
      <c r="H55" s="78"/>
      <c r="I55" s="78"/>
      <c r="J55" s="78"/>
      <c r="K55" s="78"/>
    </row>
    <row r="56" spans="1:11" customFormat="1" ht="11.25" customHeight="1" x14ac:dyDescent="0.2">
      <c r="A56" s="103" t="s">
        <v>16</v>
      </c>
      <c r="B56" s="102"/>
      <c r="C56" s="101" t="s">
        <v>7</v>
      </c>
      <c r="D56" s="100">
        <v>3270</v>
      </c>
      <c r="E56" s="100">
        <v>4937.3999999999996</v>
      </c>
      <c r="F56" s="100">
        <v>43553</v>
      </c>
      <c r="G56" s="104">
        <f>(E56/F56)*100</f>
        <v>11.336532500631414</v>
      </c>
      <c r="H56" s="78"/>
      <c r="I56" s="78"/>
      <c r="J56" s="78"/>
      <c r="K56" s="78"/>
    </row>
    <row r="57" spans="1:11" customFormat="1" ht="11.25" customHeight="1" x14ac:dyDescent="0.2">
      <c r="A57" s="99" t="s">
        <v>15</v>
      </c>
      <c r="B57" s="82"/>
      <c r="C57" s="98" t="s">
        <v>7</v>
      </c>
      <c r="D57" s="97">
        <v>3162</v>
      </c>
      <c r="E57" s="97">
        <v>7728</v>
      </c>
      <c r="F57" s="97">
        <v>56434</v>
      </c>
      <c r="G57" s="96">
        <f>(E57/F57)*100</f>
        <v>13.693872488216325</v>
      </c>
      <c r="H57" s="78"/>
      <c r="I57" s="78"/>
      <c r="J57" s="78"/>
      <c r="K57" s="78"/>
    </row>
    <row r="58" spans="1:11" customFormat="1" ht="11.25" customHeight="1" x14ac:dyDescent="0.2">
      <c r="A58" s="103" t="s">
        <v>14</v>
      </c>
      <c r="B58" s="102"/>
      <c r="C58" s="101" t="s">
        <v>7</v>
      </c>
      <c r="D58" s="100">
        <v>14468</v>
      </c>
      <c r="E58" s="100">
        <v>26574</v>
      </c>
      <c r="F58" s="100">
        <v>292066</v>
      </c>
      <c r="G58" s="104">
        <f>(E58/F58)*100</f>
        <v>9.0986283922127189</v>
      </c>
      <c r="H58" s="78"/>
      <c r="I58" s="78"/>
      <c r="J58" s="78"/>
      <c r="K58" s="78"/>
    </row>
    <row r="59" spans="1:11" customFormat="1" ht="11.25" customHeight="1" x14ac:dyDescent="0.2">
      <c r="A59" s="99" t="s">
        <v>13</v>
      </c>
      <c r="B59" s="82"/>
      <c r="C59" s="98" t="s">
        <v>7</v>
      </c>
      <c r="D59" s="97">
        <v>616</v>
      </c>
      <c r="E59" s="97">
        <v>452</v>
      </c>
      <c r="F59" s="97">
        <v>5236</v>
      </c>
      <c r="G59" s="96">
        <f>(E59/F59)*100</f>
        <v>8.6325439266615724</v>
      </c>
      <c r="H59" s="78"/>
      <c r="I59" s="78"/>
      <c r="J59" s="78"/>
      <c r="K59" s="78"/>
    </row>
    <row r="60" spans="1:11" customFormat="1" ht="11.25" customHeight="1" x14ac:dyDescent="0.2">
      <c r="A60" s="103" t="s">
        <v>12</v>
      </c>
      <c r="B60" s="102"/>
      <c r="C60" s="101" t="s">
        <v>7</v>
      </c>
      <c r="D60" s="100">
        <v>11992</v>
      </c>
      <c r="E60" s="100">
        <v>29056.7</v>
      </c>
      <c r="F60" s="100">
        <v>293179</v>
      </c>
      <c r="G60" s="104">
        <f>(E60/F60)*100</f>
        <v>9.9109076707404018</v>
      </c>
      <c r="H60" s="78"/>
      <c r="I60" s="78"/>
      <c r="J60" s="78"/>
      <c r="K60" s="78"/>
    </row>
    <row r="61" spans="1:11" customFormat="1" ht="11.25" customHeight="1" x14ac:dyDescent="0.2">
      <c r="A61" s="99" t="s">
        <v>11</v>
      </c>
      <c r="B61" s="82"/>
      <c r="C61" s="98" t="s">
        <v>7</v>
      </c>
      <c r="D61" s="97">
        <v>32586</v>
      </c>
      <c r="E61" s="97">
        <v>66099.399999999994</v>
      </c>
      <c r="F61" s="97">
        <v>700289</v>
      </c>
      <c r="G61" s="96">
        <f>(E61/F61)*100</f>
        <v>9.4388745218045695</v>
      </c>
      <c r="H61" s="78"/>
      <c r="I61" s="78"/>
      <c r="J61" s="78"/>
      <c r="K61" s="78"/>
    </row>
    <row r="62" spans="1:11" customFormat="1" ht="11.25" customHeight="1" x14ac:dyDescent="0.2">
      <c r="A62" s="103" t="s">
        <v>10</v>
      </c>
      <c r="B62" s="102"/>
      <c r="C62" s="101" t="s">
        <v>9</v>
      </c>
      <c r="D62" s="100">
        <v>4115</v>
      </c>
      <c r="E62" s="100">
        <v>8277.1</v>
      </c>
      <c r="F62" s="100">
        <v>67927</v>
      </c>
      <c r="G62" s="104">
        <f>(E62/F62)*100</f>
        <v>12.185287146495503</v>
      </c>
      <c r="H62" s="78"/>
      <c r="I62" s="78"/>
      <c r="J62" s="78"/>
      <c r="K62" s="78"/>
    </row>
    <row r="63" spans="1:11" customFormat="1" ht="11.25" customHeight="1" x14ac:dyDescent="0.2">
      <c r="A63" s="99" t="s">
        <v>8</v>
      </c>
      <c r="B63" s="82"/>
      <c r="C63" s="98" t="s">
        <v>7</v>
      </c>
      <c r="D63" s="97">
        <v>10536</v>
      </c>
      <c r="E63" s="97">
        <v>17438</v>
      </c>
      <c r="F63" s="97">
        <v>141838</v>
      </c>
      <c r="G63" s="96">
        <f>(E63/F63)*100</f>
        <v>12.294307590349554</v>
      </c>
      <c r="H63" s="78"/>
      <c r="I63" s="78"/>
      <c r="J63" s="78"/>
      <c r="K63" s="78"/>
    </row>
    <row r="64" spans="1:11" customFormat="1" ht="11.25" customHeight="1" x14ac:dyDescent="0.2">
      <c r="A64" s="103" t="s">
        <v>6</v>
      </c>
      <c r="B64" s="102"/>
      <c r="C64" s="101" t="s">
        <v>5</v>
      </c>
      <c r="D64" s="100">
        <v>722</v>
      </c>
      <c r="E64" s="100">
        <v>2831.8</v>
      </c>
      <c r="F64" s="100">
        <v>35172</v>
      </c>
      <c r="G64" s="104">
        <f>(E64/F64)*100</f>
        <v>8.0512907994996024</v>
      </c>
      <c r="H64" s="78"/>
      <c r="I64" s="78"/>
      <c r="J64" s="78"/>
      <c r="K64" s="78"/>
    </row>
    <row r="65" spans="1:11" customFormat="1" ht="11.25" customHeight="1" x14ac:dyDescent="0.2">
      <c r="A65" s="99" t="s">
        <v>4</v>
      </c>
      <c r="B65" s="82"/>
      <c r="C65" s="98" t="s">
        <v>3</v>
      </c>
      <c r="D65" s="97">
        <v>6</v>
      </c>
      <c r="E65" s="97">
        <v>1287.8</v>
      </c>
      <c r="F65" s="97">
        <v>34609</v>
      </c>
      <c r="G65" s="96">
        <f>(E65/F65)*100</f>
        <v>3.7209974284145741</v>
      </c>
      <c r="H65" s="78"/>
      <c r="I65" s="78"/>
      <c r="J65" s="78"/>
      <c r="K65" s="78"/>
    </row>
    <row r="66" spans="1:11" customFormat="1" ht="11.25" customHeight="1" thickBot="1" x14ac:dyDescent="0.25">
      <c r="A66" s="132" t="s">
        <v>93</v>
      </c>
      <c r="B66" s="94"/>
      <c r="C66" s="93"/>
      <c r="D66" s="92">
        <v>0</v>
      </c>
      <c r="E66" s="92">
        <v>-348.01199999917299</v>
      </c>
      <c r="F66" s="92">
        <v>1352.0000000037253</v>
      </c>
      <c r="G66" s="91" t="s">
        <v>95</v>
      </c>
      <c r="H66" s="78"/>
      <c r="I66" s="78"/>
      <c r="J66" s="78"/>
      <c r="K66" s="78"/>
    </row>
    <row r="67" spans="1:11" customFormat="1" ht="11.25" customHeight="1" thickBot="1" x14ac:dyDescent="0.25">
      <c r="A67" s="90" t="s">
        <v>2</v>
      </c>
      <c r="B67" s="89"/>
      <c r="C67" s="89"/>
      <c r="D67" s="88">
        <f>SUM(D5,D16:D66)</f>
        <v>1360210</v>
      </c>
      <c r="E67" s="88">
        <f>SUM(E5,E16:E66)</f>
        <v>2936164.0880000005</v>
      </c>
      <c r="F67" s="88">
        <f>SUM(F5,F9:F66)</f>
        <v>33365501.000000004</v>
      </c>
      <c r="G67" s="87">
        <f>(E67/F67)*100</f>
        <v>8.8000000000000007</v>
      </c>
      <c r="H67" s="78"/>
      <c r="I67" s="78"/>
      <c r="J67" s="78"/>
      <c r="K67" s="78"/>
    </row>
    <row r="68" spans="1:11" customFormat="1" ht="7.5" customHeight="1" x14ac:dyDescent="0.2">
      <c r="A68" s="86"/>
      <c r="B68" s="86"/>
      <c r="C68" s="86"/>
      <c r="D68" s="84"/>
      <c r="E68" s="85"/>
      <c r="F68" s="84"/>
      <c r="G68" s="83"/>
      <c r="H68" s="78"/>
      <c r="I68" s="78"/>
      <c r="J68" s="78"/>
      <c r="K68" s="78"/>
    </row>
    <row r="69" spans="1:11" customFormat="1" ht="11.25" customHeight="1" x14ac:dyDescent="0.2">
      <c r="A69" s="82" t="s">
        <v>1</v>
      </c>
      <c r="B69" s="81" t="s">
        <v>0</v>
      </c>
      <c r="C69" s="81"/>
      <c r="D69" s="80"/>
      <c r="E69" s="80"/>
      <c r="F69" s="80"/>
      <c r="G69" s="79"/>
      <c r="H69" s="78"/>
      <c r="I69" s="78"/>
      <c r="J69" s="78"/>
      <c r="K69" s="78"/>
    </row>
    <row r="70" spans="1:11" customFormat="1" ht="12.75" customHeight="1" x14ac:dyDescent="0.2">
      <c r="A70" s="82"/>
      <c r="B70" s="81"/>
      <c r="C70" s="81"/>
      <c r="D70" s="80"/>
      <c r="E70" s="80"/>
      <c r="F70" s="80"/>
      <c r="G70" s="79"/>
      <c r="H70" s="78"/>
      <c r="I70" s="78"/>
      <c r="J70" s="78"/>
      <c r="K70" s="78"/>
    </row>
    <row r="71" spans="1:11" customFormat="1" ht="12.75" customHeight="1" x14ac:dyDescent="0.2">
      <c r="A71" s="82"/>
      <c r="B71" s="81"/>
      <c r="C71" s="81"/>
      <c r="D71" s="80"/>
      <c r="E71" s="80"/>
      <c r="F71" s="80"/>
      <c r="G71" s="79"/>
      <c r="H71" s="78"/>
      <c r="I71" s="78"/>
      <c r="J71" s="78"/>
      <c r="K71" s="78"/>
    </row>
    <row r="72" spans="1:11" customFormat="1" ht="12.75" customHeight="1" x14ac:dyDescent="0.2">
      <c r="A72" s="78"/>
      <c r="B72" s="78"/>
      <c r="C72" s="78"/>
      <c r="D72" s="84"/>
      <c r="E72" s="84"/>
      <c r="F72" s="84"/>
      <c r="G72" s="83"/>
      <c r="H72" s="78"/>
      <c r="I72" s="78"/>
      <c r="J72" s="78"/>
      <c r="K72" s="78"/>
    </row>
    <row r="73" spans="1:11" customFormat="1" ht="12.75" customHeight="1" x14ac:dyDescent="0.2">
      <c r="A73" s="127" t="s">
        <v>72</v>
      </c>
      <c r="B73" s="126" t="s">
        <v>105</v>
      </c>
      <c r="C73" s="78"/>
      <c r="D73" s="125"/>
      <c r="E73" s="84"/>
      <c r="F73" s="84"/>
      <c r="G73" s="124"/>
      <c r="H73" s="78"/>
      <c r="I73" s="78"/>
      <c r="J73" s="78"/>
      <c r="K73" s="78"/>
    </row>
    <row r="74" spans="1:11" customFormat="1" ht="7.5" customHeight="1" thickBot="1" x14ac:dyDescent="0.25">
      <c r="A74" s="127"/>
      <c r="B74" s="126"/>
      <c r="C74" s="78"/>
      <c r="D74" s="125"/>
      <c r="E74" s="84"/>
      <c r="F74" s="84"/>
      <c r="G74" s="124"/>
      <c r="H74" s="78"/>
      <c r="I74" s="78"/>
      <c r="J74" s="78"/>
      <c r="K74" s="78"/>
    </row>
    <row r="75" spans="1:11" customFormat="1" ht="12.75" customHeight="1" thickBot="1" x14ac:dyDescent="0.25">
      <c r="A75" s="122" t="s">
        <v>70</v>
      </c>
      <c r="B75" s="123"/>
      <c r="C75" s="122" t="s">
        <v>69</v>
      </c>
      <c r="D75" s="121" t="s">
        <v>68</v>
      </c>
      <c r="E75" s="121" t="s">
        <v>67</v>
      </c>
      <c r="F75" s="120" t="s">
        <v>66</v>
      </c>
      <c r="G75" s="119" t="s">
        <v>65</v>
      </c>
      <c r="H75" s="78"/>
      <c r="I75" s="78"/>
      <c r="J75" s="78"/>
      <c r="K75" s="78"/>
    </row>
    <row r="76" spans="1:11" customFormat="1" ht="27.75" thickBot="1" x14ac:dyDescent="0.25">
      <c r="A76" s="118"/>
      <c r="B76" s="118"/>
      <c r="C76" s="118"/>
      <c r="D76" s="117"/>
      <c r="E76" s="116" t="s">
        <v>64</v>
      </c>
      <c r="F76" s="116" t="s">
        <v>63</v>
      </c>
      <c r="G76" s="115" t="s">
        <v>62</v>
      </c>
      <c r="H76" s="78"/>
      <c r="I76" s="78"/>
      <c r="J76" s="78"/>
      <c r="K76" s="78"/>
    </row>
    <row r="77" spans="1:11" customFormat="1" ht="11.25" customHeight="1" x14ac:dyDescent="0.2">
      <c r="A77" s="114" t="s">
        <v>61</v>
      </c>
      <c r="B77" s="113"/>
      <c r="C77" s="113" t="s">
        <v>60</v>
      </c>
      <c r="D77" s="97">
        <v>983418</v>
      </c>
      <c r="E77" s="97">
        <v>2103854.2999999998</v>
      </c>
      <c r="F77" s="97">
        <v>25657420</v>
      </c>
      <c r="G77" s="96">
        <f>(E77/F77)*100</f>
        <v>8.1997889889162661</v>
      </c>
      <c r="H77" s="78"/>
      <c r="I77" s="78"/>
      <c r="J77" s="78"/>
      <c r="K77" s="78"/>
    </row>
    <row r="78" spans="1:11" customFormat="1" ht="11.25" customHeight="1" x14ac:dyDescent="0.2">
      <c r="A78" s="110" t="s">
        <v>59</v>
      </c>
      <c r="B78" s="110"/>
      <c r="C78" s="110"/>
      <c r="D78" s="109">
        <f>SUM(D80:D136)</f>
        <v>343694</v>
      </c>
      <c r="E78" s="109">
        <f>SUM(E80:E136)</f>
        <v>622563.60000000009</v>
      </c>
      <c r="F78" s="109">
        <f>SUM(F80:F136)</f>
        <v>7020207</v>
      </c>
      <c r="G78" s="104">
        <f>(E78/F78)*100</f>
        <v>8.8681658532291152</v>
      </c>
      <c r="H78" s="78"/>
      <c r="I78" s="78"/>
      <c r="J78" s="78"/>
      <c r="K78" s="78"/>
    </row>
    <row r="79" spans="1:11" customFormat="1" ht="7.5" customHeight="1" x14ac:dyDescent="0.2">
      <c r="A79" s="106"/>
      <c r="B79" s="106"/>
      <c r="C79" s="106"/>
      <c r="D79" s="80"/>
      <c r="E79" s="80"/>
      <c r="F79" s="142"/>
      <c r="G79" s="96"/>
      <c r="H79" s="78"/>
      <c r="I79" s="78"/>
      <c r="J79" s="78"/>
      <c r="K79" s="78"/>
    </row>
    <row r="80" spans="1:11" customFormat="1" ht="11.25" customHeight="1" x14ac:dyDescent="0.2">
      <c r="A80" s="110" t="s">
        <v>91</v>
      </c>
      <c r="B80" s="110"/>
      <c r="C80" s="110" t="s">
        <v>60</v>
      </c>
      <c r="D80" s="112" t="s">
        <v>95</v>
      </c>
      <c r="E80" s="112" t="s">
        <v>95</v>
      </c>
      <c r="F80" s="112" t="s">
        <v>95</v>
      </c>
      <c r="G80" s="111" t="s">
        <v>95</v>
      </c>
      <c r="H80" s="78"/>
      <c r="I80" s="78"/>
      <c r="J80" s="78"/>
      <c r="K80" s="78"/>
    </row>
    <row r="81" spans="1:11" customFormat="1" ht="11.25" customHeight="1" x14ac:dyDescent="0.2">
      <c r="A81" s="106" t="s">
        <v>97</v>
      </c>
      <c r="B81" s="106"/>
      <c r="C81" s="106" t="s">
        <v>60</v>
      </c>
      <c r="D81" s="80">
        <v>1</v>
      </c>
      <c r="E81" s="80">
        <v>148</v>
      </c>
      <c r="F81" s="80">
        <v>2569</v>
      </c>
      <c r="G81" s="96">
        <f>(E81/F81)*100</f>
        <v>5.7609964966913196</v>
      </c>
      <c r="H81" s="78"/>
      <c r="I81" s="78"/>
      <c r="J81" s="78"/>
      <c r="K81" s="78"/>
    </row>
    <row r="82" spans="1:11" customFormat="1" ht="11.25" customHeight="1" x14ac:dyDescent="0.2">
      <c r="A82" s="110" t="s">
        <v>90</v>
      </c>
      <c r="B82" s="110"/>
      <c r="C82" s="110" t="s">
        <v>60</v>
      </c>
      <c r="D82" s="112" t="s">
        <v>95</v>
      </c>
      <c r="E82" s="112" t="s">
        <v>95</v>
      </c>
      <c r="F82" s="112" t="s">
        <v>95</v>
      </c>
      <c r="G82" s="111" t="s">
        <v>95</v>
      </c>
      <c r="H82" s="78"/>
      <c r="I82" s="78"/>
      <c r="J82" s="78"/>
      <c r="K82" s="78"/>
    </row>
    <row r="83" spans="1:11" customFormat="1" ht="11.25" customHeight="1" x14ac:dyDescent="0.2">
      <c r="A83" s="106" t="s">
        <v>104</v>
      </c>
      <c r="B83" s="106"/>
      <c r="C83" s="106" t="s">
        <v>60</v>
      </c>
      <c r="D83" s="80">
        <v>4</v>
      </c>
      <c r="E83" s="80">
        <v>201</v>
      </c>
      <c r="F83" s="80">
        <v>2799</v>
      </c>
      <c r="G83" s="96">
        <f>(E83/F83)*100</f>
        <v>7.1811361200428721</v>
      </c>
      <c r="H83" s="78"/>
      <c r="I83" s="78"/>
      <c r="J83" s="78"/>
      <c r="K83" s="78"/>
    </row>
    <row r="84" spans="1:11" customFormat="1" ht="11.25" customHeight="1" x14ac:dyDescent="0.2">
      <c r="A84" s="108" t="s">
        <v>89</v>
      </c>
      <c r="B84" s="108"/>
      <c r="C84" s="108" t="s">
        <v>60</v>
      </c>
      <c r="D84" s="141" t="s">
        <v>95</v>
      </c>
      <c r="E84" s="141" t="s">
        <v>95</v>
      </c>
      <c r="F84" s="141" t="s">
        <v>95</v>
      </c>
      <c r="G84" s="111" t="s">
        <v>95</v>
      </c>
      <c r="H84" s="78"/>
      <c r="I84" s="78"/>
      <c r="J84" s="78"/>
      <c r="K84" s="78"/>
    </row>
    <row r="85" spans="1:11" customFormat="1" ht="11.25" customHeight="1" x14ac:dyDescent="0.2">
      <c r="A85" s="106" t="s">
        <v>103</v>
      </c>
      <c r="B85" s="106"/>
      <c r="C85" s="106" t="s">
        <v>60</v>
      </c>
      <c r="D85" s="105">
        <v>810</v>
      </c>
      <c r="E85" s="140">
        <v>762.7</v>
      </c>
      <c r="F85" s="80">
        <v>6525</v>
      </c>
      <c r="G85" s="96">
        <f>(E85/F85)*100</f>
        <v>11.688888888888888</v>
      </c>
      <c r="H85" s="78"/>
      <c r="I85" s="78"/>
      <c r="J85" s="78"/>
      <c r="K85" s="78"/>
    </row>
    <row r="86" spans="1:11" customFormat="1" ht="7.5" customHeight="1" x14ac:dyDescent="0.2">
      <c r="A86" s="139"/>
      <c r="B86" s="139"/>
      <c r="C86" s="139"/>
      <c r="D86" s="138"/>
      <c r="E86" s="138"/>
      <c r="F86" s="138"/>
      <c r="G86" s="104"/>
      <c r="H86" s="78"/>
      <c r="I86" s="78"/>
      <c r="J86" s="78"/>
      <c r="K86" s="78"/>
    </row>
    <row r="87" spans="1:11" customFormat="1" ht="11.25" customHeight="1" x14ac:dyDescent="0.2">
      <c r="A87" s="99" t="s">
        <v>58</v>
      </c>
      <c r="B87" s="82"/>
      <c r="C87" s="98" t="s">
        <v>7</v>
      </c>
      <c r="D87" s="97">
        <v>1748</v>
      </c>
      <c r="E87" s="97">
        <v>2848.1</v>
      </c>
      <c r="F87" s="97">
        <v>34965</v>
      </c>
      <c r="G87" s="96">
        <f>(E87/F87)*100</f>
        <v>8.1455741455741464</v>
      </c>
      <c r="H87" s="78"/>
      <c r="I87" s="78"/>
      <c r="J87" s="78"/>
      <c r="K87" s="78"/>
    </row>
    <row r="88" spans="1:11" customFormat="1" ht="11.25" customHeight="1" x14ac:dyDescent="0.2">
      <c r="A88" s="136" t="s">
        <v>57</v>
      </c>
      <c r="B88" s="135"/>
      <c r="C88" s="134" t="s">
        <v>7</v>
      </c>
      <c r="D88" s="133">
        <v>1772</v>
      </c>
      <c r="E88" s="133">
        <v>2802</v>
      </c>
      <c r="F88" s="133">
        <v>26351</v>
      </c>
      <c r="G88" s="104">
        <f>(E88/F88)*100</f>
        <v>10.633372547531403</v>
      </c>
      <c r="H88" s="78"/>
      <c r="I88" s="78"/>
      <c r="J88" s="78"/>
      <c r="K88" s="78"/>
    </row>
    <row r="89" spans="1:11" customFormat="1" ht="11.25" customHeight="1" x14ac:dyDescent="0.2">
      <c r="A89" s="99" t="s">
        <v>56</v>
      </c>
      <c r="B89" s="82"/>
      <c r="C89" s="98" t="s">
        <v>7</v>
      </c>
      <c r="D89" s="97">
        <v>17244</v>
      </c>
      <c r="E89" s="97">
        <v>27629</v>
      </c>
      <c r="F89" s="97">
        <v>276949</v>
      </c>
      <c r="G89" s="96">
        <f>(E89/F89)*100</f>
        <v>9.976205005253675</v>
      </c>
      <c r="H89" s="78"/>
      <c r="I89" s="78"/>
      <c r="J89" s="78"/>
      <c r="K89" s="78"/>
    </row>
    <row r="90" spans="1:11" customFormat="1" ht="11.25" customHeight="1" x14ac:dyDescent="0.2">
      <c r="A90" s="136" t="s">
        <v>55</v>
      </c>
      <c r="B90" s="135"/>
      <c r="C90" s="134" t="s">
        <v>5</v>
      </c>
      <c r="D90" s="133">
        <v>2129</v>
      </c>
      <c r="E90" s="133">
        <v>2005.4</v>
      </c>
      <c r="F90" s="133">
        <v>13873</v>
      </c>
      <c r="G90" s="104">
        <f>(E90/F90)*100</f>
        <v>14.455416997044621</v>
      </c>
      <c r="H90" s="78"/>
      <c r="I90" s="78"/>
      <c r="J90" s="78"/>
      <c r="K90" s="78"/>
    </row>
    <row r="91" spans="1:11" customFormat="1" ht="11.25" customHeight="1" x14ac:dyDescent="0.2">
      <c r="A91" s="99" t="s">
        <v>54</v>
      </c>
      <c r="B91" s="82"/>
      <c r="C91" s="98" t="s">
        <v>7</v>
      </c>
      <c r="D91" s="97">
        <v>8097</v>
      </c>
      <c r="E91" s="97">
        <v>15436</v>
      </c>
      <c r="F91" s="97">
        <v>173861</v>
      </c>
      <c r="G91" s="96">
        <f>(E91/F91)*100</f>
        <v>8.8783568482868507</v>
      </c>
      <c r="H91" s="78"/>
      <c r="I91" s="78"/>
      <c r="J91" s="78"/>
      <c r="K91" s="78"/>
    </row>
    <row r="92" spans="1:11" customFormat="1" ht="11.25" customHeight="1" x14ac:dyDescent="0.2">
      <c r="A92" s="136" t="s">
        <v>53</v>
      </c>
      <c r="B92" s="135"/>
      <c r="C92" s="134" t="s">
        <v>5</v>
      </c>
      <c r="D92" s="133">
        <v>24844</v>
      </c>
      <c r="E92" s="133">
        <v>43650.7</v>
      </c>
      <c r="F92" s="133">
        <v>597789</v>
      </c>
      <c r="G92" s="104">
        <f>(E92/F92)*100</f>
        <v>7.3020246274187048</v>
      </c>
      <c r="H92" s="78"/>
      <c r="I92" s="78"/>
      <c r="J92" s="78"/>
      <c r="K92" s="78"/>
    </row>
    <row r="93" spans="1:11" customFormat="1" ht="11.25" customHeight="1" x14ac:dyDescent="0.2">
      <c r="A93" s="99" t="s">
        <v>52</v>
      </c>
      <c r="B93" s="82"/>
      <c r="C93" s="98" t="s">
        <v>5</v>
      </c>
      <c r="D93" s="97">
        <v>1418</v>
      </c>
      <c r="E93" s="97">
        <v>2401.4</v>
      </c>
      <c r="F93" s="97">
        <v>17333</v>
      </c>
      <c r="G93" s="96">
        <f>(E93/F93)*100</f>
        <v>13.854497201869268</v>
      </c>
      <c r="H93" s="78"/>
      <c r="I93" s="78"/>
      <c r="J93" s="78"/>
      <c r="K93" s="78"/>
    </row>
    <row r="94" spans="1:11" customFormat="1" ht="11.25" customHeight="1" x14ac:dyDescent="0.2">
      <c r="A94" s="136" t="s">
        <v>51</v>
      </c>
      <c r="B94" s="135"/>
      <c r="C94" s="134" t="s">
        <v>7</v>
      </c>
      <c r="D94" s="133">
        <v>729</v>
      </c>
      <c r="E94" s="133">
        <v>1135.0999999999999</v>
      </c>
      <c r="F94" s="133">
        <v>10399</v>
      </c>
      <c r="G94" s="104">
        <f>(E94/F94)*100</f>
        <v>10.915472641600154</v>
      </c>
      <c r="H94" s="78"/>
      <c r="I94" s="78"/>
      <c r="J94" s="78"/>
      <c r="K94" s="78"/>
    </row>
    <row r="95" spans="1:11" customFormat="1" ht="11.25" customHeight="1" x14ac:dyDescent="0.2">
      <c r="A95" s="99" t="s">
        <v>50</v>
      </c>
      <c r="B95" s="82"/>
      <c r="C95" s="98" t="s">
        <v>7</v>
      </c>
      <c r="D95" s="97">
        <v>2417</v>
      </c>
      <c r="E95" s="97">
        <v>3339</v>
      </c>
      <c r="F95" s="97">
        <v>36945</v>
      </c>
      <c r="G95" s="96">
        <f>(E95/F95)*100</f>
        <v>9.0377588306942762</v>
      </c>
      <c r="H95" s="78"/>
      <c r="I95" s="78"/>
      <c r="J95" s="78"/>
      <c r="K95" s="78"/>
    </row>
    <row r="96" spans="1:11" customFormat="1" ht="11.25" customHeight="1" x14ac:dyDescent="0.2">
      <c r="A96" s="136" t="s">
        <v>49</v>
      </c>
      <c r="B96" s="135"/>
      <c r="C96" s="134" t="s">
        <v>7</v>
      </c>
      <c r="D96" s="133">
        <v>917</v>
      </c>
      <c r="E96" s="133">
        <v>895</v>
      </c>
      <c r="F96" s="133">
        <v>8819</v>
      </c>
      <c r="G96" s="104">
        <f>(E96/F96)*100</f>
        <v>10.148542918698265</v>
      </c>
      <c r="H96" s="78"/>
      <c r="I96" s="78"/>
      <c r="J96" s="78"/>
      <c r="K96" s="78"/>
    </row>
    <row r="97" spans="1:11" customFormat="1" ht="11.25" customHeight="1" x14ac:dyDescent="0.2">
      <c r="A97" s="99" t="s">
        <v>48</v>
      </c>
      <c r="B97" s="82"/>
      <c r="C97" s="98" t="s">
        <v>7</v>
      </c>
      <c r="D97" s="97">
        <v>1243</v>
      </c>
      <c r="E97" s="97">
        <v>2738</v>
      </c>
      <c r="F97" s="97">
        <v>34605</v>
      </c>
      <c r="G97" s="96">
        <f>(E97/F97)*100</f>
        <v>7.9121514232047385</v>
      </c>
      <c r="H97" s="78"/>
      <c r="I97" s="78"/>
      <c r="J97" s="78"/>
      <c r="K97" s="78"/>
    </row>
    <row r="98" spans="1:11" customFormat="1" ht="11.25" customHeight="1" x14ac:dyDescent="0.2">
      <c r="A98" s="136" t="s">
        <v>47</v>
      </c>
      <c r="B98" s="135"/>
      <c r="C98" s="134" t="s">
        <v>5</v>
      </c>
      <c r="D98" s="137" t="s">
        <v>95</v>
      </c>
      <c r="E98" s="137" t="s">
        <v>95</v>
      </c>
      <c r="F98" s="137" t="s">
        <v>95</v>
      </c>
      <c r="G98" s="111" t="s">
        <v>95</v>
      </c>
      <c r="H98" s="78"/>
      <c r="I98" s="78"/>
      <c r="J98" s="78"/>
      <c r="K98" s="78"/>
    </row>
    <row r="99" spans="1:11" customFormat="1" ht="11.25" customHeight="1" x14ac:dyDescent="0.2">
      <c r="A99" s="99" t="s">
        <v>46</v>
      </c>
      <c r="B99" s="82"/>
      <c r="C99" s="98" t="s">
        <v>5</v>
      </c>
      <c r="D99" s="97">
        <v>13032</v>
      </c>
      <c r="E99" s="97">
        <v>22312</v>
      </c>
      <c r="F99" s="97">
        <v>229285</v>
      </c>
      <c r="G99" s="96">
        <f>(E99/F99)*100</f>
        <v>9.7311206576967528</v>
      </c>
      <c r="H99" s="78"/>
      <c r="I99" s="78"/>
      <c r="J99" s="78"/>
      <c r="K99" s="78"/>
    </row>
    <row r="100" spans="1:11" customFormat="1" ht="11.25" customHeight="1" x14ac:dyDescent="0.2">
      <c r="A100" s="136" t="s">
        <v>45</v>
      </c>
      <c r="B100" s="135"/>
      <c r="C100" s="134" t="s">
        <v>7</v>
      </c>
      <c r="D100" s="133">
        <v>13682</v>
      </c>
      <c r="E100" s="133">
        <v>19769</v>
      </c>
      <c r="F100" s="133">
        <v>193145</v>
      </c>
      <c r="G100" s="104">
        <f>(E100/F100)*100</f>
        <v>10.235315436589092</v>
      </c>
      <c r="H100" s="78"/>
      <c r="I100" s="78"/>
      <c r="J100" s="78"/>
      <c r="K100" s="78"/>
    </row>
    <row r="101" spans="1:11" customFormat="1" ht="11.25" customHeight="1" x14ac:dyDescent="0.2">
      <c r="A101" s="99" t="s">
        <v>44</v>
      </c>
      <c r="B101" s="82"/>
      <c r="C101" s="98" t="s">
        <v>7</v>
      </c>
      <c r="D101" s="97">
        <v>1462</v>
      </c>
      <c r="E101" s="97">
        <v>958</v>
      </c>
      <c r="F101" s="97">
        <v>12481</v>
      </c>
      <c r="G101" s="96">
        <f>(E101/F101)*100</f>
        <v>7.6756670138610694</v>
      </c>
      <c r="H101" s="78"/>
      <c r="I101" s="78"/>
      <c r="J101" s="78"/>
      <c r="K101" s="78"/>
    </row>
    <row r="102" spans="1:11" customFormat="1" ht="11.25" customHeight="1" x14ac:dyDescent="0.2">
      <c r="A102" s="136" t="s">
        <v>43</v>
      </c>
      <c r="B102" s="135"/>
      <c r="C102" s="134" t="s">
        <v>7</v>
      </c>
      <c r="D102" s="133">
        <v>245</v>
      </c>
      <c r="E102" s="133">
        <v>232</v>
      </c>
      <c r="F102" s="133">
        <v>2088</v>
      </c>
      <c r="G102" s="104">
        <f>(E102/F102)*100</f>
        <v>11.111111111111111</v>
      </c>
      <c r="H102" s="78"/>
      <c r="I102" s="78"/>
      <c r="J102" s="78"/>
      <c r="K102" s="78"/>
    </row>
    <row r="103" spans="1:11" customFormat="1" ht="11.25" customHeight="1" x14ac:dyDescent="0.2">
      <c r="A103" s="99" t="s">
        <v>42</v>
      </c>
      <c r="B103" s="82"/>
      <c r="C103" s="98" t="s">
        <v>7</v>
      </c>
      <c r="D103" s="97">
        <v>7978</v>
      </c>
      <c r="E103" s="97">
        <v>12786</v>
      </c>
      <c r="F103" s="97">
        <v>142659</v>
      </c>
      <c r="G103" s="96">
        <f>(E103/F103)*100</f>
        <v>8.9626311694320027</v>
      </c>
      <c r="H103" s="78"/>
      <c r="I103" s="78"/>
      <c r="J103" s="78"/>
      <c r="K103" s="78"/>
    </row>
    <row r="104" spans="1:11" customFormat="1" ht="11.25" customHeight="1" x14ac:dyDescent="0.2">
      <c r="A104" s="136" t="s">
        <v>41</v>
      </c>
      <c r="B104" s="135"/>
      <c r="C104" s="134" t="s">
        <v>7</v>
      </c>
      <c r="D104" s="133">
        <v>3466</v>
      </c>
      <c r="E104" s="133">
        <v>7567</v>
      </c>
      <c r="F104" s="133">
        <v>99035</v>
      </c>
      <c r="G104" s="104">
        <f>(E104/F104)*100</f>
        <v>7.6407330741656994</v>
      </c>
      <c r="H104" s="78"/>
      <c r="I104" s="78"/>
      <c r="J104" s="78"/>
      <c r="K104" s="78"/>
    </row>
    <row r="105" spans="1:11" customFormat="1" ht="12" customHeight="1" x14ac:dyDescent="0.2">
      <c r="A105" s="99" t="s">
        <v>39</v>
      </c>
      <c r="B105" s="82"/>
      <c r="C105" s="98" t="s">
        <v>7</v>
      </c>
      <c r="D105" s="97">
        <v>284</v>
      </c>
      <c r="E105" s="97">
        <v>234</v>
      </c>
      <c r="F105" s="97">
        <v>3229</v>
      </c>
      <c r="G105" s="96">
        <f>(E105/F105)*100</f>
        <v>7.2468256426138122</v>
      </c>
      <c r="H105" s="78"/>
      <c r="I105" s="78"/>
      <c r="J105" s="78"/>
      <c r="K105" s="78"/>
    </row>
    <row r="106" spans="1:11" customFormat="1" ht="11.25" customHeight="1" x14ac:dyDescent="0.2">
      <c r="A106" s="136" t="s">
        <v>38</v>
      </c>
      <c r="B106" s="135"/>
      <c r="C106" s="134" t="s">
        <v>7</v>
      </c>
      <c r="D106" s="133">
        <v>10302</v>
      </c>
      <c r="E106" s="133">
        <v>15609</v>
      </c>
      <c r="F106" s="133">
        <v>158232</v>
      </c>
      <c r="G106" s="104">
        <f>(E106/F106)*100</f>
        <v>9.8646291521310481</v>
      </c>
      <c r="H106" s="78"/>
      <c r="I106" s="78"/>
      <c r="J106" s="78"/>
      <c r="K106" s="78"/>
    </row>
    <row r="107" spans="1:11" customFormat="1" ht="11.25" customHeight="1" x14ac:dyDescent="0.2">
      <c r="A107" s="99" t="s">
        <v>37</v>
      </c>
      <c r="B107" s="82"/>
      <c r="C107" s="98" t="s">
        <v>7</v>
      </c>
      <c r="D107" s="97">
        <v>25495</v>
      </c>
      <c r="E107" s="97">
        <v>39174</v>
      </c>
      <c r="F107" s="97">
        <v>433086</v>
      </c>
      <c r="G107" s="96">
        <f>(E107/F107)*100</f>
        <v>9.0453166345714244</v>
      </c>
      <c r="H107" s="78"/>
      <c r="I107" s="78"/>
      <c r="J107" s="78"/>
      <c r="K107" s="78"/>
    </row>
    <row r="108" spans="1:11" customFormat="1" ht="11.25" customHeight="1" x14ac:dyDescent="0.2">
      <c r="A108" s="136" t="s">
        <v>36</v>
      </c>
      <c r="B108" s="135"/>
      <c r="C108" s="134" t="s">
        <v>7</v>
      </c>
      <c r="D108" s="133">
        <v>367</v>
      </c>
      <c r="E108" s="133">
        <v>502.5</v>
      </c>
      <c r="F108" s="133">
        <v>5175</v>
      </c>
      <c r="G108" s="104">
        <f>(E108/F108)*100</f>
        <v>9.7101449275362324</v>
      </c>
      <c r="H108" s="78"/>
      <c r="I108" s="78"/>
      <c r="J108" s="78"/>
      <c r="K108" s="78"/>
    </row>
    <row r="109" spans="1:11" customFormat="1" ht="11.25" customHeight="1" x14ac:dyDescent="0.2">
      <c r="A109" s="99" t="s">
        <v>35</v>
      </c>
      <c r="B109" s="82"/>
      <c r="C109" s="98" t="s">
        <v>7</v>
      </c>
      <c r="D109" s="97">
        <v>19842</v>
      </c>
      <c r="E109" s="97">
        <v>36346.1</v>
      </c>
      <c r="F109" s="97">
        <v>404286</v>
      </c>
      <c r="G109" s="96">
        <f>(E109/F109)*100</f>
        <v>8.9901950599328195</v>
      </c>
      <c r="H109" s="78"/>
      <c r="I109" s="78"/>
      <c r="J109" s="78"/>
      <c r="K109" s="78"/>
    </row>
    <row r="110" spans="1:11" customFormat="1" ht="11.25" customHeight="1" x14ac:dyDescent="0.2">
      <c r="A110" s="136" t="s">
        <v>34</v>
      </c>
      <c r="B110" s="135"/>
      <c r="C110" s="134" t="s">
        <v>7</v>
      </c>
      <c r="D110" s="133">
        <v>1532</v>
      </c>
      <c r="E110" s="133">
        <v>1960</v>
      </c>
      <c r="F110" s="133">
        <v>20537</v>
      </c>
      <c r="G110" s="104">
        <f>(E110/F110)*100</f>
        <v>9.543750304328773</v>
      </c>
      <c r="H110" s="78"/>
      <c r="I110" s="78"/>
      <c r="J110" s="78"/>
      <c r="K110" s="78"/>
    </row>
    <row r="111" spans="1:11" customFormat="1" ht="11.25" customHeight="1" x14ac:dyDescent="0.2">
      <c r="A111" s="99" t="s">
        <v>33</v>
      </c>
      <c r="B111" s="82"/>
      <c r="C111" s="98" t="s">
        <v>7</v>
      </c>
      <c r="D111" s="97">
        <v>168</v>
      </c>
      <c r="E111" s="97">
        <v>108</v>
      </c>
      <c r="F111" s="97">
        <v>1856</v>
      </c>
      <c r="G111" s="96">
        <f>(E111/F111)*100</f>
        <v>5.818965517241379</v>
      </c>
      <c r="H111" s="78"/>
      <c r="I111" s="78"/>
      <c r="J111" s="78"/>
      <c r="K111" s="78"/>
    </row>
    <row r="112" spans="1:11" customFormat="1" ht="11.25" customHeight="1" x14ac:dyDescent="0.2">
      <c r="A112" s="136" t="s">
        <v>32</v>
      </c>
      <c r="B112" s="135"/>
      <c r="C112" s="134" t="s">
        <v>7</v>
      </c>
      <c r="D112" s="133">
        <v>1198</v>
      </c>
      <c r="E112" s="133">
        <v>1395</v>
      </c>
      <c r="F112" s="133">
        <v>13840</v>
      </c>
      <c r="G112" s="104">
        <f>(E112/F112)*100</f>
        <v>10.079479768786127</v>
      </c>
      <c r="H112" s="78"/>
      <c r="I112" s="78"/>
      <c r="J112" s="78"/>
      <c r="K112" s="78"/>
    </row>
    <row r="113" spans="1:11" customFormat="1" ht="11.25" customHeight="1" x14ac:dyDescent="0.2">
      <c r="A113" s="99" t="s">
        <v>31</v>
      </c>
      <c r="B113" s="82"/>
      <c r="C113" s="98" t="s">
        <v>5</v>
      </c>
      <c r="D113" s="97">
        <v>17733</v>
      </c>
      <c r="E113" s="97">
        <v>45461.4</v>
      </c>
      <c r="F113" s="97">
        <v>546199</v>
      </c>
      <c r="G113" s="96">
        <f>(E113/F113)*100</f>
        <v>8.323230178012043</v>
      </c>
      <c r="H113" s="78"/>
      <c r="I113" s="78"/>
      <c r="J113" s="78"/>
      <c r="K113" s="78"/>
    </row>
    <row r="114" spans="1:11" customFormat="1" ht="11.25" customHeight="1" x14ac:dyDescent="0.2">
      <c r="A114" s="136" t="s">
        <v>73</v>
      </c>
      <c r="B114" s="135"/>
      <c r="C114" s="134" t="s">
        <v>7</v>
      </c>
      <c r="D114" s="133">
        <v>1835</v>
      </c>
      <c r="E114" s="133">
        <v>2072</v>
      </c>
      <c r="F114" s="133">
        <v>21242</v>
      </c>
      <c r="G114" s="104">
        <f>(E114/F114)*100</f>
        <v>9.7542604274550406</v>
      </c>
      <c r="H114" s="78"/>
      <c r="I114" s="78"/>
      <c r="J114" s="78"/>
      <c r="K114" s="78"/>
    </row>
    <row r="115" spans="1:11" customFormat="1" ht="11.25" customHeight="1" x14ac:dyDescent="0.2">
      <c r="A115" s="99" t="s">
        <v>29</v>
      </c>
      <c r="B115" s="82"/>
      <c r="C115" s="98" t="s">
        <v>7</v>
      </c>
      <c r="D115" s="97">
        <v>2386</v>
      </c>
      <c r="E115" s="97">
        <v>2809.3</v>
      </c>
      <c r="F115" s="97">
        <v>25457</v>
      </c>
      <c r="G115" s="96">
        <f>(E115/F115)*100</f>
        <v>11.035471579526261</v>
      </c>
      <c r="H115" s="78"/>
      <c r="I115" s="78"/>
      <c r="J115" s="78"/>
      <c r="K115" s="78"/>
    </row>
    <row r="116" spans="1:11" customFormat="1" ht="11.25" customHeight="1" x14ac:dyDescent="0.2">
      <c r="A116" s="136" t="s">
        <v>28</v>
      </c>
      <c r="B116" s="135"/>
      <c r="C116" s="134" t="s">
        <v>5</v>
      </c>
      <c r="D116" s="133">
        <v>415</v>
      </c>
      <c r="E116" s="133">
        <v>961.7</v>
      </c>
      <c r="F116" s="133">
        <v>13527</v>
      </c>
      <c r="G116" s="104">
        <f>(E116/F116)*100</f>
        <v>7.1094847342352328</v>
      </c>
      <c r="H116" s="78"/>
      <c r="I116" s="78"/>
      <c r="J116" s="78"/>
      <c r="K116" s="78"/>
    </row>
    <row r="117" spans="1:11" customFormat="1" ht="11.25" customHeight="1" x14ac:dyDescent="0.2">
      <c r="A117" s="99" t="s">
        <v>27</v>
      </c>
      <c r="B117" s="82"/>
      <c r="C117" s="98" t="s">
        <v>7</v>
      </c>
      <c r="D117" s="97">
        <v>19518</v>
      </c>
      <c r="E117" s="97">
        <v>33087</v>
      </c>
      <c r="F117" s="97">
        <v>396318</v>
      </c>
      <c r="G117" s="96">
        <f>(E117/F117)*100</f>
        <v>8.3485988524366803</v>
      </c>
      <c r="H117" s="78"/>
      <c r="I117" s="78"/>
      <c r="J117" s="78"/>
      <c r="K117" s="78"/>
    </row>
    <row r="118" spans="1:11" customFormat="1" ht="11.25" customHeight="1" x14ac:dyDescent="0.2">
      <c r="A118" s="136" t="s">
        <v>26</v>
      </c>
      <c r="B118" s="135"/>
      <c r="C118" s="134" t="s">
        <v>25</v>
      </c>
      <c r="D118" s="133">
        <v>2032</v>
      </c>
      <c r="E118" s="133">
        <v>16363</v>
      </c>
      <c r="F118" s="133">
        <v>282521</v>
      </c>
      <c r="G118" s="104">
        <f>(E118/F118)*100</f>
        <v>5.7917818498447904</v>
      </c>
      <c r="H118" s="78"/>
      <c r="I118" s="78"/>
      <c r="J118" s="78"/>
      <c r="K118" s="78"/>
    </row>
    <row r="119" spans="1:11" customFormat="1" ht="11.25" customHeight="1" x14ac:dyDescent="0.2">
      <c r="A119" s="99" t="s">
        <v>24</v>
      </c>
      <c r="B119" s="82"/>
      <c r="C119" s="98" t="s">
        <v>7</v>
      </c>
      <c r="D119" s="97">
        <v>2666</v>
      </c>
      <c r="E119" s="97">
        <v>7092</v>
      </c>
      <c r="F119" s="97">
        <v>104360</v>
      </c>
      <c r="G119" s="96">
        <f>(E119/F119)*100</f>
        <v>6.7957071674971257</v>
      </c>
      <c r="H119" s="78"/>
      <c r="I119" s="78"/>
      <c r="J119" s="78"/>
      <c r="K119" s="78"/>
    </row>
    <row r="120" spans="1:11" customFormat="1" ht="11.25" customHeight="1" x14ac:dyDescent="0.2">
      <c r="A120" s="136" t="s">
        <v>23</v>
      </c>
      <c r="B120" s="135"/>
      <c r="C120" s="134" t="s">
        <v>7</v>
      </c>
      <c r="D120" s="133">
        <v>288</v>
      </c>
      <c r="E120" s="133">
        <v>214</v>
      </c>
      <c r="F120" s="133">
        <v>3257</v>
      </c>
      <c r="G120" s="104">
        <f>(E120/F120)*100</f>
        <v>6.5704636168252994</v>
      </c>
      <c r="H120" s="78"/>
      <c r="I120" s="78"/>
      <c r="J120" s="78"/>
      <c r="K120" s="78"/>
    </row>
    <row r="121" spans="1:11" customFormat="1" ht="11.25" customHeight="1" x14ac:dyDescent="0.2">
      <c r="A121" s="99" t="s">
        <v>22</v>
      </c>
      <c r="B121" s="82"/>
      <c r="C121" s="98" t="s">
        <v>7</v>
      </c>
      <c r="D121" s="97">
        <v>279</v>
      </c>
      <c r="E121" s="97">
        <v>252</v>
      </c>
      <c r="F121" s="97">
        <v>2197</v>
      </c>
      <c r="G121" s="96">
        <f>(E121/F121)*100</f>
        <v>11.470186618115612</v>
      </c>
      <c r="H121" s="78"/>
      <c r="I121" s="78"/>
      <c r="J121" s="78"/>
      <c r="K121" s="78"/>
    </row>
    <row r="122" spans="1:11" customFormat="1" ht="11.25" customHeight="1" x14ac:dyDescent="0.2">
      <c r="A122" s="136" t="s">
        <v>21</v>
      </c>
      <c r="B122" s="135"/>
      <c r="C122" s="134" t="s">
        <v>7</v>
      </c>
      <c r="D122" s="133">
        <v>1812</v>
      </c>
      <c r="E122" s="133">
        <v>2243</v>
      </c>
      <c r="F122" s="133">
        <v>21696</v>
      </c>
      <c r="G122" s="104">
        <f>(E122/F122)*100</f>
        <v>10.338311209439528</v>
      </c>
      <c r="H122" s="78"/>
      <c r="I122" s="78"/>
      <c r="J122" s="78"/>
      <c r="K122" s="78"/>
    </row>
    <row r="123" spans="1:11" customFormat="1" ht="11.25" customHeight="1" x14ac:dyDescent="0.2">
      <c r="A123" s="99" t="s">
        <v>20</v>
      </c>
      <c r="B123" s="82"/>
      <c r="C123" s="98" t="s">
        <v>7</v>
      </c>
      <c r="D123" s="97">
        <v>8118</v>
      </c>
      <c r="E123" s="97">
        <v>13671</v>
      </c>
      <c r="F123" s="97">
        <v>136543</v>
      </c>
      <c r="G123" s="96">
        <f>(E123/F123)*100</f>
        <v>10.012230579377924</v>
      </c>
      <c r="H123" s="78"/>
      <c r="I123" s="78"/>
      <c r="J123" s="78"/>
      <c r="K123" s="78"/>
    </row>
    <row r="124" spans="1:11" customFormat="1" ht="11.25" customHeight="1" x14ac:dyDescent="0.2">
      <c r="A124" s="136" t="s">
        <v>19</v>
      </c>
      <c r="B124" s="135"/>
      <c r="C124" s="134" t="s">
        <v>7</v>
      </c>
      <c r="D124" s="133">
        <v>5080</v>
      </c>
      <c r="E124" s="133">
        <v>7216.9</v>
      </c>
      <c r="F124" s="133">
        <v>70476</v>
      </c>
      <c r="G124" s="104">
        <f>(E124/F124)*100</f>
        <v>10.240223622226004</v>
      </c>
      <c r="H124" s="78"/>
      <c r="I124" s="78"/>
      <c r="J124" s="78"/>
      <c r="K124" s="78"/>
    </row>
    <row r="125" spans="1:11" customFormat="1" ht="11.25" customHeight="1" x14ac:dyDescent="0.2">
      <c r="A125" s="99" t="s">
        <v>18</v>
      </c>
      <c r="B125" s="82"/>
      <c r="C125" s="98" t="s">
        <v>7</v>
      </c>
      <c r="D125" s="97">
        <v>39402</v>
      </c>
      <c r="E125" s="97">
        <v>70494</v>
      </c>
      <c r="F125" s="97">
        <v>772560</v>
      </c>
      <c r="G125" s="96">
        <f>(E125/F125)*100</f>
        <v>9.1247281764523134</v>
      </c>
      <c r="H125" s="78"/>
      <c r="I125" s="78"/>
      <c r="J125" s="78"/>
      <c r="K125" s="78"/>
    </row>
    <row r="126" spans="1:11" customFormat="1" ht="11.25" customHeight="1" x14ac:dyDescent="0.2">
      <c r="A126" s="136" t="s">
        <v>17</v>
      </c>
      <c r="B126" s="135"/>
      <c r="C126" s="134" t="s">
        <v>5</v>
      </c>
      <c r="D126" s="133">
        <v>728</v>
      </c>
      <c r="E126" s="133">
        <v>2367</v>
      </c>
      <c r="F126" s="133">
        <v>41213</v>
      </c>
      <c r="G126" s="104">
        <f>(E126/F126)*100</f>
        <v>5.7433334142139616</v>
      </c>
      <c r="H126" s="78"/>
      <c r="I126" s="78"/>
      <c r="J126" s="78"/>
      <c r="K126" s="78"/>
    </row>
    <row r="127" spans="1:11" customFormat="1" ht="11.25" customHeight="1" x14ac:dyDescent="0.2">
      <c r="A127" s="99" t="s">
        <v>16</v>
      </c>
      <c r="B127" s="82"/>
      <c r="C127" s="98" t="s">
        <v>7</v>
      </c>
      <c r="D127" s="97">
        <v>3027</v>
      </c>
      <c r="E127" s="97">
        <v>4761</v>
      </c>
      <c r="F127" s="97">
        <v>43407</v>
      </c>
      <c r="G127" s="96">
        <f>(E127/F127)*100</f>
        <v>10.968277006012855</v>
      </c>
      <c r="H127" s="78"/>
      <c r="I127" s="78"/>
      <c r="J127" s="78"/>
      <c r="K127" s="78"/>
    </row>
    <row r="128" spans="1:11" customFormat="1" ht="11.25" customHeight="1" x14ac:dyDescent="0.2">
      <c r="A128" s="136" t="s">
        <v>15</v>
      </c>
      <c r="B128" s="135"/>
      <c r="C128" s="134" t="s">
        <v>7</v>
      </c>
      <c r="D128" s="133">
        <v>3125</v>
      </c>
      <c r="E128" s="133">
        <v>5454</v>
      </c>
      <c r="F128" s="133">
        <v>52416</v>
      </c>
      <c r="G128" s="104">
        <f>(E128/F128)*100</f>
        <v>10.405219780219781</v>
      </c>
      <c r="H128" s="78"/>
      <c r="I128" s="78"/>
      <c r="J128" s="78"/>
      <c r="K128" s="78"/>
    </row>
    <row r="129" spans="1:11" customFormat="1" ht="11.25" customHeight="1" x14ac:dyDescent="0.2">
      <c r="A129" s="99" t="s">
        <v>14</v>
      </c>
      <c r="B129" s="82"/>
      <c r="C129" s="98" t="s">
        <v>7</v>
      </c>
      <c r="D129" s="97">
        <v>13817</v>
      </c>
      <c r="E129" s="97">
        <v>24132</v>
      </c>
      <c r="F129" s="97">
        <v>284442</v>
      </c>
      <c r="G129" s="96">
        <f>(E129/F129)*100</f>
        <v>8.4839791591958988</v>
      </c>
      <c r="H129" s="78"/>
      <c r="I129" s="78"/>
      <c r="J129" s="78"/>
      <c r="K129" s="78"/>
    </row>
    <row r="130" spans="1:11" customFormat="1" ht="11.25" customHeight="1" x14ac:dyDescent="0.2">
      <c r="A130" s="136" t="s">
        <v>13</v>
      </c>
      <c r="B130" s="135"/>
      <c r="C130" s="134" t="s">
        <v>7</v>
      </c>
      <c r="D130" s="133">
        <v>604</v>
      </c>
      <c r="E130" s="133">
        <v>412</v>
      </c>
      <c r="F130" s="133">
        <v>4812</v>
      </c>
      <c r="G130" s="104">
        <f>(E130/F130)*100</f>
        <v>8.5619285120531998</v>
      </c>
      <c r="H130" s="78"/>
      <c r="I130" s="78"/>
      <c r="J130" s="78"/>
      <c r="K130" s="78"/>
    </row>
    <row r="131" spans="1:11" customFormat="1" ht="11.25" customHeight="1" x14ac:dyDescent="0.2">
      <c r="A131" s="99" t="s">
        <v>12</v>
      </c>
      <c r="B131" s="82"/>
      <c r="C131" s="98" t="s">
        <v>7</v>
      </c>
      <c r="D131" s="97">
        <v>11802</v>
      </c>
      <c r="E131" s="97">
        <v>27847.5</v>
      </c>
      <c r="F131" s="97">
        <v>277867</v>
      </c>
      <c r="G131" s="96">
        <f>(E131/F131)*100</f>
        <v>10.021880971831848</v>
      </c>
      <c r="H131" s="78"/>
      <c r="I131" s="78"/>
      <c r="J131" s="78"/>
      <c r="K131" s="78"/>
    </row>
    <row r="132" spans="1:11" customFormat="1" ht="11.25" customHeight="1" x14ac:dyDescent="0.2">
      <c r="A132" s="136" t="s">
        <v>11</v>
      </c>
      <c r="B132" s="135"/>
      <c r="C132" s="134" t="s">
        <v>7</v>
      </c>
      <c r="D132" s="133">
        <v>32209</v>
      </c>
      <c r="E132" s="133">
        <v>63809.3</v>
      </c>
      <c r="F132" s="133">
        <v>671479</v>
      </c>
      <c r="G132" s="104">
        <f>(E132/F132)*100</f>
        <v>9.5027990450929973</v>
      </c>
      <c r="H132" s="78"/>
      <c r="I132" s="78"/>
      <c r="J132" s="78"/>
      <c r="K132" s="78"/>
    </row>
    <row r="133" spans="1:11" customFormat="1" ht="11.25" customHeight="1" x14ac:dyDescent="0.2">
      <c r="A133" s="99" t="s">
        <v>10</v>
      </c>
      <c r="B133" s="82"/>
      <c r="C133" s="98" t="s">
        <v>9</v>
      </c>
      <c r="D133" s="97">
        <v>4131</v>
      </c>
      <c r="E133" s="97">
        <v>7205.3</v>
      </c>
      <c r="F133" s="97">
        <v>65463</v>
      </c>
      <c r="G133" s="96">
        <f>(E133/F133)*100</f>
        <v>11.006675526633366</v>
      </c>
      <c r="H133" s="78"/>
      <c r="I133" s="78"/>
      <c r="J133" s="78"/>
      <c r="K133" s="78"/>
    </row>
    <row r="134" spans="1:11" customFormat="1" ht="11.25" customHeight="1" x14ac:dyDescent="0.2">
      <c r="A134" s="136" t="s">
        <v>8</v>
      </c>
      <c r="B134" s="135"/>
      <c r="C134" s="134" t="s">
        <v>7</v>
      </c>
      <c r="D134" s="133">
        <v>9533</v>
      </c>
      <c r="E134" s="133">
        <v>15479</v>
      </c>
      <c r="F134" s="133">
        <v>136201</v>
      </c>
      <c r="G134" s="104">
        <f>(E134/F134)*100</f>
        <v>11.364821109977166</v>
      </c>
      <c r="H134" s="78"/>
      <c r="I134" s="78"/>
      <c r="J134" s="78"/>
      <c r="K134" s="78"/>
    </row>
    <row r="135" spans="1:11" customFormat="1" ht="11.25" customHeight="1" x14ac:dyDescent="0.2">
      <c r="A135" s="99" t="s">
        <v>6</v>
      </c>
      <c r="B135" s="82"/>
      <c r="C135" s="98" t="s">
        <v>5</v>
      </c>
      <c r="D135" s="97">
        <v>722</v>
      </c>
      <c r="E135" s="97">
        <v>2763.7</v>
      </c>
      <c r="F135" s="97">
        <v>33599</v>
      </c>
      <c r="G135" s="96">
        <f>(E135/F135)*100</f>
        <v>8.2255424268579418</v>
      </c>
      <c r="H135" s="78"/>
      <c r="I135" s="78"/>
      <c r="J135" s="78"/>
      <c r="K135" s="78"/>
    </row>
    <row r="136" spans="1:11" customFormat="1" ht="11.25" customHeight="1" x14ac:dyDescent="0.2">
      <c r="A136" s="136" t="s">
        <v>4</v>
      </c>
      <c r="B136" s="135"/>
      <c r="C136" s="134" t="s">
        <v>3</v>
      </c>
      <c r="D136" s="133">
        <v>6</v>
      </c>
      <c r="E136" s="133">
        <v>1451.5</v>
      </c>
      <c r="F136" s="133">
        <v>50239</v>
      </c>
      <c r="G136" s="104">
        <f>(E136/F136)*100</f>
        <v>2.8891896733613325</v>
      </c>
      <c r="H136" s="78"/>
      <c r="I136" s="78"/>
      <c r="J136" s="78"/>
      <c r="K136" s="78"/>
    </row>
    <row r="137" spans="1:11" customFormat="1" ht="11.25" customHeight="1" thickBot="1" x14ac:dyDescent="0.25">
      <c r="A137" s="132" t="s">
        <v>93</v>
      </c>
      <c r="B137" s="131"/>
      <c r="C137" s="130"/>
      <c r="D137" s="129">
        <v>0</v>
      </c>
      <c r="E137" s="129">
        <v>-1104</v>
      </c>
      <c r="F137" s="129">
        <v>0</v>
      </c>
      <c r="G137" s="128" t="s">
        <v>95</v>
      </c>
      <c r="H137" s="78"/>
      <c r="I137" s="78"/>
      <c r="J137" s="78"/>
      <c r="K137" s="78"/>
    </row>
    <row r="138" spans="1:11" customFormat="1" ht="11.25" customHeight="1" thickBot="1" x14ac:dyDescent="0.25">
      <c r="A138" s="90" t="s">
        <v>2</v>
      </c>
      <c r="B138" s="89"/>
      <c r="C138" s="89"/>
      <c r="D138" s="88">
        <f>SUM(D77,D87:D137)</f>
        <v>1326297</v>
      </c>
      <c r="E138" s="88">
        <f>SUM(E77,E81:E137)</f>
        <v>2725313.9</v>
      </c>
      <c r="F138" s="88">
        <f>SUM(F77,F80:F137)</f>
        <v>32677627</v>
      </c>
      <c r="G138" s="87">
        <f>(E138/F138)*100</f>
        <v>8.3399994130540751</v>
      </c>
      <c r="H138" s="78"/>
      <c r="I138" s="78"/>
      <c r="J138" s="78"/>
      <c r="K138" s="78"/>
    </row>
    <row r="139" spans="1:11" customFormat="1" ht="7.5" customHeight="1" x14ac:dyDescent="0.2">
      <c r="A139" s="86"/>
      <c r="B139" s="86"/>
      <c r="C139" s="86"/>
      <c r="D139" s="84"/>
      <c r="E139" s="85"/>
      <c r="F139" s="84"/>
      <c r="G139" s="83"/>
      <c r="H139" s="78"/>
      <c r="I139" s="78"/>
      <c r="J139" s="78"/>
      <c r="K139" s="78"/>
    </row>
    <row r="140" spans="1:11" customFormat="1" ht="11.25" customHeight="1" x14ac:dyDescent="0.2">
      <c r="A140" s="82" t="s">
        <v>1</v>
      </c>
      <c r="B140" s="81" t="s">
        <v>0</v>
      </c>
      <c r="C140" s="81"/>
      <c r="D140" s="80"/>
      <c r="E140" s="80"/>
      <c r="F140" s="80"/>
      <c r="G140" s="79"/>
      <c r="H140" s="78"/>
      <c r="I140" s="78"/>
      <c r="J140" s="78"/>
      <c r="K140" s="78"/>
    </row>
    <row r="141" spans="1:11" customFormat="1" ht="12.75" customHeight="1" x14ac:dyDescent="0.2">
      <c r="A141" s="82"/>
      <c r="B141" s="81"/>
      <c r="C141" s="81"/>
      <c r="D141" s="80"/>
      <c r="E141" s="80"/>
      <c r="F141" s="80"/>
      <c r="G141" s="79"/>
      <c r="H141" s="78"/>
      <c r="I141" s="78"/>
      <c r="J141" s="78"/>
      <c r="K141" s="78"/>
    </row>
    <row r="142" spans="1:11" customFormat="1" ht="12.75" customHeight="1" x14ac:dyDescent="0.2">
      <c r="A142" s="82"/>
      <c r="B142" s="81"/>
      <c r="C142" s="81"/>
      <c r="D142" s="80"/>
      <c r="E142" s="80"/>
      <c r="F142" s="80"/>
      <c r="G142" s="79"/>
      <c r="H142" s="78"/>
      <c r="I142" s="78"/>
      <c r="J142" s="78"/>
      <c r="K142" s="78"/>
    </row>
    <row r="143" spans="1:11" customFormat="1" ht="12.75" customHeight="1" x14ac:dyDescent="0.2">
      <c r="A143" s="78"/>
      <c r="B143" s="78"/>
      <c r="C143" s="78"/>
      <c r="D143" s="84"/>
      <c r="E143" s="84"/>
      <c r="F143" s="84"/>
      <c r="G143" s="83"/>
      <c r="H143" s="78"/>
      <c r="I143" s="78"/>
      <c r="J143" s="78"/>
      <c r="K143" s="78"/>
    </row>
    <row r="144" spans="1:11" customFormat="1" ht="12.75" customHeight="1" x14ac:dyDescent="0.2">
      <c r="A144" s="127" t="s">
        <v>72</v>
      </c>
      <c r="B144" s="126" t="s">
        <v>102</v>
      </c>
      <c r="C144" s="78"/>
      <c r="D144" s="125"/>
      <c r="E144" s="84"/>
      <c r="F144" s="84"/>
      <c r="G144" s="124"/>
      <c r="H144" s="78"/>
      <c r="I144" s="78"/>
      <c r="J144" s="78"/>
      <c r="K144" s="78"/>
    </row>
    <row r="145" spans="1:11" customFormat="1" ht="7.5" customHeight="1" thickBot="1" x14ac:dyDescent="0.25">
      <c r="A145" s="127"/>
      <c r="B145" s="126"/>
      <c r="C145" s="78"/>
      <c r="D145" s="125"/>
      <c r="E145" s="84"/>
      <c r="F145" s="84"/>
      <c r="G145" s="124"/>
      <c r="H145" s="78"/>
      <c r="I145" s="78"/>
      <c r="J145" s="78"/>
      <c r="K145" s="78"/>
    </row>
    <row r="146" spans="1:11" customFormat="1" ht="12.75" customHeight="1" thickBot="1" x14ac:dyDescent="0.25">
      <c r="A146" s="122" t="s">
        <v>70</v>
      </c>
      <c r="B146" s="123"/>
      <c r="C146" s="122" t="s">
        <v>69</v>
      </c>
      <c r="D146" s="121" t="s">
        <v>68</v>
      </c>
      <c r="E146" s="121" t="s">
        <v>67</v>
      </c>
      <c r="F146" s="120" t="s">
        <v>66</v>
      </c>
      <c r="G146" s="119" t="s">
        <v>65</v>
      </c>
      <c r="H146" s="78"/>
      <c r="I146" s="78"/>
      <c r="J146" s="78"/>
      <c r="K146" s="78"/>
    </row>
    <row r="147" spans="1:11" customFormat="1" ht="27.75" thickBot="1" x14ac:dyDescent="0.25">
      <c r="A147" s="118"/>
      <c r="B147" s="118"/>
      <c r="C147" s="118"/>
      <c r="D147" s="117"/>
      <c r="E147" s="116" t="s">
        <v>64</v>
      </c>
      <c r="F147" s="116" t="s">
        <v>63</v>
      </c>
      <c r="G147" s="115" t="s">
        <v>62</v>
      </c>
      <c r="H147" s="78"/>
      <c r="I147" s="78"/>
      <c r="J147" s="78"/>
      <c r="K147" s="78"/>
    </row>
    <row r="148" spans="1:11" customFormat="1" ht="11.25" customHeight="1" x14ac:dyDescent="0.2">
      <c r="A148" s="114" t="s">
        <v>61</v>
      </c>
      <c r="B148" s="113"/>
      <c r="C148" s="113" t="s">
        <v>60</v>
      </c>
      <c r="D148" s="97">
        <v>958340</v>
      </c>
      <c r="E148" s="97">
        <v>2020314.6</v>
      </c>
      <c r="F148" s="97">
        <v>24850547</v>
      </c>
      <c r="G148" s="96">
        <f>(E148/F148)*100</f>
        <v>8.1298596767306588</v>
      </c>
      <c r="H148" s="78"/>
      <c r="I148" s="78"/>
      <c r="J148" s="78"/>
      <c r="K148" s="78"/>
    </row>
    <row r="149" spans="1:11" customFormat="1" ht="11.25" customHeight="1" x14ac:dyDescent="0.2">
      <c r="A149" s="110" t="s">
        <v>59</v>
      </c>
      <c r="B149" s="110"/>
      <c r="C149" s="110"/>
      <c r="D149" s="109">
        <f>SUM(D151:D206)</f>
        <v>332545</v>
      </c>
      <c r="E149" s="109">
        <f>SUM(E151:E206)</f>
        <v>599137.1</v>
      </c>
      <c r="F149" s="109">
        <f>SUM(F151:F206)</f>
        <v>6812610</v>
      </c>
      <c r="G149" s="104">
        <f>(E149/F149)*100</f>
        <v>8.7945310240862167</v>
      </c>
      <c r="H149" s="78"/>
      <c r="I149" s="78"/>
      <c r="J149" s="78"/>
      <c r="K149" s="78"/>
    </row>
    <row r="150" spans="1:11" customFormat="1" ht="7.5" customHeight="1" x14ac:dyDescent="0.2">
      <c r="A150" s="106"/>
      <c r="B150" s="106"/>
      <c r="C150" s="106"/>
      <c r="D150" s="80"/>
      <c r="E150" s="80"/>
      <c r="F150" s="80"/>
      <c r="G150" s="96"/>
      <c r="H150" s="78"/>
      <c r="I150" s="78"/>
      <c r="J150" s="78"/>
      <c r="K150" s="78"/>
    </row>
    <row r="151" spans="1:11" customFormat="1" ht="11.25" customHeight="1" x14ac:dyDescent="0.2">
      <c r="A151" s="110" t="s">
        <v>91</v>
      </c>
      <c r="B151" s="110"/>
      <c r="C151" s="110" t="s">
        <v>60</v>
      </c>
      <c r="D151" s="112" t="s">
        <v>95</v>
      </c>
      <c r="E151" s="112" t="s">
        <v>95</v>
      </c>
      <c r="F151" s="112" t="s">
        <v>95</v>
      </c>
      <c r="G151" s="111" t="s">
        <v>95</v>
      </c>
      <c r="H151" s="78"/>
      <c r="I151" s="78"/>
      <c r="J151" s="78"/>
      <c r="K151" s="78"/>
    </row>
    <row r="152" spans="1:11" customFormat="1" ht="11.25" customHeight="1" x14ac:dyDescent="0.2">
      <c r="A152" s="106" t="s">
        <v>97</v>
      </c>
      <c r="B152" s="106"/>
      <c r="C152" s="106" t="s">
        <v>60</v>
      </c>
      <c r="D152" s="80">
        <v>1</v>
      </c>
      <c r="E152" s="80">
        <v>121</v>
      </c>
      <c r="F152" s="80">
        <v>2142</v>
      </c>
      <c r="G152" s="96">
        <f>(E152/F152)*100</f>
        <v>5.6489262371615316</v>
      </c>
      <c r="H152" s="78"/>
      <c r="I152" s="78"/>
      <c r="J152" s="78"/>
      <c r="K152" s="78"/>
    </row>
    <row r="153" spans="1:11" customFormat="1" ht="11.25" customHeight="1" x14ac:dyDescent="0.2">
      <c r="A153" s="110" t="s">
        <v>90</v>
      </c>
      <c r="B153" s="110"/>
      <c r="C153" s="110" t="s">
        <v>60</v>
      </c>
      <c r="D153" s="109">
        <v>4</v>
      </c>
      <c r="E153" s="109">
        <v>184</v>
      </c>
      <c r="F153" s="109">
        <v>3219</v>
      </c>
      <c r="G153" s="104">
        <f>(E153/F153)*100</f>
        <v>5.716060888474682</v>
      </c>
      <c r="H153" s="78"/>
      <c r="I153" s="78"/>
      <c r="J153" s="78"/>
      <c r="K153" s="78"/>
    </row>
    <row r="154" spans="1:11" customFormat="1" ht="11.25" customHeight="1" x14ac:dyDescent="0.2">
      <c r="A154" s="106" t="s">
        <v>89</v>
      </c>
      <c r="B154" s="106"/>
      <c r="C154" s="106" t="s">
        <v>60</v>
      </c>
      <c r="D154" s="80">
        <v>815</v>
      </c>
      <c r="E154" s="80">
        <v>546.1</v>
      </c>
      <c r="F154" s="80">
        <v>5727</v>
      </c>
      <c r="G154" s="96">
        <f>(E154/F154)*100</f>
        <v>9.5355334381002272</v>
      </c>
      <c r="H154" s="78"/>
      <c r="I154" s="78"/>
      <c r="J154" s="78"/>
      <c r="K154" s="78"/>
    </row>
    <row r="155" spans="1:11" customFormat="1" ht="11.25" customHeight="1" x14ac:dyDescent="0.2">
      <c r="A155" s="108" t="s">
        <v>101</v>
      </c>
      <c r="B155" s="108"/>
      <c r="C155" s="108" t="s">
        <v>60</v>
      </c>
      <c r="D155" s="107">
        <v>815</v>
      </c>
      <c r="E155" s="107">
        <v>183.5</v>
      </c>
      <c r="F155" s="107">
        <v>1154</v>
      </c>
      <c r="G155" s="104">
        <f>(E155/F155)*100</f>
        <v>15.901213171577123</v>
      </c>
      <c r="H155" s="78"/>
      <c r="I155" s="78"/>
      <c r="J155" s="78"/>
      <c r="K155" s="78"/>
    </row>
    <row r="156" spans="1:11" customFormat="1" ht="7.5" customHeight="1" x14ac:dyDescent="0.2">
      <c r="A156" s="106"/>
      <c r="B156" s="106"/>
      <c r="C156" s="106"/>
      <c r="D156" s="105"/>
      <c r="E156" s="105"/>
      <c r="F156" s="105"/>
      <c r="G156" s="96"/>
      <c r="H156" s="78"/>
      <c r="I156" s="78"/>
      <c r="J156" s="78"/>
      <c r="K156" s="78"/>
    </row>
    <row r="157" spans="1:11" customFormat="1" ht="11.25" customHeight="1" x14ac:dyDescent="0.2">
      <c r="A157" s="103" t="s">
        <v>58</v>
      </c>
      <c r="B157" s="102"/>
      <c r="C157" s="101" t="s">
        <v>7</v>
      </c>
      <c r="D157" s="100">
        <v>1728</v>
      </c>
      <c r="E157" s="100">
        <v>2627.4</v>
      </c>
      <c r="F157" s="100">
        <v>32403</v>
      </c>
      <c r="G157" s="104">
        <f>(E157/F157)*100</f>
        <v>8.1085084714378297</v>
      </c>
      <c r="H157" s="78"/>
      <c r="I157" s="78"/>
      <c r="J157" s="78"/>
      <c r="K157" s="78"/>
    </row>
    <row r="158" spans="1:11" customFormat="1" ht="11.25" customHeight="1" x14ac:dyDescent="0.2">
      <c r="A158" s="99" t="s">
        <v>57</v>
      </c>
      <c r="B158" s="82"/>
      <c r="C158" s="98" t="s">
        <v>7</v>
      </c>
      <c r="D158" s="97">
        <v>1756</v>
      </c>
      <c r="E158" s="97">
        <v>2655</v>
      </c>
      <c r="F158" s="97">
        <v>25722</v>
      </c>
      <c r="G158" s="96">
        <f>(E158/F158)*100</f>
        <v>10.321903428971309</v>
      </c>
      <c r="H158" s="78"/>
      <c r="I158" s="78"/>
      <c r="J158" s="78"/>
      <c r="K158" s="78"/>
    </row>
    <row r="159" spans="1:11" customFormat="1" ht="11.25" customHeight="1" x14ac:dyDescent="0.2">
      <c r="A159" s="103" t="s">
        <v>56</v>
      </c>
      <c r="B159" s="102"/>
      <c r="C159" s="101" t="s">
        <v>7</v>
      </c>
      <c r="D159" s="100">
        <v>17133</v>
      </c>
      <c r="E159" s="100">
        <v>26863</v>
      </c>
      <c r="F159" s="100">
        <v>271857</v>
      </c>
      <c r="G159" s="104">
        <f>(E159/F159)*100</f>
        <v>9.8812978882280014</v>
      </c>
      <c r="H159" s="78"/>
      <c r="I159" s="78"/>
      <c r="J159" s="78"/>
      <c r="K159" s="78"/>
    </row>
    <row r="160" spans="1:11" customFormat="1" ht="11.25" customHeight="1" x14ac:dyDescent="0.2">
      <c r="A160" s="99" t="s">
        <v>55</v>
      </c>
      <c r="B160" s="82"/>
      <c r="C160" s="98" t="s">
        <v>5</v>
      </c>
      <c r="D160" s="97">
        <v>2088</v>
      </c>
      <c r="E160" s="97">
        <v>1994.9</v>
      </c>
      <c r="F160" s="97">
        <v>14267</v>
      </c>
      <c r="G160" s="96">
        <f>(E160/F160)*100</f>
        <v>13.982617228569428</v>
      </c>
      <c r="H160" s="78"/>
      <c r="I160" s="78"/>
      <c r="J160" s="78"/>
      <c r="K160" s="78"/>
    </row>
    <row r="161" spans="1:11" customFormat="1" ht="11.25" customHeight="1" x14ac:dyDescent="0.2">
      <c r="A161" s="103" t="s">
        <v>54</v>
      </c>
      <c r="B161" s="102"/>
      <c r="C161" s="101" t="s">
        <v>7</v>
      </c>
      <c r="D161" s="100">
        <v>8000</v>
      </c>
      <c r="E161" s="100">
        <v>14407</v>
      </c>
      <c r="F161" s="100">
        <v>164291</v>
      </c>
      <c r="G161" s="104">
        <f>(E161/F161)*100</f>
        <v>8.7691961215160905</v>
      </c>
      <c r="H161" s="78"/>
      <c r="I161" s="78"/>
      <c r="J161" s="78"/>
      <c r="K161" s="78"/>
    </row>
    <row r="162" spans="1:11" customFormat="1" ht="11.25" customHeight="1" x14ac:dyDescent="0.2">
      <c r="A162" s="99" t="s">
        <v>53</v>
      </c>
      <c r="B162" s="82"/>
      <c r="C162" s="98" t="s">
        <v>5</v>
      </c>
      <c r="D162" s="97">
        <v>22437</v>
      </c>
      <c r="E162" s="97">
        <v>38194.300000000003</v>
      </c>
      <c r="F162" s="97">
        <v>530536</v>
      </c>
      <c r="G162" s="96">
        <f>(E162/F162)*100</f>
        <v>7.1991910068308282</v>
      </c>
      <c r="H162" s="78"/>
      <c r="I162" s="78"/>
      <c r="J162" s="78"/>
      <c r="K162" s="78"/>
    </row>
    <row r="163" spans="1:11" customFormat="1" ht="11.25" customHeight="1" x14ac:dyDescent="0.2">
      <c r="A163" s="103" t="s">
        <v>52</v>
      </c>
      <c r="B163" s="102"/>
      <c r="C163" s="101" t="s">
        <v>5</v>
      </c>
      <c r="D163" s="100">
        <v>1315</v>
      </c>
      <c r="E163" s="100">
        <v>2432.3000000000002</v>
      </c>
      <c r="F163" s="100">
        <v>17112</v>
      </c>
      <c r="G163" s="104">
        <f>(E163/F163)*100</f>
        <v>14.214001870032728</v>
      </c>
      <c r="H163" s="78"/>
      <c r="I163" s="78"/>
      <c r="J163" s="78"/>
      <c r="K163" s="78"/>
    </row>
    <row r="164" spans="1:11" customFormat="1" ht="11.25" customHeight="1" x14ac:dyDescent="0.2">
      <c r="A164" s="99" t="s">
        <v>51</v>
      </c>
      <c r="B164" s="82"/>
      <c r="C164" s="98" t="s">
        <v>7</v>
      </c>
      <c r="D164" s="97">
        <v>702</v>
      </c>
      <c r="E164" s="97">
        <v>1025.0999999999999</v>
      </c>
      <c r="F164" s="97">
        <v>9507</v>
      </c>
      <c r="G164" s="96">
        <f>(E164/F164)*100</f>
        <v>10.782581255916691</v>
      </c>
      <c r="H164" s="78"/>
      <c r="I164" s="78"/>
      <c r="J164" s="78"/>
      <c r="K164" s="78"/>
    </row>
    <row r="165" spans="1:11" customFormat="1" ht="11.25" customHeight="1" x14ac:dyDescent="0.2">
      <c r="A165" s="103" t="s">
        <v>50</v>
      </c>
      <c r="B165" s="102"/>
      <c r="C165" s="101" t="s">
        <v>7</v>
      </c>
      <c r="D165" s="100">
        <v>2380</v>
      </c>
      <c r="E165" s="100">
        <v>3177</v>
      </c>
      <c r="F165" s="100">
        <v>34928</v>
      </c>
      <c r="G165" s="104">
        <f>(E165/F165)*100</f>
        <v>9.0958543289051761</v>
      </c>
      <c r="H165" s="78"/>
      <c r="I165" s="78"/>
      <c r="J165" s="78"/>
      <c r="K165" s="78"/>
    </row>
    <row r="166" spans="1:11" customFormat="1" ht="11.25" customHeight="1" x14ac:dyDescent="0.2">
      <c r="A166" s="99" t="s">
        <v>49</v>
      </c>
      <c r="B166" s="82"/>
      <c r="C166" s="98" t="s">
        <v>7</v>
      </c>
      <c r="D166" s="97">
        <v>900</v>
      </c>
      <c r="E166" s="97">
        <v>852</v>
      </c>
      <c r="F166" s="97">
        <v>8418</v>
      </c>
      <c r="G166" s="96">
        <f>(E166/F166)*100</f>
        <v>10.121168923734853</v>
      </c>
      <c r="H166" s="78"/>
      <c r="I166" s="78"/>
      <c r="J166" s="78"/>
      <c r="K166" s="78"/>
    </row>
    <row r="167" spans="1:11" customFormat="1" ht="11.25" customHeight="1" x14ac:dyDescent="0.2">
      <c r="A167" s="103" t="s">
        <v>48</v>
      </c>
      <c r="B167" s="102"/>
      <c r="C167" s="101" t="s">
        <v>7</v>
      </c>
      <c r="D167" s="100">
        <v>1234</v>
      </c>
      <c r="E167" s="100">
        <v>2750</v>
      </c>
      <c r="F167" s="100">
        <v>34795</v>
      </c>
      <c r="G167" s="104">
        <f>(E167/F167)*100</f>
        <v>7.9034344014944677</v>
      </c>
      <c r="H167" s="78"/>
      <c r="I167" s="78"/>
      <c r="J167" s="78"/>
      <c r="K167" s="78"/>
    </row>
    <row r="168" spans="1:11" customFormat="1" ht="11.25" customHeight="1" x14ac:dyDescent="0.2">
      <c r="A168" s="99" t="s">
        <v>47</v>
      </c>
      <c r="B168" s="82"/>
      <c r="C168" s="98" t="s">
        <v>5</v>
      </c>
      <c r="D168" s="97">
        <v>524</v>
      </c>
      <c r="E168" s="97">
        <v>2987.9</v>
      </c>
      <c r="F168" s="97">
        <v>36293</v>
      </c>
      <c r="G168" s="96">
        <f>(E168/F168)*100</f>
        <v>8.2327170528752109</v>
      </c>
      <c r="H168" s="78"/>
      <c r="I168" s="78"/>
      <c r="J168" s="78"/>
      <c r="K168" s="78"/>
    </row>
    <row r="169" spans="1:11" customFormat="1" ht="11.25" customHeight="1" x14ac:dyDescent="0.2">
      <c r="A169" s="103" t="s">
        <v>46</v>
      </c>
      <c r="B169" s="102"/>
      <c r="C169" s="101" t="s">
        <v>5</v>
      </c>
      <c r="D169" s="100">
        <v>12953</v>
      </c>
      <c r="E169" s="100">
        <v>21265.200000000001</v>
      </c>
      <c r="F169" s="100">
        <v>222937</v>
      </c>
      <c r="G169" s="104">
        <f>(E169/F169)*100</f>
        <v>9.5386589036364526</v>
      </c>
      <c r="H169" s="78"/>
      <c r="I169" s="78"/>
      <c r="J169" s="78"/>
      <c r="K169" s="78"/>
    </row>
    <row r="170" spans="1:11" customFormat="1" ht="11.25" customHeight="1" x14ac:dyDescent="0.2">
      <c r="A170" s="99" t="s">
        <v>45</v>
      </c>
      <c r="B170" s="82"/>
      <c r="C170" s="98" t="s">
        <v>7</v>
      </c>
      <c r="D170" s="97">
        <v>13175</v>
      </c>
      <c r="E170" s="97">
        <v>18292</v>
      </c>
      <c r="F170" s="97">
        <v>186809</v>
      </c>
      <c r="G170" s="96">
        <f>(E170/F170)*100</f>
        <v>9.7918194519536002</v>
      </c>
      <c r="H170" s="78"/>
      <c r="I170" s="78"/>
      <c r="J170" s="78"/>
      <c r="K170" s="78"/>
    </row>
    <row r="171" spans="1:11" customFormat="1" ht="11.25" customHeight="1" x14ac:dyDescent="0.2">
      <c r="A171" s="103" t="s">
        <v>44</v>
      </c>
      <c r="B171" s="102"/>
      <c r="C171" s="101" t="s">
        <v>7</v>
      </c>
      <c r="D171" s="100">
        <v>1276</v>
      </c>
      <c r="E171" s="100">
        <v>961</v>
      </c>
      <c r="F171" s="100">
        <v>12968</v>
      </c>
      <c r="G171" s="104">
        <f>(E171/F171)*100</f>
        <v>7.4105490438001231</v>
      </c>
      <c r="H171" s="78"/>
      <c r="I171" s="78"/>
      <c r="J171" s="78"/>
      <c r="K171" s="78"/>
    </row>
    <row r="172" spans="1:11" customFormat="1" ht="11.25" customHeight="1" x14ac:dyDescent="0.2">
      <c r="A172" s="99" t="s">
        <v>43</v>
      </c>
      <c r="B172" s="82"/>
      <c r="C172" s="98" t="s">
        <v>7</v>
      </c>
      <c r="D172" s="97">
        <v>238</v>
      </c>
      <c r="E172" s="97">
        <v>213.4</v>
      </c>
      <c r="F172" s="97">
        <v>1937</v>
      </c>
      <c r="G172" s="96">
        <f>(E172/F172)*100</f>
        <v>11.017036654620547</v>
      </c>
      <c r="H172" s="78"/>
      <c r="I172" s="78"/>
      <c r="J172" s="78"/>
      <c r="K172" s="78"/>
    </row>
    <row r="173" spans="1:11" customFormat="1" ht="11.25" customHeight="1" x14ac:dyDescent="0.2">
      <c r="A173" s="103" t="s">
        <v>42</v>
      </c>
      <c r="B173" s="102"/>
      <c r="C173" s="101" t="s">
        <v>7</v>
      </c>
      <c r="D173" s="100">
        <v>7394</v>
      </c>
      <c r="E173" s="100">
        <v>12458</v>
      </c>
      <c r="F173" s="100">
        <v>146208</v>
      </c>
      <c r="G173" s="104">
        <f>(E173/F173)*100</f>
        <v>8.5207375793390252</v>
      </c>
      <c r="H173" s="78"/>
      <c r="I173" s="78"/>
      <c r="J173" s="78"/>
      <c r="K173" s="78"/>
    </row>
    <row r="174" spans="1:11" customFormat="1" ht="11.25" customHeight="1" x14ac:dyDescent="0.2">
      <c r="A174" s="99" t="s">
        <v>41</v>
      </c>
      <c r="B174" s="82"/>
      <c r="C174" s="98" t="s">
        <v>7</v>
      </c>
      <c r="D174" s="97">
        <v>3301</v>
      </c>
      <c r="E174" s="97">
        <v>6740</v>
      </c>
      <c r="F174" s="97">
        <v>95187</v>
      </c>
      <c r="G174" s="96">
        <f>(E174/F174)*100</f>
        <v>7.0807988485822646</v>
      </c>
      <c r="H174" s="78"/>
      <c r="I174" s="78"/>
      <c r="J174" s="78"/>
      <c r="K174" s="78"/>
    </row>
    <row r="175" spans="1:11" customFormat="1" ht="12" customHeight="1" x14ac:dyDescent="0.2">
      <c r="A175" s="103" t="s">
        <v>39</v>
      </c>
      <c r="B175" s="102"/>
      <c r="C175" s="101" t="s">
        <v>7</v>
      </c>
      <c r="D175" s="100">
        <v>286</v>
      </c>
      <c r="E175" s="100">
        <v>227</v>
      </c>
      <c r="F175" s="100">
        <v>2261</v>
      </c>
      <c r="G175" s="104">
        <f>(E175/F175)*100</f>
        <v>10.039805395842547</v>
      </c>
      <c r="H175" s="78"/>
      <c r="I175" s="78"/>
      <c r="J175" s="78"/>
      <c r="K175" s="78"/>
    </row>
    <row r="176" spans="1:11" customFormat="1" ht="11.25" customHeight="1" x14ac:dyDescent="0.2">
      <c r="A176" s="99" t="s">
        <v>38</v>
      </c>
      <c r="B176" s="82"/>
      <c r="C176" s="98" t="s">
        <v>7</v>
      </c>
      <c r="D176" s="97">
        <v>10055</v>
      </c>
      <c r="E176" s="97">
        <v>14188.7</v>
      </c>
      <c r="F176" s="97">
        <v>152895</v>
      </c>
      <c r="G176" s="96">
        <f>(E176/F176)*100</f>
        <v>9.2800287779194868</v>
      </c>
      <c r="H176" s="78"/>
      <c r="I176" s="78"/>
      <c r="J176" s="78"/>
      <c r="K176" s="78"/>
    </row>
    <row r="177" spans="1:11" customFormat="1" ht="11.25" customHeight="1" x14ac:dyDescent="0.2">
      <c r="A177" s="103" t="s">
        <v>37</v>
      </c>
      <c r="B177" s="102"/>
      <c r="C177" s="101" t="s">
        <v>7</v>
      </c>
      <c r="D177" s="100">
        <v>23819</v>
      </c>
      <c r="E177" s="100">
        <v>37436</v>
      </c>
      <c r="F177" s="100">
        <v>416794</v>
      </c>
      <c r="G177" s="104">
        <f>(E177/F177)*100</f>
        <v>8.9818951328474022</v>
      </c>
      <c r="H177" s="78"/>
      <c r="I177" s="78"/>
      <c r="J177" s="78"/>
      <c r="K177" s="78"/>
    </row>
    <row r="178" spans="1:11" customFormat="1" ht="11.25" customHeight="1" x14ac:dyDescent="0.2">
      <c r="A178" s="99" t="s">
        <v>36</v>
      </c>
      <c r="B178" s="82"/>
      <c r="C178" s="98" t="s">
        <v>7</v>
      </c>
      <c r="D178" s="97">
        <v>357</v>
      </c>
      <c r="E178" s="97">
        <v>455.9</v>
      </c>
      <c r="F178" s="97">
        <v>5094</v>
      </c>
      <c r="G178" s="96">
        <f>(E178/F178)*100</f>
        <v>8.9497447978013351</v>
      </c>
      <c r="H178" s="78"/>
      <c r="I178" s="78"/>
      <c r="J178" s="78"/>
      <c r="K178" s="78"/>
    </row>
    <row r="179" spans="1:11" customFormat="1" ht="11.25" customHeight="1" x14ac:dyDescent="0.2">
      <c r="A179" s="103" t="s">
        <v>35</v>
      </c>
      <c r="B179" s="102"/>
      <c r="C179" s="101" t="s">
        <v>7</v>
      </c>
      <c r="D179" s="100">
        <v>19746</v>
      </c>
      <c r="E179" s="100">
        <v>34519.300000000003</v>
      </c>
      <c r="F179" s="100">
        <v>390866</v>
      </c>
      <c r="G179" s="104">
        <f>(E179/F179)*100</f>
        <v>8.8314921226200287</v>
      </c>
      <c r="H179" s="78"/>
      <c r="I179" s="78"/>
      <c r="J179" s="78"/>
      <c r="K179" s="78"/>
    </row>
    <row r="180" spans="1:11" customFormat="1" ht="11.25" customHeight="1" x14ac:dyDescent="0.2">
      <c r="A180" s="99" t="s">
        <v>34</v>
      </c>
      <c r="B180" s="82"/>
      <c r="C180" s="98" t="s">
        <v>7</v>
      </c>
      <c r="D180" s="97">
        <v>1472</v>
      </c>
      <c r="E180" s="97">
        <v>1821</v>
      </c>
      <c r="F180" s="97">
        <v>19976</v>
      </c>
      <c r="G180" s="96">
        <f>(E180/F180)*100</f>
        <v>9.1159391269523429</v>
      </c>
      <c r="H180" s="78"/>
      <c r="I180" s="78"/>
      <c r="J180" s="78"/>
      <c r="K180" s="78"/>
    </row>
    <row r="181" spans="1:11" customFormat="1" ht="11.25" customHeight="1" x14ac:dyDescent="0.2">
      <c r="A181" s="103" t="s">
        <v>33</v>
      </c>
      <c r="B181" s="102"/>
      <c r="C181" s="101" t="s">
        <v>7</v>
      </c>
      <c r="D181" s="100">
        <v>173</v>
      </c>
      <c r="E181" s="100">
        <v>105</v>
      </c>
      <c r="F181" s="100">
        <v>1846</v>
      </c>
      <c r="G181" s="104">
        <f>(E181/F181)*100</f>
        <v>5.6879739978331525</v>
      </c>
      <c r="H181" s="78"/>
      <c r="I181" s="78"/>
      <c r="J181" s="78"/>
      <c r="K181" s="78"/>
    </row>
    <row r="182" spans="1:11" customFormat="1" ht="11.25" customHeight="1" x14ac:dyDescent="0.2">
      <c r="A182" s="99" t="s">
        <v>32</v>
      </c>
      <c r="B182" s="82"/>
      <c r="C182" s="98" t="s">
        <v>7</v>
      </c>
      <c r="D182" s="97">
        <v>1188</v>
      </c>
      <c r="E182" s="97">
        <v>1266</v>
      </c>
      <c r="F182" s="97">
        <v>14086</v>
      </c>
      <c r="G182" s="96">
        <f>(E182/F182)*100</f>
        <v>8.9876473093852045</v>
      </c>
      <c r="H182" s="78"/>
      <c r="I182" s="78"/>
      <c r="J182" s="78"/>
      <c r="K182" s="78"/>
    </row>
    <row r="183" spans="1:11" customFormat="1" ht="11.25" customHeight="1" x14ac:dyDescent="0.2">
      <c r="A183" s="103" t="s">
        <v>31</v>
      </c>
      <c r="B183" s="102"/>
      <c r="C183" s="101" t="s">
        <v>5</v>
      </c>
      <c r="D183" s="100">
        <v>17338</v>
      </c>
      <c r="E183" s="100">
        <v>45551.7</v>
      </c>
      <c r="F183" s="100">
        <v>545015</v>
      </c>
      <c r="G183" s="104">
        <f>(E183/F183)*100</f>
        <v>8.3578800583470176</v>
      </c>
      <c r="H183" s="78"/>
      <c r="I183" s="78"/>
      <c r="J183" s="78"/>
      <c r="K183" s="78"/>
    </row>
    <row r="184" spans="1:11" customFormat="1" ht="11.25" customHeight="1" x14ac:dyDescent="0.2">
      <c r="A184" s="99" t="s">
        <v>73</v>
      </c>
      <c r="B184" s="82"/>
      <c r="C184" s="98" t="s">
        <v>7</v>
      </c>
      <c r="D184" s="97">
        <v>1703</v>
      </c>
      <c r="E184" s="97">
        <v>2019</v>
      </c>
      <c r="F184" s="97">
        <v>20682</v>
      </c>
      <c r="G184" s="96">
        <f>(E184/F184)*100</f>
        <v>9.7621119814331294</v>
      </c>
      <c r="H184" s="78"/>
      <c r="I184" s="78"/>
      <c r="J184" s="78"/>
      <c r="K184" s="78"/>
    </row>
    <row r="185" spans="1:11" customFormat="1" ht="11.25" customHeight="1" x14ac:dyDescent="0.2">
      <c r="A185" s="103" t="s">
        <v>29</v>
      </c>
      <c r="B185" s="102"/>
      <c r="C185" s="101" t="s">
        <v>7</v>
      </c>
      <c r="D185" s="100">
        <v>2376</v>
      </c>
      <c r="E185" s="100">
        <v>2611.6</v>
      </c>
      <c r="F185" s="100">
        <v>26607</v>
      </c>
      <c r="G185" s="104">
        <f>(E185/F185)*100</f>
        <v>9.8154620964407862</v>
      </c>
      <c r="H185" s="78"/>
      <c r="I185" s="78"/>
      <c r="J185" s="78"/>
      <c r="K185" s="78"/>
    </row>
    <row r="186" spans="1:11" customFormat="1" ht="11.25" customHeight="1" x14ac:dyDescent="0.2">
      <c r="A186" s="99" t="s">
        <v>28</v>
      </c>
      <c r="B186" s="82"/>
      <c r="C186" s="98" t="s">
        <v>5</v>
      </c>
      <c r="D186" s="97">
        <v>401</v>
      </c>
      <c r="E186" s="97">
        <v>969</v>
      </c>
      <c r="F186" s="97">
        <v>14096</v>
      </c>
      <c r="G186" s="96">
        <f>(E186/F186)*100</f>
        <v>6.8742905788876278</v>
      </c>
      <c r="H186" s="78"/>
      <c r="I186" s="78"/>
      <c r="J186" s="78"/>
      <c r="K186" s="78"/>
    </row>
    <row r="187" spans="1:11" customFormat="1" ht="11.25" customHeight="1" x14ac:dyDescent="0.2">
      <c r="A187" s="103" t="s">
        <v>27</v>
      </c>
      <c r="B187" s="102"/>
      <c r="C187" s="101" t="s">
        <v>7</v>
      </c>
      <c r="D187" s="100">
        <v>19057</v>
      </c>
      <c r="E187" s="100">
        <v>33023</v>
      </c>
      <c r="F187" s="100">
        <v>393143</v>
      </c>
      <c r="G187" s="104">
        <f>(E187/F187)*100</f>
        <v>8.3997425873028391</v>
      </c>
      <c r="H187" s="78"/>
      <c r="I187" s="78"/>
      <c r="J187" s="78"/>
      <c r="K187" s="78"/>
    </row>
    <row r="188" spans="1:11" customFormat="1" ht="11.25" customHeight="1" x14ac:dyDescent="0.2">
      <c r="A188" s="99" t="s">
        <v>26</v>
      </c>
      <c r="B188" s="82"/>
      <c r="C188" s="98" t="s">
        <v>25</v>
      </c>
      <c r="D188" s="97">
        <v>1999</v>
      </c>
      <c r="E188" s="97">
        <v>16049</v>
      </c>
      <c r="F188" s="97">
        <v>275549</v>
      </c>
      <c r="G188" s="96">
        <f>(E188/F188)*100</f>
        <v>5.8243724346667927</v>
      </c>
      <c r="H188" s="78"/>
      <c r="I188" s="78"/>
      <c r="J188" s="78"/>
      <c r="K188" s="78"/>
    </row>
    <row r="189" spans="1:11" customFormat="1" ht="11.25" customHeight="1" x14ac:dyDescent="0.2">
      <c r="A189" s="103" t="s">
        <v>24</v>
      </c>
      <c r="B189" s="102"/>
      <c r="C189" s="101" t="s">
        <v>7</v>
      </c>
      <c r="D189" s="100">
        <v>2569</v>
      </c>
      <c r="E189" s="100">
        <v>6521</v>
      </c>
      <c r="F189" s="100">
        <v>97026</v>
      </c>
      <c r="G189" s="104">
        <f>(E189/F189)*100</f>
        <v>6.7208789396656563</v>
      </c>
      <c r="H189" s="78"/>
      <c r="I189" s="78"/>
      <c r="J189" s="78"/>
      <c r="K189" s="78"/>
    </row>
    <row r="190" spans="1:11" customFormat="1" ht="11.25" customHeight="1" x14ac:dyDescent="0.2">
      <c r="A190" s="99" t="s">
        <v>23</v>
      </c>
      <c r="B190" s="82"/>
      <c r="C190" s="98" t="s">
        <v>7</v>
      </c>
      <c r="D190" s="97">
        <v>284</v>
      </c>
      <c r="E190" s="97">
        <v>227</v>
      </c>
      <c r="F190" s="97">
        <v>3157</v>
      </c>
      <c r="G190" s="96">
        <f>(E190/F190)*100</f>
        <v>7.1903706050047518</v>
      </c>
      <c r="H190" s="78"/>
      <c r="I190" s="78"/>
      <c r="J190" s="78"/>
      <c r="K190" s="78"/>
    </row>
    <row r="191" spans="1:11" customFormat="1" ht="11.25" customHeight="1" x14ac:dyDescent="0.2">
      <c r="A191" s="103" t="s">
        <v>22</v>
      </c>
      <c r="B191" s="102"/>
      <c r="C191" s="101" t="s">
        <v>7</v>
      </c>
      <c r="D191" s="100">
        <v>279</v>
      </c>
      <c r="E191" s="100">
        <v>232</v>
      </c>
      <c r="F191" s="100">
        <v>1985</v>
      </c>
      <c r="G191" s="104">
        <f>(E191/F191)*100</f>
        <v>11.687657430730479</v>
      </c>
      <c r="H191" s="78"/>
      <c r="I191" s="78"/>
      <c r="J191" s="78"/>
      <c r="K191" s="78"/>
    </row>
    <row r="192" spans="1:11" customFormat="1" ht="11.25" customHeight="1" x14ac:dyDescent="0.2">
      <c r="A192" s="99" t="s">
        <v>21</v>
      </c>
      <c r="B192" s="82"/>
      <c r="C192" s="98" t="s">
        <v>7</v>
      </c>
      <c r="D192" s="97">
        <v>1608</v>
      </c>
      <c r="E192" s="97">
        <v>2009</v>
      </c>
      <c r="F192" s="97">
        <v>19433</v>
      </c>
      <c r="G192" s="96">
        <f>(E192/F192)*100</f>
        <v>10.338084701281327</v>
      </c>
      <c r="H192" s="78"/>
      <c r="I192" s="78"/>
      <c r="J192" s="78"/>
      <c r="K192" s="78"/>
    </row>
    <row r="193" spans="1:11" customFormat="1" ht="11.25" customHeight="1" x14ac:dyDescent="0.2">
      <c r="A193" s="103" t="s">
        <v>20</v>
      </c>
      <c r="B193" s="102"/>
      <c r="C193" s="101" t="s">
        <v>7</v>
      </c>
      <c r="D193" s="100">
        <v>7609</v>
      </c>
      <c r="E193" s="100">
        <v>13313</v>
      </c>
      <c r="F193" s="100">
        <v>126840</v>
      </c>
      <c r="G193" s="104">
        <f>(E193/F193)*100</f>
        <v>10.495900346893725</v>
      </c>
      <c r="H193" s="78"/>
      <c r="I193" s="78"/>
      <c r="J193" s="78"/>
      <c r="K193" s="78"/>
    </row>
    <row r="194" spans="1:11" customFormat="1" ht="11.25" customHeight="1" x14ac:dyDescent="0.2">
      <c r="A194" s="99" t="s">
        <v>19</v>
      </c>
      <c r="B194" s="82"/>
      <c r="C194" s="98" t="s">
        <v>7</v>
      </c>
      <c r="D194" s="97">
        <v>5008</v>
      </c>
      <c r="E194" s="97">
        <v>7277</v>
      </c>
      <c r="F194" s="97">
        <v>71123</v>
      </c>
      <c r="G194" s="96">
        <f>(E194/F194)*100</f>
        <v>10.231570659280402</v>
      </c>
      <c r="H194" s="78"/>
      <c r="I194" s="78"/>
      <c r="J194" s="78"/>
      <c r="K194" s="78"/>
    </row>
    <row r="195" spans="1:11" customFormat="1" ht="11.25" customHeight="1" x14ac:dyDescent="0.2">
      <c r="A195" s="103" t="s">
        <v>18</v>
      </c>
      <c r="B195" s="102"/>
      <c r="C195" s="101" t="s">
        <v>7</v>
      </c>
      <c r="D195" s="100">
        <v>37788</v>
      </c>
      <c r="E195" s="100">
        <v>68632</v>
      </c>
      <c r="F195" s="100">
        <v>742130</v>
      </c>
      <c r="G195" s="104">
        <f>(E195/F195)*100</f>
        <v>9.247975422095859</v>
      </c>
      <c r="H195" s="78"/>
      <c r="I195" s="78"/>
      <c r="J195" s="78"/>
      <c r="K195" s="78"/>
    </row>
    <row r="196" spans="1:11" customFormat="1" ht="11.25" customHeight="1" x14ac:dyDescent="0.2">
      <c r="A196" s="99" t="s">
        <v>17</v>
      </c>
      <c r="B196" s="82"/>
      <c r="C196" s="98" t="s">
        <v>5</v>
      </c>
      <c r="D196" s="97">
        <v>719</v>
      </c>
      <c r="E196" s="97">
        <v>2311</v>
      </c>
      <c r="F196" s="97">
        <v>39796</v>
      </c>
      <c r="G196" s="96">
        <f>(E196/F196)*100</f>
        <v>5.8071162930947837</v>
      </c>
      <c r="H196" s="78"/>
      <c r="I196" s="78"/>
      <c r="J196" s="78"/>
      <c r="K196" s="78"/>
    </row>
    <row r="197" spans="1:11" customFormat="1" ht="11.25" customHeight="1" x14ac:dyDescent="0.2">
      <c r="A197" s="103" t="s">
        <v>16</v>
      </c>
      <c r="B197" s="102"/>
      <c r="C197" s="101" t="s">
        <v>7</v>
      </c>
      <c r="D197" s="100">
        <v>2711</v>
      </c>
      <c r="E197" s="100">
        <v>4207</v>
      </c>
      <c r="F197" s="100">
        <v>39128</v>
      </c>
      <c r="G197" s="104">
        <f>(E197/F197)*100</f>
        <v>10.751891228787569</v>
      </c>
      <c r="H197" s="78"/>
      <c r="I197" s="78"/>
      <c r="J197" s="78"/>
      <c r="K197" s="78"/>
    </row>
    <row r="198" spans="1:11" customFormat="1" ht="11.25" customHeight="1" x14ac:dyDescent="0.2">
      <c r="A198" s="99" t="s">
        <v>15</v>
      </c>
      <c r="B198" s="82"/>
      <c r="C198" s="98" t="s">
        <v>7</v>
      </c>
      <c r="D198" s="97">
        <v>3073</v>
      </c>
      <c r="E198" s="97">
        <v>5154</v>
      </c>
      <c r="F198" s="97">
        <v>50446</v>
      </c>
      <c r="G198" s="96">
        <f>(E198/F198)*100</f>
        <v>10.216865559211831</v>
      </c>
      <c r="H198" s="78"/>
      <c r="I198" s="78"/>
      <c r="J198" s="78"/>
      <c r="K198" s="78"/>
    </row>
    <row r="199" spans="1:11" customFormat="1" ht="11.25" customHeight="1" x14ac:dyDescent="0.2">
      <c r="A199" s="103" t="s">
        <v>14</v>
      </c>
      <c r="B199" s="102"/>
      <c r="C199" s="101" t="s">
        <v>7</v>
      </c>
      <c r="D199" s="100">
        <v>13359</v>
      </c>
      <c r="E199" s="100">
        <v>23333</v>
      </c>
      <c r="F199" s="100">
        <v>265772</v>
      </c>
      <c r="G199" s="104">
        <f>(E199/F199)*100</f>
        <v>8.7793296509790348</v>
      </c>
      <c r="H199" s="78"/>
      <c r="I199" s="78"/>
      <c r="J199" s="78"/>
      <c r="K199" s="78"/>
    </row>
    <row r="200" spans="1:11" customFormat="1" ht="11.25" customHeight="1" x14ac:dyDescent="0.2">
      <c r="A200" s="99" t="s">
        <v>13</v>
      </c>
      <c r="B200" s="82"/>
      <c r="C200" s="98" t="s">
        <v>7</v>
      </c>
      <c r="D200" s="97">
        <v>593</v>
      </c>
      <c r="E200" s="97">
        <v>390</v>
      </c>
      <c r="F200" s="97">
        <v>4625</v>
      </c>
      <c r="G200" s="96">
        <f>(E200/F200)*100</f>
        <v>8.4324324324324316</v>
      </c>
      <c r="H200" s="78"/>
      <c r="I200" s="78"/>
      <c r="J200" s="78"/>
      <c r="K200" s="78"/>
    </row>
    <row r="201" spans="1:11" customFormat="1" ht="11.25" customHeight="1" x14ac:dyDescent="0.2">
      <c r="A201" s="103" t="s">
        <v>12</v>
      </c>
      <c r="B201" s="102"/>
      <c r="C201" s="101" t="s">
        <v>7</v>
      </c>
      <c r="D201" s="100">
        <v>11568</v>
      </c>
      <c r="E201" s="100">
        <v>26976</v>
      </c>
      <c r="F201" s="100">
        <v>278223</v>
      </c>
      <c r="G201" s="104">
        <f>(E201/F201)*100</f>
        <v>9.6958195404405831</v>
      </c>
      <c r="H201" s="78"/>
      <c r="I201" s="78"/>
      <c r="J201" s="78"/>
      <c r="K201" s="78"/>
    </row>
    <row r="202" spans="1:11" customFormat="1" ht="11.25" customHeight="1" x14ac:dyDescent="0.2">
      <c r="A202" s="99" t="s">
        <v>11</v>
      </c>
      <c r="B202" s="82"/>
      <c r="C202" s="98" t="s">
        <v>7</v>
      </c>
      <c r="D202" s="97">
        <v>31814</v>
      </c>
      <c r="E202" s="97">
        <v>61786</v>
      </c>
      <c r="F202" s="97">
        <v>662823</v>
      </c>
      <c r="G202" s="96">
        <f>(E202/F202)*100</f>
        <v>9.3216439381252609</v>
      </c>
      <c r="H202" s="78"/>
      <c r="I202" s="78"/>
      <c r="J202" s="78"/>
      <c r="K202" s="78"/>
    </row>
    <row r="203" spans="1:11" customFormat="1" ht="11.25" customHeight="1" x14ac:dyDescent="0.2">
      <c r="A203" s="103" t="s">
        <v>10</v>
      </c>
      <c r="B203" s="102"/>
      <c r="C203" s="101" t="s">
        <v>9</v>
      </c>
      <c r="D203" s="100">
        <v>3988</v>
      </c>
      <c r="E203" s="100">
        <v>6879.6</v>
      </c>
      <c r="F203" s="100">
        <v>63620</v>
      </c>
      <c r="G203" s="104">
        <f>(E203/F203)*100</f>
        <v>10.813580635020434</v>
      </c>
      <c r="H203" s="78"/>
      <c r="I203" s="78"/>
      <c r="J203" s="78"/>
      <c r="K203" s="78"/>
    </row>
    <row r="204" spans="1:11" customFormat="1" ht="11.25" customHeight="1" x14ac:dyDescent="0.2">
      <c r="A204" s="99" t="s">
        <v>8</v>
      </c>
      <c r="B204" s="82"/>
      <c r="C204" s="98" t="s">
        <v>7</v>
      </c>
      <c r="D204" s="97">
        <v>8711</v>
      </c>
      <c r="E204" s="97">
        <v>14647</v>
      </c>
      <c r="F204" s="97">
        <v>127442</v>
      </c>
      <c r="G204" s="96">
        <f>(E204/F204)*100</f>
        <v>11.493071357951068</v>
      </c>
      <c r="H204" s="78"/>
      <c r="I204" s="78"/>
      <c r="J204" s="78"/>
      <c r="K204" s="78"/>
    </row>
    <row r="205" spans="1:11" customFormat="1" ht="11.25" customHeight="1" x14ac:dyDescent="0.2">
      <c r="A205" s="103" t="s">
        <v>6</v>
      </c>
      <c r="B205" s="102"/>
      <c r="C205" s="101" t="s">
        <v>5</v>
      </c>
      <c r="D205" s="100">
        <v>719</v>
      </c>
      <c r="E205" s="100">
        <v>2743.7</v>
      </c>
      <c r="F205" s="100">
        <v>33799</v>
      </c>
      <c r="G205" s="96">
        <f>(E205/F205)*100</f>
        <v>8.1176957898162669</v>
      </c>
      <c r="H205" s="78"/>
      <c r="I205" s="78"/>
      <c r="J205" s="78"/>
      <c r="K205" s="78"/>
    </row>
    <row r="206" spans="1:11" customFormat="1" ht="11.25" customHeight="1" x14ac:dyDescent="0.2">
      <c r="A206" s="99" t="s">
        <v>4</v>
      </c>
      <c r="B206" s="82"/>
      <c r="C206" s="98" t="s">
        <v>3</v>
      </c>
      <c r="D206" s="97">
        <v>6</v>
      </c>
      <c r="E206" s="97">
        <v>1326.5</v>
      </c>
      <c r="F206" s="97">
        <v>47915</v>
      </c>
      <c r="G206" s="96">
        <f>(E206/F206)*100</f>
        <v>2.768444119795471</v>
      </c>
      <c r="H206" s="78"/>
      <c r="I206" s="78"/>
      <c r="J206" s="78"/>
      <c r="K206" s="78"/>
    </row>
    <row r="207" spans="1:11" customFormat="1" ht="11.25" customHeight="1" thickBot="1" x14ac:dyDescent="0.25">
      <c r="A207" s="95" t="s">
        <v>93</v>
      </c>
      <c r="B207" s="94"/>
      <c r="C207" s="93"/>
      <c r="D207" s="92">
        <v>-3</v>
      </c>
      <c r="E207" s="92">
        <v>-909</v>
      </c>
      <c r="F207" s="92">
        <v>0</v>
      </c>
      <c r="G207" s="91" t="s">
        <v>95</v>
      </c>
      <c r="H207" s="78"/>
      <c r="I207" s="78"/>
      <c r="J207" s="78"/>
      <c r="K207" s="78"/>
    </row>
    <row r="208" spans="1:11" customFormat="1" ht="11.25" customHeight="1" thickBot="1" x14ac:dyDescent="0.25">
      <c r="A208" s="90" t="s">
        <v>2</v>
      </c>
      <c r="B208" s="89"/>
      <c r="C208" s="89"/>
      <c r="D208" s="88">
        <f>SUM(D148,D157:D207)</f>
        <v>1289247</v>
      </c>
      <c r="E208" s="88">
        <f>SUM(E148,E152:E207)</f>
        <v>2618542.7000000002</v>
      </c>
      <c r="F208" s="88">
        <f>SUM(F148,F151:F207)</f>
        <v>31663157</v>
      </c>
      <c r="G208" s="87">
        <f>(E208/F208)*100</f>
        <v>8.2699987875498326</v>
      </c>
      <c r="H208" s="78"/>
      <c r="I208" s="78"/>
      <c r="J208" s="78"/>
      <c r="K208" s="78"/>
    </row>
    <row r="209" spans="1:11" customFormat="1" ht="7.5" customHeight="1" x14ac:dyDescent="0.2">
      <c r="A209" s="86"/>
      <c r="B209" s="86"/>
      <c r="C209" s="86"/>
      <c r="D209" s="84"/>
      <c r="E209" s="85"/>
      <c r="F209" s="84"/>
      <c r="G209" s="83"/>
      <c r="H209" s="78"/>
      <c r="I209" s="78"/>
      <c r="J209" s="78"/>
      <c r="K209" s="78"/>
    </row>
    <row r="210" spans="1:11" customFormat="1" ht="11.25" customHeight="1" x14ac:dyDescent="0.2">
      <c r="A210" s="82" t="s">
        <v>1</v>
      </c>
      <c r="B210" s="81" t="s">
        <v>0</v>
      </c>
      <c r="C210" s="81"/>
      <c r="D210" s="80"/>
      <c r="E210" s="80"/>
      <c r="F210" s="80"/>
      <c r="G210" s="79"/>
      <c r="H210" s="78"/>
      <c r="I210" s="78"/>
      <c r="J210" s="78"/>
      <c r="K210" s="78"/>
    </row>
    <row r="211" spans="1:11" customFormat="1" ht="12.75" customHeight="1" x14ac:dyDescent="0.2">
      <c r="A211" s="82"/>
      <c r="B211" s="81"/>
      <c r="C211" s="81"/>
      <c r="D211" s="80"/>
      <c r="E211" s="80"/>
      <c r="F211" s="80"/>
      <c r="G211" s="79"/>
      <c r="H211" s="78"/>
      <c r="I211" s="78"/>
      <c r="J211" s="78"/>
      <c r="K211" s="78"/>
    </row>
    <row r="212" spans="1:11" customFormat="1" ht="12.75" customHeight="1" x14ac:dyDescent="0.2">
      <c r="A212" s="82"/>
      <c r="B212" s="81"/>
      <c r="C212" s="81"/>
      <c r="D212" s="80"/>
      <c r="E212" s="80"/>
      <c r="F212" s="80"/>
      <c r="G212" s="79"/>
      <c r="H212" s="78"/>
      <c r="I212" s="78"/>
      <c r="J212" s="78"/>
      <c r="K212" s="78"/>
    </row>
    <row r="213" spans="1:11" customFormat="1" ht="12.75" customHeight="1" x14ac:dyDescent="0.2">
      <c r="A213" s="82"/>
      <c r="B213" s="81"/>
      <c r="C213" s="81"/>
      <c r="D213" s="80"/>
      <c r="E213" s="80"/>
      <c r="F213" s="80"/>
      <c r="G213" s="79"/>
      <c r="H213" s="78"/>
      <c r="I213" s="78"/>
      <c r="J213" s="78"/>
      <c r="K213" s="78"/>
    </row>
    <row r="214" spans="1:11" ht="15.75" x14ac:dyDescent="0.2">
      <c r="A214" s="63" t="s">
        <v>72</v>
      </c>
      <c r="B214" s="49" t="s">
        <v>100</v>
      </c>
      <c r="D214" s="62"/>
      <c r="G214" s="64"/>
    </row>
    <row r="215" spans="1:11" ht="7.5" customHeight="1" thickBot="1" x14ac:dyDescent="0.25">
      <c r="A215" s="60"/>
      <c r="B215" s="60"/>
      <c r="C215" s="60"/>
      <c r="D215" s="59"/>
      <c r="E215" s="45"/>
      <c r="F215" s="45"/>
      <c r="G215" s="44"/>
    </row>
    <row r="216" spans="1:11" ht="26.25" thickBot="1" x14ac:dyDescent="0.25">
      <c r="A216" s="42" t="s">
        <v>70</v>
      </c>
      <c r="B216" s="43"/>
      <c r="C216" s="42" t="s">
        <v>69</v>
      </c>
      <c r="D216" s="41" t="s">
        <v>68</v>
      </c>
      <c r="E216" s="41" t="s">
        <v>67</v>
      </c>
      <c r="F216" s="40" t="s">
        <v>66</v>
      </c>
      <c r="G216" s="39" t="s">
        <v>65</v>
      </c>
    </row>
    <row r="217" spans="1:11" ht="27.75" thickBot="1" x14ac:dyDescent="0.25">
      <c r="A217" s="38"/>
      <c r="B217" s="38"/>
      <c r="C217" s="38"/>
      <c r="D217" s="37"/>
      <c r="E217" s="36" t="s">
        <v>64</v>
      </c>
      <c r="F217" s="36" t="s">
        <v>63</v>
      </c>
      <c r="G217" s="35" t="s">
        <v>62</v>
      </c>
    </row>
    <row r="218" spans="1:11" ht="11.25" customHeight="1" x14ac:dyDescent="0.2">
      <c r="A218" s="34" t="s">
        <v>61</v>
      </c>
      <c r="B218" s="33"/>
      <c r="C218" s="33" t="s">
        <v>60</v>
      </c>
      <c r="D218" s="20">
        <v>935926</v>
      </c>
      <c r="E218" s="20">
        <v>1985150.9</v>
      </c>
      <c r="F218" s="20">
        <v>24490305</v>
      </c>
      <c r="G218" s="19">
        <f>(E218/F218)*100</f>
        <v>8.105864341011678</v>
      </c>
    </row>
    <row r="219" spans="1:11" ht="11.25" customHeight="1" x14ac:dyDescent="0.2">
      <c r="A219" s="32" t="s">
        <v>59</v>
      </c>
      <c r="B219" s="32"/>
      <c r="C219" s="32"/>
      <c r="D219" s="31">
        <f>D277-D218</f>
        <v>322646</v>
      </c>
      <c r="E219" s="31">
        <f>E277-E218</f>
        <v>580996.89999999991</v>
      </c>
      <c r="F219" s="31">
        <f>F277-F218</f>
        <v>6652260</v>
      </c>
      <c r="G219" s="23">
        <f>(E219/F219)*100</f>
        <v>8.7338273007970209</v>
      </c>
    </row>
    <row r="220" spans="1:11" ht="7.5" customHeight="1" x14ac:dyDescent="0.2">
      <c r="A220" s="30"/>
      <c r="B220" s="30"/>
      <c r="C220" s="30"/>
      <c r="D220" s="65"/>
      <c r="E220" s="65"/>
      <c r="F220" s="65"/>
      <c r="G220" s="19"/>
    </row>
    <row r="221" spans="1:11" ht="11.25" customHeight="1" x14ac:dyDescent="0.2">
      <c r="A221" s="32" t="s">
        <v>91</v>
      </c>
      <c r="B221" s="32"/>
      <c r="C221" s="32" t="s">
        <v>60</v>
      </c>
      <c r="D221" s="31">
        <v>6</v>
      </c>
      <c r="E221" s="31">
        <v>1230</v>
      </c>
      <c r="F221" s="31">
        <v>2135</v>
      </c>
      <c r="G221" s="23">
        <f>(E221/F221)*100</f>
        <v>57.611241217798593</v>
      </c>
    </row>
    <row r="222" spans="1:11" ht="11.25" customHeight="1" x14ac:dyDescent="0.2">
      <c r="A222" s="30" t="s">
        <v>97</v>
      </c>
      <c r="B222" s="30"/>
      <c r="C222" s="30" t="s">
        <v>60</v>
      </c>
      <c r="D222" s="65">
        <v>1</v>
      </c>
      <c r="E222" s="65">
        <v>124</v>
      </c>
      <c r="F222" s="65">
        <v>2226</v>
      </c>
      <c r="G222" s="19">
        <f>(E222/F222)*100</f>
        <v>5.5705300988319859</v>
      </c>
    </row>
    <row r="223" spans="1:11" ht="11.25" customHeight="1" x14ac:dyDescent="0.2">
      <c r="A223" s="32" t="s">
        <v>90</v>
      </c>
      <c r="B223" s="32"/>
      <c r="C223" s="32" t="s">
        <v>60</v>
      </c>
      <c r="D223" s="31">
        <v>4</v>
      </c>
      <c r="E223" s="31">
        <v>153</v>
      </c>
      <c r="F223" s="31">
        <v>2415</v>
      </c>
      <c r="G223" s="23">
        <f>(E223/F223)*100</f>
        <v>6.3354037267080745</v>
      </c>
    </row>
    <row r="224" spans="1:11" ht="11.25" customHeight="1" x14ac:dyDescent="0.2">
      <c r="A224" s="30" t="s">
        <v>89</v>
      </c>
      <c r="B224" s="30"/>
      <c r="C224" s="30" t="s">
        <v>60</v>
      </c>
      <c r="D224" s="65">
        <v>819</v>
      </c>
      <c r="E224" s="65">
        <v>714.1</v>
      </c>
      <c r="F224" s="65">
        <v>6527</v>
      </c>
      <c r="G224" s="19">
        <f>(E224/F224)*100</f>
        <v>10.940707829017926</v>
      </c>
    </row>
    <row r="225" spans="1:7" ht="7.5" customHeight="1" x14ac:dyDescent="0.2">
      <c r="A225" s="32"/>
      <c r="B225" s="32"/>
      <c r="C225" s="32"/>
      <c r="D225" s="77"/>
      <c r="E225" s="77"/>
      <c r="F225" s="77"/>
      <c r="G225" s="76"/>
    </row>
    <row r="226" spans="1:7" ht="11.25" customHeight="1" x14ac:dyDescent="0.2">
      <c r="A226" s="22" t="s">
        <v>58</v>
      </c>
      <c r="B226" s="7"/>
      <c r="C226" s="21" t="s">
        <v>7</v>
      </c>
      <c r="D226" s="20">
        <v>1736</v>
      </c>
      <c r="E226" s="20">
        <v>2484.6</v>
      </c>
      <c r="F226" s="20">
        <v>30790</v>
      </c>
      <c r="G226" s="19">
        <f>(E226/F226)*100</f>
        <v>8.0695030854173435</v>
      </c>
    </row>
    <row r="227" spans="1:7" ht="11.25" customHeight="1" x14ac:dyDescent="0.2">
      <c r="A227" s="27" t="s">
        <v>57</v>
      </c>
      <c r="B227" s="26"/>
      <c r="C227" s="25" t="s">
        <v>7</v>
      </c>
      <c r="D227" s="24">
        <v>1712</v>
      </c>
      <c r="E227" s="24">
        <v>2695</v>
      </c>
      <c r="F227" s="24">
        <v>25904</v>
      </c>
      <c r="G227" s="23">
        <f>(E227/F227)*100</f>
        <v>10.403798641136504</v>
      </c>
    </row>
    <row r="228" spans="1:7" ht="11.25" customHeight="1" x14ac:dyDescent="0.2">
      <c r="A228" s="22" t="s">
        <v>56</v>
      </c>
      <c r="B228" s="7"/>
      <c r="C228" s="21" t="s">
        <v>7</v>
      </c>
      <c r="D228" s="20">
        <v>17071</v>
      </c>
      <c r="E228" s="20">
        <v>26340</v>
      </c>
      <c r="F228" s="20">
        <v>272767</v>
      </c>
      <c r="G228" s="19">
        <f>(E228/F228)*100</f>
        <v>9.6565933562344419</v>
      </c>
    </row>
    <row r="229" spans="1:7" ht="11.25" customHeight="1" x14ac:dyDescent="0.2">
      <c r="A229" s="27" t="s">
        <v>55</v>
      </c>
      <c r="B229" s="26"/>
      <c r="C229" s="25" t="s">
        <v>5</v>
      </c>
      <c r="D229" s="24">
        <v>2053</v>
      </c>
      <c r="E229" s="24">
        <v>1922.8</v>
      </c>
      <c r="F229" s="24">
        <v>13427</v>
      </c>
      <c r="G229" s="23">
        <f>(E229/F229)*100</f>
        <v>14.320399195650554</v>
      </c>
    </row>
    <row r="230" spans="1:7" ht="11.25" customHeight="1" x14ac:dyDescent="0.2">
      <c r="A230" s="22" t="s">
        <v>54</v>
      </c>
      <c r="B230" s="7"/>
      <c r="C230" s="21" t="s">
        <v>7</v>
      </c>
      <c r="D230" s="20">
        <v>7942</v>
      </c>
      <c r="E230" s="20">
        <v>14618</v>
      </c>
      <c r="F230" s="20">
        <v>168403</v>
      </c>
      <c r="G230" s="19">
        <f>(E230/F230)*100</f>
        <v>8.6803679269371692</v>
      </c>
    </row>
    <row r="231" spans="1:7" ht="11.25" customHeight="1" x14ac:dyDescent="0.2">
      <c r="A231" s="27" t="s">
        <v>53</v>
      </c>
      <c r="B231" s="26"/>
      <c r="C231" s="25" t="s">
        <v>5</v>
      </c>
      <c r="D231" s="24">
        <v>20912</v>
      </c>
      <c r="E231" s="24">
        <v>34764</v>
      </c>
      <c r="F231" s="24">
        <v>473197</v>
      </c>
      <c r="G231" s="23">
        <f>(E231/F231)*100</f>
        <v>7.3466230766467246</v>
      </c>
    </row>
    <row r="232" spans="1:7" ht="11.25" customHeight="1" x14ac:dyDescent="0.2">
      <c r="A232" s="22" t="s">
        <v>52</v>
      </c>
      <c r="B232" s="7"/>
      <c r="C232" s="21" t="s">
        <v>5</v>
      </c>
      <c r="D232" s="20">
        <v>1299</v>
      </c>
      <c r="E232" s="20">
        <v>2414.1</v>
      </c>
      <c r="F232" s="20">
        <v>17630</v>
      </c>
      <c r="G232" s="19">
        <f>(E232/F232)*100</f>
        <v>13.693136698808846</v>
      </c>
    </row>
    <row r="233" spans="1:7" ht="11.25" customHeight="1" x14ac:dyDescent="0.2">
      <c r="A233" s="27" t="s">
        <v>51</v>
      </c>
      <c r="B233" s="26"/>
      <c r="C233" s="25" t="s">
        <v>7</v>
      </c>
      <c r="D233" s="24">
        <v>670</v>
      </c>
      <c r="E233" s="24">
        <v>1024.9000000000001</v>
      </c>
      <c r="F233" s="24">
        <v>9508</v>
      </c>
      <c r="G233" s="23">
        <f>(E233/F233)*100</f>
        <v>10.77934371055953</v>
      </c>
    </row>
    <row r="234" spans="1:7" ht="11.25" customHeight="1" x14ac:dyDescent="0.2">
      <c r="A234" s="22" t="s">
        <v>50</v>
      </c>
      <c r="B234" s="7"/>
      <c r="C234" s="21" t="s">
        <v>7</v>
      </c>
      <c r="D234" s="20">
        <v>2370</v>
      </c>
      <c r="E234" s="20">
        <v>3405.6</v>
      </c>
      <c r="F234" s="20">
        <v>37257</v>
      </c>
      <c r="G234" s="19">
        <f>(E234/F234)*100</f>
        <v>9.140832595217006</v>
      </c>
    </row>
    <row r="235" spans="1:7" ht="11.25" customHeight="1" x14ac:dyDescent="0.2">
      <c r="A235" s="27" t="s">
        <v>49</v>
      </c>
      <c r="B235" s="26"/>
      <c r="C235" s="25" t="s">
        <v>7</v>
      </c>
      <c r="D235" s="24">
        <v>882</v>
      </c>
      <c r="E235" s="24">
        <v>789</v>
      </c>
      <c r="F235" s="24">
        <v>7780</v>
      </c>
      <c r="G235" s="23">
        <f>(E235/F235)*100</f>
        <v>10.141388174807197</v>
      </c>
    </row>
    <row r="236" spans="1:7" ht="11.25" customHeight="1" x14ac:dyDescent="0.2">
      <c r="A236" s="22" t="s">
        <v>48</v>
      </c>
      <c r="B236" s="7"/>
      <c r="C236" s="21" t="s">
        <v>7</v>
      </c>
      <c r="D236" s="20">
        <v>1221</v>
      </c>
      <c r="E236" s="20">
        <v>2662</v>
      </c>
      <c r="F236" s="20">
        <v>33754</v>
      </c>
      <c r="G236" s="19">
        <f>(E236/F236)*100</f>
        <v>7.8864727143449667</v>
      </c>
    </row>
    <row r="237" spans="1:7" ht="11.25" customHeight="1" x14ac:dyDescent="0.2">
      <c r="A237" s="27" t="s">
        <v>47</v>
      </c>
      <c r="B237" s="26"/>
      <c r="C237" s="25" t="s">
        <v>5</v>
      </c>
      <c r="D237" s="24">
        <v>535</v>
      </c>
      <c r="E237" s="24">
        <v>2442</v>
      </c>
      <c r="F237" s="24">
        <v>30093</v>
      </c>
      <c r="G237" s="23">
        <f>(E237/F237)*100</f>
        <v>8.1148439836506832</v>
      </c>
    </row>
    <row r="238" spans="1:7" ht="11.25" customHeight="1" x14ac:dyDescent="0.2">
      <c r="A238" s="22" t="s">
        <v>46</v>
      </c>
      <c r="B238" s="7"/>
      <c r="C238" s="21" t="s">
        <v>5</v>
      </c>
      <c r="D238" s="20">
        <v>12560</v>
      </c>
      <c r="E238" s="20">
        <v>21008.2</v>
      </c>
      <c r="F238" s="20">
        <v>214579</v>
      </c>
      <c r="G238" s="19">
        <f>(E238/F238)*100</f>
        <v>9.7904268358040625</v>
      </c>
    </row>
    <row r="239" spans="1:7" ht="11.25" customHeight="1" x14ac:dyDescent="0.2">
      <c r="A239" s="27" t="s">
        <v>45</v>
      </c>
      <c r="B239" s="26"/>
      <c r="C239" s="25" t="s">
        <v>7</v>
      </c>
      <c r="D239" s="24">
        <v>12826</v>
      </c>
      <c r="E239" s="24">
        <v>17255</v>
      </c>
      <c r="F239" s="24">
        <v>179893</v>
      </c>
      <c r="G239" s="23">
        <f>(E239/F239)*100</f>
        <v>9.5918129110082102</v>
      </c>
    </row>
    <row r="240" spans="1:7" ht="11.25" customHeight="1" x14ac:dyDescent="0.2">
      <c r="A240" s="22" t="s">
        <v>44</v>
      </c>
      <c r="B240" s="7"/>
      <c r="C240" s="21" t="s">
        <v>7</v>
      </c>
      <c r="D240" s="20">
        <v>1250</v>
      </c>
      <c r="E240" s="20">
        <v>910</v>
      </c>
      <c r="F240" s="20">
        <v>11196</v>
      </c>
      <c r="G240" s="19">
        <f>(E240/F240)*100</f>
        <v>8.1279028224365852</v>
      </c>
    </row>
    <row r="241" spans="1:7" ht="11.25" customHeight="1" x14ac:dyDescent="0.2">
      <c r="A241" s="27" t="s">
        <v>43</v>
      </c>
      <c r="B241" s="26"/>
      <c r="C241" s="25" t="s">
        <v>7</v>
      </c>
      <c r="D241" s="24">
        <v>236</v>
      </c>
      <c r="E241" s="24">
        <v>210</v>
      </c>
      <c r="F241" s="24">
        <v>1920</v>
      </c>
      <c r="G241" s="23">
        <f>(E241/F241)*100</f>
        <v>10.9375</v>
      </c>
    </row>
    <row r="242" spans="1:7" ht="11.25" customHeight="1" x14ac:dyDescent="0.2">
      <c r="A242" s="22" t="s">
        <v>42</v>
      </c>
      <c r="B242" s="7"/>
      <c r="C242" s="21" t="s">
        <v>7</v>
      </c>
      <c r="D242" s="20">
        <v>7231</v>
      </c>
      <c r="E242" s="20">
        <v>11355.6</v>
      </c>
      <c r="F242" s="20">
        <v>125519</v>
      </c>
      <c r="G242" s="19">
        <f>(E242/F242)*100</f>
        <v>9.0469171997864866</v>
      </c>
    </row>
    <row r="243" spans="1:7" ht="11.25" customHeight="1" x14ac:dyDescent="0.2">
      <c r="A243" s="27" t="s">
        <v>41</v>
      </c>
      <c r="B243" s="26"/>
      <c r="C243" s="25" t="s">
        <v>7</v>
      </c>
      <c r="D243" s="24">
        <v>3164</v>
      </c>
      <c r="E243" s="24">
        <v>6628</v>
      </c>
      <c r="F243" s="24">
        <v>95936</v>
      </c>
      <c r="G243" s="23">
        <f>(E243/F243)*100</f>
        <v>6.9087725150100061</v>
      </c>
    </row>
    <row r="244" spans="1:7" ht="12" customHeight="1" x14ac:dyDescent="0.2">
      <c r="A244" s="22" t="s">
        <v>39</v>
      </c>
      <c r="B244" s="7"/>
      <c r="C244" s="21" t="s">
        <v>7</v>
      </c>
      <c r="D244" s="20">
        <v>290</v>
      </c>
      <c r="E244" s="20">
        <v>204</v>
      </c>
      <c r="F244" s="20">
        <v>2091</v>
      </c>
      <c r="G244" s="19">
        <f>(E244/F244)*100</f>
        <v>9.7560975609756095</v>
      </c>
    </row>
    <row r="245" spans="1:7" ht="11.25" customHeight="1" x14ac:dyDescent="0.2">
      <c r="A245" s="27" t="s">
        <v>38</v>
      </c>
      <c r="B245" s="26"/>
      <c r="C245" s="25" t="s">
        <v>7</v>
      </c>
      <c r="D245" s="24">
        <v>9910</v>
      </c>
      <c r="E245" s="24">
        <v>13660.8</v>
      </c>
      <c r="F245" s="24">
        <v>144654</v>
      </c>
      <c r="G245" s="23">
        <f>(E245/F245)*100</f>
        <v>9.4437761831681115</v>
      </c>
    </row>
    <row r="246" spans="1:7" ht="11.25" customHeight="1" x14ac:dyDescent="0.2">
      <c r="A246" s="22" t="s">
        <v>37</v>
      </c>
      <c r="B246" s="7"/>
      <c r="C246" s="21" t="s">
        <v>7</v>
      </c>
      <c r="D246" s="20">
        <v>22995</v>
      </c>
      <c r="E246" s="20">
        <v>34778</v>
      </c>
      <c r="F246" s="20">
        <v>385068</v>
      </c>
      <c r="G246" s="19">
        <f>(E246/F246)*100</f>
        <v>9.0316515524530736</v>
      </c>
    </row>
    <row r="247" spans="1:7" ht="11.25" customHeight="1" x14ac:dyDescent="0.2">
      <c r="A247" s="27" t="s">
        <v>36</v>
      </c>
      <c r="B247" s="26"/>
      <c r="C247" s="25" t="s">
        <v>7</v>
      </c>
      <c r="D247" s="24">
        <v>352</v>
      </c>
      <c r="E247" s="24">
        <v>398.2</v>
      </c>
      <c r="F247" s="24">
        <v>4162</v>
      </c>
      <c r="G247" s="23">
        <f>(E247/F247)*100</f>
        <v>9.5675156174915905</v>
      </c>
    </row>
    <row r="248" spans="1:7" ht="11.25" customHeight="1" x14ac:dyDescent="0.2">
      <c r="A248" s="22" t="s">
        <v>35</v>
      </c>
      <c r="B248" s="7"/>
      <c r="C248" s="21" t="s">
        <v>7</v>
      </c>
      <c r="D248" s="20">
        <v>20733</v>
      </c>
      <c r="E248" s="20">
        <v>34104.800000000003</v>
      </c>
      <c r="F248" s="20">
        <v>392391</v>
      </c>
      <c r="G248" s="19">
        <f>(E248/F248)*100</f>
        <v>8.6915347191959054</v>
      </c>
    </row>
    <row r="249" spans="1:7" ht="11.25" customHeight="1" x14ac:dyDescent="0.2">
      <c r="A249" s="27" t="s">
        <v>34</v>
      </c>
      <c r="B249" s="26"/>
      <c r="C249" s="25" t="s">
        <v>7</v>
      </c>
      <c r="D249" s="24">
        <v>1458</v>
      </c>
      <c r="E249" s="24">
        <v>1860</v>
      </c>
      <c r="F249" s="24">
        <v>18691</v>
      </c>
      <c r="G249" s="23">
        <f>(E249/F249)*100</f>
        <v>9.9513134663741916</v>
      </c>
    </row>
    <row r="250" spans="1:7" ht="11.25" customHeight="1" x14ac:dyDescent="0.2">
      <c r="A250" s="22" t="s">
        <v>33</v>
      </c>
      <c r="B250" s="7"/>
      <c r="C250" s="21" t="s">
        <v>7</v>
      </c>
      <c r="D250" s="20">
        <v>180</v>
      </c>
      <c r="E250" s="20">
        <v>147</v>
      </c>
      <c r="F250" s="20">
        <v>1783</v>
      </c>
      <c r="G250" s="19">
        <f>(E250/F250)*100</f>
        <v>8.2445316881660133</v>
      </c>
    </row>
    <row r="251" spans="1:7" ht="11.25" customHeight="1" x14ac:dyDescent="0.2">
      <c r="A251" s="27" t="s">
        <v>32</v>
      </c>
      <c r="B251" s="26"/>
      <c r="C251" s="25" t="s">
        <v>7</v>
      </c>
      <c r="D251" s="24">
        <v>1175</v>
      </c>
      <c r="E251" s="24">
        <v>1101</v>
      </c>
      <c r="F251" s="24">
        <v>12925</v>
      </c>
      <c r="G251" s="23">
        <f>(E251/F251)*100</f>
        <v>8.5183752417794967</v>
      </c>
    </row>
    <row r="252" spans="1:7" ht="11.25" customHeight="1" x14ac:dyDescent="0.2">
      <c r="A252" s="22" t="s">
        <v>31</v>
      </c>
      <c r="B252" s="7"/>
      <c r="C252" s="21" t="s">
        <v>5</v>
      </c>
      <c r="D252" s="20">
        <v>17266</v>
      </c>
      <c r="E252" s="20">
        <v>45679.6</v>
      </c>
      <c r="F252" s="20">
        <v>576358</v>
      </c>
      <c r="G252" s="19">
        <f>(E252/F252)*100</f>
        <v>7.9255601553201309</v>
      </c>
    </row>
    <row r="253" spans="1:7" ht="11.25" customHeight="1" x14ac:dyDescent="0.2">
      <c r="A253" s="27" t="s">
        <v>73</v>
      </c>
      <c r="B253" s="26"/>
      <c r="C253" s="25" t="s">
        <v>7</v>
      </c>
      <c r="D253" s="24">
        <v>1016</v>
      </c>
      <c r="E253" s="24">
        <v>3820.7</v>
      </c>
      <c r="F253" s="24">
        <v>21055</v>
      </c>
      <c r="G253" s="23">
        <f>(E253/F253)*100</f>
        <v>18.146283543101401</v>
      </c>
    </row>
    <row r="254" spans="1:7" ht="11.25" customHeight="1" x14ac:dyDescent="0.2">
      <c r="A254" s="22" t="s">
        <v>29</v>
      </c>
      <c r="B254" s="7"/>
      <c r="C254" s="21" t="s">
        <v>7</v>
      </c>
      <c r="D254" s="20">
        <v>2315</v>
      </c>
      <c r="E254" s="20">
        <v>2522.5</v>
      </c>
      <c r="F254" s="20">
        <v>26761</v>
      </c>
      <c r="G254" s="19">
        <f>(E254/F254)*100</f>
        <v>9.4260304173984526</v>
      </c>
    </row>
    <row r="255" spans="1:7" ht="11.25" customHeight="1" x14ac:dyDescent="0.2">
      <c r="A255" s="27" t="s">
        <v>28</v>
      </c>
      <c r="B255" s="26"/>
      <c r="C255" s="25" t="s">
        <v>5</v>
      </c>
      <c r="D255" s="24">
        <v>393</v>
      </c>
      <c r="E255" s="24">
        <v>814.3</v>
      </c>
      <c r="F255" s="24">
        <v>10987</v>
      </c>
      <c r="G255" s="23">
        <f>(E255/F255)*100</f>
        <v>7.4114863019932642</v>
      </c>
    </row>
    <row r="256" spans="1:7" ht="11.25" customHeight="1" x14ac:dyDescent="0.2">
      <c r="A256" s="22" t="s">
        <v>27</v>
      </c>
      <c r="B256" s="7"/>
      <c r="C256" s="21" t="s">
        <v>7</v>
      </c>
      <c r="D256" s="20">
        <v>18456</v>
      </c>
      <c r="E256" s="20">
        <v>32904</v>
      </c>
      <c r="F256" s="20">
        <v>393721</v>
      </c>
      <c r="G256" s="19">
        <f>(E256/F256)*100</f>
        <v>8.3571869420223965</v>
      </c>
    </row>
    <row r="257" spans="1:7" ht="11.25" customHeight="1" x14ac:dyDescent="0.2">
      <c r="A257" s="27" t="s">
        <v>26</v>
      </c>
      <c r="B257" s="26"/>
      <c r="C257" s="25" t="s">
        <v>25</v>
      </c>
      <c r="D257" s="24">
        <v>1756</v>
      </c>
      <c r="E257" s="24">
        <v>17235</v>
      </c>
      <c r="F257" s="24">
        <v>302515</v>
      </c>
      <c r="G257" s="23">
        <f>(E257/F257)*100</f>
        <v>5.6972381534799927</v>
      </c>
    </row>
    <row r="258" spans="1:7" ht="11.25" customHeight="1" x14ac:dyDescent="0.2">
      <c r="A258" s="22" t="s">
        <v>24</v>
      </c>
      <c r="B258" s="7"/>
      <c r="C258" s="21" t="s">
        <v>7</v>
      </c>
      <c r="D258" s="20">
        <v>2525</v>
      </c>
      <c r="E258" s="20">
        <v>7062</v>
      </c>
      <c r="F258" s="20">
        <v>96001</v>
      </c>
      <c r="G258" s="19">
        <f>(E258/F258)*100</f>
        <v>7.3561733731940286</v>
      </c>
    </row>
    <row r="259" spans="1:7" ht="11.25" customHeight="1" x14ac:dyDescent="0.2">
      <c r="A259" s="27" t="s">
        <v>23</v>
      </c>
      <c r="B259" s="26"/>
      <c r="C259" s="25" t="s">
        <v>7</v>
      </c>
      <c r="D259" s="24">
        <v>278</v>
      </c>
      <c r="E259" s="24">
        <v>217.2</v>
      </c>
      <c r="F259" s="24">
        <v>3110</v>
      </c>
      <c r="G259" s="23">
        <f>(E259/F259)*100</f>
        <v>6.9839228295819931</v>
      </c>
    </row>
    <row r="260" spans="1:7" ht="11.25" customHeight="1" x14ac:dyDescent="0.2">
      <c r="A260" s="22" t="s">
        <v>22</v>
      </c>
      <c r="B260" s="7"/>
      <c r="C260" s="21" t="s">
        <v>7</v>
      </c>
      <c r="D260" s="20">
        <v>278</v>
      </c>
      <c r="E260" s="20">
        <v>227</v>
      </c>
      <c r="F260" s="20">
        <v>1970</v>
      </c>
      <c r="G260" s="19">
        <f>(E260/F260)*100</f>
        <v>11.522842639593907</v>
      </c>
    </row>
    <row r="261" spans="1:7" ht="11.25" customHeight="1" x14ac:dyDescent="0.2">
      <c r="A261" s="27" t="s">
        <v>21</v>
      </c>
      <c r="B261" s="26"/>
      <c r="C261" s="25" t="s">
        <v>7</v>
      </c>
      <c r="D261" s="24">
        <v>1542</v>
      </c>
      <c r="E261" s="24">
        <v>1786</v>
      </c>
      <c r="F261" s="24">
        <v>17277</v>
      </c>
      <c r="G261" s="23">
        <f>(E261/F261)*100</f>
        <v>10.337442843086183</v>
      </c>
    </row>
    <row r="262" spans="1:7" ht="11.25" customHeight="1" x14ac:dyDescent="0.2">
      <c r="A262" s="22" t="s">
        <v>20</v>
      </c>
      <c r="B262" s="7"/>
      <c r="C262" s="21" t="s">
        <v>7</v>
      </c>
      <c r="D262" s="20">
        <v>6488</v>
      </c>
      <c r="E262" s="20">
        <v>11955</v>
      </c>
      <c r="F262" s="20">
        <v>114293</v>
      </c>
      <c r="G262" s="19">
        <f>(E262/F262)*100</f>
        <v>10.459958177666174</v>
      </c>
    </row>
    <row r="263" spans="1:7" ht="11.25" customHeight="1" x14ac:dyDescent="0.2">
      <c r="A263" s="27" t="s">
        <v>19</v>
      </c>
      <c r="B263" s="26"/>
      <c r="C263" s="25" t="s">
        <v>7</v>
      </c>
      <c r="D263" s="24">
        <v>4080</v>
      </c>
      <c r="E263" s="24">
        <v>7106.7</v>
      </c>
      <c r="F263" s="24">
        <v>66296</v>
      </c>
      <c r="G263" s="23">
        <f>(E263/F263)*100</f>
        <v>10.719651261011222</v>
      </c>
    </row>
    <row r="264" spans="1:7" ht="11.25" customHeight="1" x14ac:dyDescent="0.2">
      <c r="A264" s="22" t="s">
        <v>18</v>
      </c>
      <c r="B264" s="7"/>
      <c r="C264" s="21" t="s">
        <v>7</v>
      </c>
      <c r="D264" s="20">
        <v>37291</v>
      </c>
      <c r="E264" s="20">
        <v>68142</v>
      </c>
      <c r="F264" s="20">
        <v>765747</v>
      </c>
      <c r="G264" s="19">
        <f>(E264/F264)*100</f>
        <v>8.8987616014166555</v>
      </c>
    </row>
    <row r="265" spans="1:7" ht="11.25" customHeight="1" x14ac:dyDescent="0.2">
      <c r="A265" s="27" t="s">
        <v>17</v>
      </c>
      <c r="B265" s="26"/>
      <c r="C265" s="25" t="s">
        <v>5</v>
      </c>
      <c r="D265" s="24">
        <v>712</v>
      </c>
      <c r="E265" s="24">
        <v>1933</v>
      </c>
      <c r="F265" s="24">
        <v>31063</v>
      </c>
      <c r="G265" s="23">
        <f>(E265/F265)*100</f>
        <v>6.222837459356791</v>
      </c>
    </row>
    <row r="266" spans="1:7" ht="11.25" customHeight="1" x14ac:dyDescent="0.2">
      <c r="A266" s="22" t="s">
        <v>16</v>
      </c>
      <c r="B266" s="7"/>
      <c r="C266" s="21" t="s">
        <v>7</v>
      </c>
      <c r="D266" s="20">
        <v>2666</v>
      </c>
      <c r="E266" s="20">
        <v>4059</v>
      </c>
      <c r="F266" s="20">
        <v>37765</v>
      </c>
      <c r="G266" s="19">
        <f>(E266/F266)*100</f>
        <v>10.748047133589301</v>
      </c>
    </row>
    <row r="267" spans="1:7" ht="11.25" customHeight="1" x14ac:dyDescent="0.2">
      <c r="A267" s="27" t="s">
        <v>15</v>
      </c>
      <c r="B267" s="26"/>
      <c r="C267" s="25" t="s">
        <v>7</v>
      </c>
      <c r="D267" s="24">
        <v>2833</v>
      </c>
      <c r="E267" s="24">
        <v>4029</v>
      </c>
      <c r="F267" s="24">
        <v>45186</v>
      </c>
      <c r="G267" s="23">
        <f>(E267/F267)*100</f>
        <v>8.9164785553047405</v>
      </c>
    </row>
    <row r="268" spans="1:7" ht="11.25" customHeight="1" x14ac:dyDescent="0.2">
      <c r="A268" s="22" t="s">
        <v>14</v>
      </c>
      <c r="B268" s="7"/>
      <c r="C268" s="21" t="s">
        <v>7</v>
      </c>
      <c r="D268" s="20">
        <v>12978</v>
      </c>
      <c r="E268" s="20">
        <v>23253</v>
      </c>
      <c r="F268" s="20">
        <v>252326</v>
      </c>
      <c r="G268" s="19">
        <f>(E268/F268)*100</f>
        <v>9.2154593660581945</v>
      </c>
    </row>
    <row r="269" spans="1:7" ht="11.25" customHeight="1" x14ac:dyDescent="0.2">
      <c r="A269" s="27" t="s">
        <v>13</v>
      </c>
      <c r="B269" s="26"/>
      <c r="C269" s="25" t="s">
        <v>7</v>
      </c>
      <c r="D269" s="24">
        <v>680</v>
      </c>
      <c r="E269" s="24">
        <v>362.6</v>
      </c>
      <c r="F269" s="24">
        <v>4290</v>
      </c>
      <c r="G269" s="23">
        <f>(E269/F269)*100</f>
        <v>8.4522144522144522</v>
      </c>
    </row>
    <row r="270" spans="1:7" ht="11.25" customHeight="1" x14ac:dyDescent="0.2">
      <c r="A270" s="22" t="s">
        <v>12</v>
      </c>
      <c r="B270" s="7"/>
      <c r="C270" s="21" t="s">
        <v>7</v>
      </c>
      <c r="D270" s="20">
        <v>11258</v>
      </c>
      <c r="E270" s="20">
        <v>25509.4</v>
      </c>
      <c r="F270" s="20">
        <v>267159</v>
      </c>
      <c r="G270" s="19">
        <f>(E270/F270)*100</f>
        <v>9.5483962733802716</v>
      </c>
    </row>
    <row r="271" spans="1:7" ht="11.25" customHeight="1" x14ac:dyDescent="0.2">
      <c r="A271" s="27" t="s">
        <v>11</v>
      </c>
      <c r="B271" s="26"/>
      <c r="C271" s="25" t="s">
        <v>7</v>
      </c>
      <c r="D271" s="24">
        <v>31479</v>
      </c>
      <c r="E271" s="24">
        <v>59339</v>
      </c>
      <c r="F271" s="24">
        <v>637545</v>
      </c>
      <c r="G271" s="23">
        <f>(E271/F271)*100</f>
        <v>9.3074214369181778</v>
      </c>
    </row>
    <row r="272" spans="1:7" ht="11.25" customHeight="1" x14ac:dyDescent="0.2">
      <c r="A272" s="22" t="s">
        <v>10</v>
      </c>
      <c r="B272" s="7"/>
      <c r="C272" s="21" t="s">
        <v>9</v>
      </c>
      <c r="D272" s="20">
        <v>3896</v>
      </c>
      <c r="E272" s="20">
        <v>6385.3</v>
      </c>
      <c r="F272" s="20">
        <v>58946</v>
      </c>
      <c r="G272" s="19">
        <f>(E272/F272)*100</f>
        <v>10.832456824890578</v>
      </c>
    </row>
    <row r="273" spans="1:7" ht="11.25" customHeight="1" x14ac:dyDescent="0.2">
      <c r="A273" s="27" t="s">
        <v>8</v>
      </c>
      <c r="B273" s="26"/>
      <c r="C273" s="25" t="s">
        <v>7</v>
      </c>
      <c r="D273" s="24">
        <v>8132</v>
      </c>
      <c r="E273" s="24">
        <v>11675.5</v>
      </c>
      <c r="F273" s="24">
        <v>118436</v>
      </c>
      <c r="G273" s="23">
        <f>(E273/F273)*100</f>
        <v>9.8580668040122923</v>
      </c>
    </row>
    <row r="274" spans="1:7" ht="11.25" customHeight="1" x14ac:dyDescent="0.2">
      <c r="A274" s="22" t="s">
        <v>6</v>
      </c>
      <c r="B274" s="7"/>
      <c r="C274" s="21" t="s">
        <v>5</v>
      </c>
      <c r="D274" s="20">
        <v>734</v>
      </c>
      <c r="E274" s="20">
        <v>2585</v>
      </c>
      <c r="F274" s="20">
        <v>30786</v>
      </c>
      <c r="G274" s="19">
        <f>(E274/F274)*100</f>
        <v>8.3966738127720397</v>
      </c>
    </row>
    <row r="275" spans="1:7" ht="11.25" customHeight="1" x14ac:dyDescent="0.2">
      <c r="A275" s="27" t="s">
        <v>4</v>
      </c>
      <c r="B275" s="26"/>
      <c r="C275" s="25" t="s">
        <v>3</v>
      </c>
      <c r="D275" s="24">
        <v>6</v>
      </c>
      <c r="E275" s="24">
        <v>1405.4</v>
      </c>
      <c r="F275" s="24">
        <v>50181</v>
      </c>
      <c r="G275" s="23">
        <f>(E275/F275)*100</f>
        <v>2.8006616049899367</v>
      </c>
    </row>
    <row r="276" spans="1:7" ht="11.25" customHeight="1" thickBot="1" x14ac:dyDescent="0.25">
      <c r="A276" s="75" t="s">
        <v>99</v>
      </c>
      <c r="B276" s="74"/>
      <c r="C276" s="73"/>
      <c r="D276" s="72">
        <v>1</v>
      </c>
      <c r="E276" s="72">
        <v>-415</v>
      </c>
      <c r="F276" s="72">
        <v>-2135</v>
      </c>
      <c r="G276" s="71" t="s">
        <v>95</v>
      </c>
    </row>
    <row r="277" spans="1:7" ht="11.25" customHeight="1" thickBot="1" x14ac:dyDescent="0.25">
      <c r="A277" s="56" t="s">
        <v>2</v>
      </c>
      <c r="B277" s="57"/>
      <c r="C277" s="57"/>
      <c r="D277" s="55">
        <f>SUM(D218,D222:D276)</f>
        <v>1258572</v>
      </c>
      <c r="E277" s="55">
        <f>SUM(E226:E276,E221:E224,E218)</f>
        <v>2566147.7999999998</v>
      </c>
      <c r="F277" s="55">
        <f>SUM(F226:F276,F221:F224,F218)</f>
        <v>31142565</v>
      </c>
      <c r="G277" s="54">
        <f>(E277/F277)*100</f>
        <v>8.2400014257014469</v>
      </c>
    </row>
    <row r="278" spans="1:7" ht="7.5" customHeight="1" x14ac:dyDescent="0.2">
      <c r="A278" s="53"/>
      <c r="B278" s="53"/>
      <c r="C278" s="53"/>
      <c r="E278" s="51"/>
    </row>
    <row r="279" spans="1:7" ht="11.25" customHeight="1" x14ac:dyDescent="0.2">
      <c r="A279" s="7" t="s">
        <v>1</v>
      </c>
      <c r="B279" s="6" t="s">
        <v>0</v>
      </c>
      <c r="C279" s="6"/>
      <c r="D279" s="5"/>
      <c r="E279" s="5"/>
      <c r="F279" s="5"/>
      <c r="G279" s="4"/>
    </row>
    <row r="283" spans="1:7" ht="15.75" x14ac:dyDescent="0.2">
      <c r="A283" s="63" t="s">
        <v>72</v>
      </c>
      <c r="B283" s="49" t="s">
        <v>98</v>
      </c>
      <c r="D283" s="62"/>
      <c r="G283" s="64"/>
    </row>
    <row r="284" spans="1:7" ht="7.5" customHeight="1" thickBot="1" x14ac:dyDescent="0.25">
      <c r="A284" s="60"/>
      <c r="B284" s="60"/>
      <c r="C284" s="60"/>
      <c r="D284" s="59"/>
      <c r="E284" s="45"/>
      <c r="F284" s="45"/>
      <c r="G284" s="44"/>
    </row>
    <row r="285" spans="1:7" ht="26.25" thickBot="1" x14ac:dyDescent="0.25">
      <c r="A285" s="42" t="s">
        <v>70</v>
      </c>
      <c r="B285" s="43"/>
      <c r="C285" s="42" t="s">
        <v>69</v>
      </c>
      <c r="D285" s="41" t="s">
        <v>68</v>
      </c>
      <c r="E285" s="41" t="s">
        <v>67</v>
      </c>
      <c r="F285" s="40" t="s">
        <v>66</v>
      </c>
      <c r="G285" s="39" t="s">
        <v>65</v>
      </c>
    </row>
    <row r="286" spans="1:7" ht="27.75" thickBot="1" x14ac:dyDescent="0.25">
      <c r="A286" s="38"/>
      <c r="B286" s="38"/>
      <c r="C286" s="38"/>
      <c r="D286" s="37"/>
      <c r="E286" s="36" t="s">
        <v>64</v>
      </c>
      <c r="F286" s="36" t="s">
        <v>63</v>
      </c>
      <c r="G286" s="35" t="s">
        <v>62</v>
      </c>
    </row>
    <row r="287" spans="1:7" ht="11.25" customHeight="1" x14ac:dyDescent="0.2">
      <c r="A287" s="34" t="s">
        <v>61</v>
      </c>
      <c r="B287" s="33"/>
      <c r="C287" s="33" t="s">
        <v>60</v>
      </c>
      <c r="D287" s="20">
        <v>915252</v>
      </c>
      <c r="E287" s="20">
        <v>1984339.1</v>
      </c>
      <c r="F287" s="20">
        <v>24513910</v>
      </c>
      <c r="G287" s="19">
        <f>(E287/F287)*100</f>
        <v>8.0947474311523546</v>
      </c>
    </row>
    <row r="288" spans="1:7" ht="11.25" customHeight="1" x14ac:dyDescent="0.2">
      <c r="A288" s="32" t="s">
        <v>59</v>
      </c>
      <c r="B288" s="32"/>
      <c r="C288" s="32"/>
      <c r="D288" s="31">
        <f>D346-D287</f>
        <v>315621</v>
      </c>
      <c r="E288" s="31">
        <f>E346-E287</f>
        <v>580662.39999999991</v>
      </c>
      <c r="F288" s="31">
        <f>F346-F287</f>
        <v>6728498</v>
      </c>
      <c r="G288" s="23">
        <f>(E288/F288)*100</f>
        <v>8.629896300779162</v>
      </c>
    </row>
    <row r="289" spans="1:7" ht="7.5" customHeight="1" x14ac:dyDescent="0.2">
      <c r="A289" s="30"/>
      <c r="B289" s="30"/>
      <c r="C289" s="30"/>
      <c r="D289" s="65"/>
      <c r="E289" s="65"/>
      <c r="F289" s="65"/>
      <c r="G289" s="19"/>
    </row>
    <row r="290" spans="1:7" ht="11.25" customHeight="1" x14ac:dyDescent="0.2">
      <c r="A290" s="32" t="s">
        <v>91</v>
      </c>
      <c r="B290" s="32"/>
      <c r="C290" s="32" t="s">
        <v>60</v>
      </c>
      <c r="D290" s="31">
        <v>1</v>
      </c>
      <c r="E290" s="31">
        <v>184</v>
      </c>
      <c r="F290" s="31">
        <v>2277</v>
      </c>
      <c r="G290" s="23">
        <f>(E290/F290)*100</f>
        <v>8.0808080808080813</v>
      </c>
    </row>
    <row r="291" spans="1:7" ht="11.25" customHeight="1" x14ac:dyDescent="0.2">
      <c r="A291" s="30" t="s">
        <v>97</v>
      </c>
      <c r="B291" s="30"/>
      <c r="C291" s="30" t="s">
        <v>60</v>
      </c>
      <c r="D291" s="65">
        <v>1</v>
      </c>
      <c r="E291" s="65">
        <v>786</v>
      </c>
      <c r="F291" s="65">
        <v>2380</v>
      </c>
      <c r="G291" s="19">
        <f>(E291/F291)*100</f>
        <v>33.02521008403361</v>
      </c>
    </row>
    <row r="292" spans="1:7" ht="11.25" customHeight="1" x14ac:dyDescent="0.2">
      <c r="A292" s="32" t="s">
        <v>90</v>
      </c>
      <c r="B292" s="32"/>
      <c r="C292" s="32" t="s">
        <v>60</v>
      </c>
      <c r="D292" s="31">
        <v>4</v>
      </c>
      <c r="E292" s="31">
        <v>146</v>
      </c>
      <c r="F292" s="31">
        <v>2368</v>
      </c>
      <c r="G292" s="23">
        <f>(E292/F292)*100</f>
        <v>6.1655405405405403</v>
      </c>
    </row>
    <row r="293" spans="1:7" ht="11.25" customHeight="1" x14ac:dyDescent="0.2">
      <c r="A293" s="30" t="s">
        <v>89</v>
      </c>
      <c r="B293" s="30"/>
      <c r="C293" s="30" t="s">
        <v>60</v>
      </c>
      <c r="D293" s="65">
        <v>826</v>
      </c>
      <c r="E293" s="65">
        <v>623.1</v>
      </c>
      <c r="F293" s="65">
        <v>5694</v>
      </c>
      <c r="G293" s="19">
        <f>(E293/F293)*100</f>
        <v>10.943097997892519</v>
      </c>
    </row>
    <row r="294" spans="1:7" ht="7.5" customHeight="1" x14ac:dyDescent="0.2">
      <c r="A294" s="32"/>
      <c r="B294" s="32"/>
      <c r="C294" s="32"/>
      <c r="D294" s="77"/>
      <c r="E294" s="77"/>
      <c r="F294" s="77"/>
      <c r="G294" s="76"/>
    </row>
    <row r="295" spans="1:7" ht="11.25" customHeight="1" x14ac:dyDescent="0.2">
      <c r="A295" s="22" t="s">
        <v>58</v>
      </c>
      <c r="B295" s="7"/>
      <c r="C295" s="21" t="s">
        <v>7</v>
      </c>
      <c r="D295" s="20">
        <v>1726</v>
      </c>
      <c r="E295" s="20">
        <v>2436.3000000000002</v>
      </c>
      <c r="F295" s="20">
        <v>30533</v>
      </c>
      <c r="G295" s="19">
        <f>(E295/F295)*100</f>
        <v>7.9792355811744677</v>
      </c>
    </row>
    <row r="296" spans="1:7" ht="11.25" customHeight="1" x14ac:dyDescent="0.2">
      <c r="A296" s="27" t="s">
        <v>57</v>
      </c>
      <c r="B296" s="26"/>
      <c r="C296" s="25" t="s">
        <v>7</v>
      </c>
      <c r="D296" s="24">
        <v>1837</v>
      </c>
      <c r="E296" s="24">
        <v>2510.5</v>
      </c>
      <c r="F296" s="24">
        <v>24114</v>
      </c>
      <c r="G296" s="23">
        <f>(E296/F296)*100</f>
        <v>10.410964584888447</v>
      </c>
    </row>
    <row r="297" spans="1:7" ht="11.25" customHeight="1" x14ac:dyDescent="0.2">
      <c r="A297" s="22" t="s">
        <v>56</v>
      </c>
      <c r="B297" s="7"/>
      <c r="C297" s="21" t="s">
        <v>7</v>
      </c>
      <c r="D297" s="20">
        <v>16965</v>
      </c>
      <c r="E297" s="20">
        <v>26908</v>
      </c>
      <c r="F297" s="20">
        <v>279015</v>
      </c>
      <c r="G297" s="19">
        <f>(E297/F297)*100</f>
        <v>9.6439259538017676</v>
      </c>
    </row>
    <row r="298" spans="1:7" ht="11.25" customHeight="1" x14ac:dyDescent="0.2">
      <c r="A298" s="27" t="s">
        <v>55</v>
      </c>
      <c r="B298" s="26"/>
      <c r="C298" s="25" t="s">
        <v>5</v>
      </c>
      <c r="D298" s="24">
        <v>2023</v>
      </c>
      <c r="E298" s="24">
        <v>1860.2</v>
      </c>
      <c r="F298" s="24">
        <v>12637</v>
      </c>
      <c r="G298" s="23">
        <f>(E298/F298)*100</f>
        <v>14.720265885890637</v>
      </c>
    </row>
    <row r="299" spans="1:7" ht="11.25" customHeight="1" x14ac:dyDescent="0.2">
      <c r="A299" s="22" t="s">
        <v>54</v>
      </c>
      <c r="B299" s="7"/>
      <c r="C299" s="21" t="s">
        <v>7</v>
      </c>
      <c r="D299" s="20">
        <v>7917</v>
      </c>
      <c r="E299" s="20">
        <v>14873</v>
      </c>
      <c r="F299" s="20">
        <v>172983</v>
      </c>
      <c r="G299" s="19">
        <f>(E299/F299)*100</f>
        <v>8.5979547123127702</v>
      </c>
    </row>
    <row r="300" spans="1:7" ht="11.25" customHeight="1" x14ac:dyDescent="0.2">
      <c r="A300" s="27" t="s">
        <v>53</v>
      </c>
      <c r="B300" s="26"/>
      <c r="C300" s="25" t="s">
        <v>5</v>
      </c>
      <c r="D300" s="24">
        <v>19742</v>
      </c>
      <c r="E300" s="24">
        <v>35405</v>
      </c>
      <c r="F300" s="24">
        <v>481477</v>
      </c>
      <c r="G300" s="23">
        <f>(E300/F300)*100</f>
        <v>7.3534145971666351</v>
      </c>
    </row>
    <row r="301" spans="1:7" ht="11.25" customHeight="1" x14ac:dyDescent="0.2">
      <c r="A301" s="22" t="s">
        <v>52</v>
      </c>
      <c r="B301" s="7"/>
      <c r="C301" s="21" t="s">
        <v>5</v>
      </c>
      <c r="D301" s="20">
        <v>1282</v>
      </c>
      <c r="E301" s="20">
        <v>2438.3000000000002</v>
      </c>
      <c r="F301" s="20">
        <v>17285</v>
      </c>
      <c r="G301" s="19">
        <f>(E301/F301)*100</f>
        <v>14.106450679780158</v>
      </c>
    </row>
    <row r="302" spans="1:7" ht="11.25" customHeight="1" x14ac:dyDescent="0.2">
      <c r="A302" s="27" t="s">
        <v>51</v>
      </c>
      <c r="B302" s="26"/>
      <c r="C302" s="25" t="s">
        <v>7</v>
      </c>
      <c r="D302" s="24">
        <v>656</v>
      </c>
      <c r="E302" s="24">
        <v>961.9</v>
      </c>
      <c r="F302" s="24">
        <v>9081</v>
      </c>
      <c r="G302" s="23">
        <f>(E302/F302)*100</f>
        <v>10.592445765884815</v>
      </c>
    </row>
    <row r="303" spans="1:7" ht="11.25" customHeight="1" x14ac:dyDescent="0.2">
      <c r="A303" s="22" t="s">
        <v>50</v>
      </c>
      <c r="B303" s="7"/>
      <c r="C303" s="21" t="s">
        <v>7</v>
      </c>
      <c r="D303" s="20">
        <v>2375</v>
      </c>
      <c r="E303" s="20">
        <v>3314.9</v>
      </c>
      <c r="F303" s="20">
        <v>36607</v>
      </c>
      <c r="G303" s="19">
        <f>(E303/F303)*100</f>
        <v>9.0553719234026282</v>
      </c>
    </row>
    <row r="304" spans="1:7" ht="11.25" customHeight="1" x14ac:dyDescent="0.2">
      <c r="A304" s="27" t="s">
        <v>49</v>
      </c>
      <c r="B304" s="26"/>
      <c r="C304" s="25" t="s">
        <v>7</v>
      </c>
      <c r="D304" s="24">
        <v>855</v>
      </c>
      <c r="E304" s="24">
        <v>783</v>
      </c>
      <c r="F304" s="24">
        <v>7679</v>
      </c>
      <c r="G304" s="23">
        <f>(E304/F304)*100</f>
        <v>10.196640187524416</v>
      </c>
    </row>
    <row r="305" spans="1:7" ht="11.25" customHeight="1" x14ac:dyDescent="0.2">
      <c r="A305" s="22" t="s">
        <v>48</v>
      </c>
      <c r="B305" s="7"/>
      <c r="C305" s="21" t="s">
        <v>7</v>
      </c>
      <c r="D305" s="20">
        <v>1228</v>
      </c>
      <c r="E305" s="20">
        <v>2770</v>
      </c>
      <c r="F305" s="20">
        <v>35240</v>
      </c>
      <c r="G305" s="19">
        <f>(E305/F305)*100</f>
        <v>7.8603859250851311</v>
      </c>
    </row>
    <row r="306" spans="1:7" ht="11.25" customHeight="1" x14ac:dyDescent="0.2">
      <c r="A306" s="27" t="s">
        <v>47</v>
      </c>
      <c r="B306" s="26"/>
      <c r="C306" s="25" t="s">
        <v>5</v>
      </c>
      <c r="D306" s="24">
        <v>512</v>
      </c>
      <c r="E306" s="24">
        <v>2652.7</v>
      </c>
      <c r="F306" s="24">
        <v>32620</v>
      </c>
      <c r="G306" s="23">
        <f>(E306/F306)*100</f>
        <v>8.1321275291232364</v>
      </c>
    </row>
    <row r="307" spans="1:7" ht="11.25" customHeight="1" x14ac:dyDescent="0.2">
      <c r="A307" s="22" t="s">
        <v>46</v>
      </c>
      <c r="B307" s="7"/>
      <c r="C307" s="21" t="s">
        <v>5</v>
      </c>
      <c r="D307" s="20">
        <v>12164</v>
      </c>
      <c r="E307" s="20">
        <v>20612.7</v>
      </c>
      <c r="F307" s="20">
        <v>208215</v>
      </c>
      <c r="G307" s="19">
        <f>(E307/F307)*100</f>
        <v>9.899719040414956</v>
      </c>
    </row>
    <row r="308" spans="1:7" ht="11.25" customHeight="1" x14ac:dyDescent="0.2">
      <c r="A308" s="27" t="s">
        <v>45</v>
      </c>
      <c r="B308" s="26"/>
      <c r="C308" s="25" t="s">
        <v>7</v>
      </c>
      <c r="D308" s="24">
        <v>12436</v>
      </c>
      <c r="E308" s="24">
        <v>16715</v>
      </c>
      <c r="F308" s="24">
        <v>174748</v>
      </c>
      <c r="G308" s="23">
        <f>(E308/F308)*100</f>
        <v>9.5652024629752557</v>
      </c>
    </row>
    <row r="309" spans="1:7" ht="11.25" customHeight="1" x14ac:dyDescent="0.2">
      <c r="A309" s="22" t="s">
        <v>44</v>
      </c>
      <c r="B309" s="7"/>
      <c r="C309" s="21" t="s">
        <v>7</v>
      </c>
      <c r="D309" s="20">
        <v>1180</v>
      </c>
      <c r="E309" s="20">
        <v>864</v>
      </c>
      <c r="F309" s="20">
        <v>10827</v>
      </c>
      <c r="G309" s="19">
        <f>(E309/F309)*100</f>
        <v>7.9800498753117202</v>
      </c>
    </row>
    <row r="310" spans="1:7" ht="11.25" customHeight="1" x14ac:dyDescent="0.2">
      <c r="A310" s="27" t="s">
        <v>43</v>
      </c>
      <c r="B310" s="26"/>
      <c r="C310" s="25" t="s">
        <v>7</v>
      </c>
      <c r="D310" s="24">
        <v>235</v>
      </c>
      <c r="E310" s="24">
        <v>205.4</v>
      </c>
      <c r="F310" s="24">
        <v>196</v>
      </c>
      <c r="G310" s="23">
        <f>(E310/F310)*100</f>
        <v>104.79591836734694</v>
      </c>
    </row>
    <row r="311" spans="1:7" ht="11.25" customHeight="1" x14ac:dyDescent="0.2">
      <c r="A311" s="22" t="s">
        <v>42</v>
      </c>
      <c r="B311" s="7"/>
      <c r="C311" s="21" t="s">
        <v>7</v>
      </c>
      <c r="D311" s="20">
        <v>6991</v>
      </c>
      <c r="E311" s="20">
        <v>9785</v>
      </c>
      <c r="F311" s="20">
        <v>127561</v>
      </c>
      <c r="G311" s="19">
        <f>(E311/F311)*100</f>
        <v>7.6708398334914278</v>
      </c>
    </row>
    <row r="312" spans="1:7" ht="11.25" customHeight="1" x14ac:dyDescent="0.2">
      <c r="A312" s="27" t="s">
        <v>41</v>
      </c>
      <c r="B312" s="26"/>
      <c r="C312" s="25" t="s">
        <v>7</v>
      </c>
      <c r="D312" s="24">
        <v>2988</v>
      </c>
      <c r="E312" s="24">
        <v>6460</v>
      </c>
      <c r="F312" s="24">
        <v>93566</v>
      </c>
      <c r="G312" s="23">
        <f>(E312/F312)*100</f>
        <v>6.9042173439069749</v>
      </c>
    </row>
    <row r="313" spans="1:7" ht="12" customHeight="1" x14ac:dyDescent="0.2">
      <c r="A313" s="22" t="s">
        <v>39</v>
      </c>
      <c r="B313" s="7"/>
      <c r="C313" s="21" t="s">
        <v>7</v>
      </c>
      <c r="D313" s="20">
        <v>297</v>
      </c>
      <c r="E313" s="20">
        <v>212.5</v>
      </c>
      <c r="F313" s="20">
        <v>2222</v>
      </c>
      <c r="G313" s="19">
        <f>(E313/F313)*100</f>
        <v>9.5634563456345631</v>
      </c>
    </row>
    <row r="314" spans="1:7" ht="11.25" customHeight="1" x14ac:dyDescent="0.2">
      <c r="A314" s="27" t="s">
        <v>38</v>
      </c>
      <c r="B314" s="26"/>
      <c r="C314" s="25" t="s">
        <v>7</v>
      </c>
      <c r="D314" s="24">
        <v>9771</v>
      </c>
      <c r="E314" s="24">
        <v>13775</v>
      </c>
      <c r="F314" s="24">
        <v>147759</v>
      </c>
      <c r="G314" s="23">
        <f>(E314/F314)*100</f>
        <v>9.3226131741552116</v>
      </c>
    </row>
    <row r="315" spans="1:7" ht="11.25" customHeight="1" x14ac:dyDescent="0.2">
      <c r="A315" s="22" t="s">
        <v>37</v>
      </c>
      <c r="B315" s="7"/>
      <c r="C315" s="21" t="s">
        <v>7</v>
      </c>
      <c r="D315" s="20">
        <v>21465</v>
      </c>
      <c r="E315" s="20">
        <v>34436</v>
      </c>
      <c r="F315" s="20">
        <v>381325</v>
      </c>
      <c r="G315" s="19">
        <f>(E315/F315)*100</f>
        <v>9.0306169278174782</v>
      </c>
    </row>
    <row r="316" spans="1:7" ht="11.25" customHeight="1" x14ac:dyDescent="0.2">
      <c r="A316" s="27" t="s">
        <v>36</v>
      </c>
      <c r="B316" s="26"/>
      <c r="C316" s="25" t="s">
        <v>7</v>
      </c>
      <c r="D316" s="24">
        <v>350</v>
      </c>
      <c r="E316" s="24">
        <v>438.6</v>
      </c>
      <c r="F316" s="24">
        <v>5027</v>
      </c>
      <c r="G316" s="23">
        <f>(E316/F316)*100</f>
        <v>8.7248856176646115</v>
      </c>
    </row>
    <row r="317" spans="1:7" ht="11.25" customHeight="1" x14ac:dyDescent="0.2">
      <c r="A317" s="22" t="s">
        <v>35</v>
      </c>
      <c r="B317" s="7"/>
      <c r="C317" s="21" t="s">
        <v>7</v>
      </c>
      <c r="D317" s="20">
        <v>20453</v>
      </c>
      <c r="E317" s="20">
        <v>34805</v>
      </c>
      <c r="F317" s="20">
        <v>405411</v>
      </c>
      <c r="G317" s="19">
        <f>(E317/F317)*100</f>
        <v>8.5851148587482822</v>
      </c>
    </row>
    <row r="318" spans="1:7" ht="11.25" customHeight="1" x14ac:dyDescent="0.2">
      <c r="A318" s="27" t="s">
        <v>34</v>
      </c>
      <c r="B318" s="26"/>
      <c r="C318" s="25" t="s">
        <v>7</v>
      </c>
      <c r="D318" s="24">
        <v>1448</v>
      </c>
      <c r="E318" s="24">
        <v>1779</v>
      </c>
      <c r="F318" s="24">
        <v>18008</v>
      </c>
      <c r="G318" s="23">
        <f>(E318/F318)*100</f>
        <v>9.8789426921368282</v>
      </c>
    </row>
    <row r="319" spans="1:7" ht="11.25" customHeight="1" x14ac:dyDescent="0.2">
      <c r="A319" s="22" t="s">
        <v>33</v>
      </c>
      <c r="B319" s="7"/>
      <c r="C319" s="21" t="s">
        <v>7</v>
      </c>
      <c r="D319" s="20">
        <v>156</v>
      </c>
      <c r="E319" s="20">
        <v>137</v>
      </c>
      <c r="F319" s="20">
        <v>1913</v>
      </c>
      <c r="G319" s="19">
        <f>(E319/F319)*100</f>
        <v>7.1615263983272355</v>
      </c>
    </row>
    <row r="320" spans="1:7" ht="11.25" customHeight="1" x14ac:dyDescent="0.2">
      <c r="A320" s="27" t="s">
        <v>32</v>
      </c>
      <c r="B320" s="26"/>
      <c r="C320" s="25" t="s">
        <v>7</v>
      </c>
      <c r="D320" s="24">
        <v>1188</v>
      </c>
      <c r="E320" s="24">
        <v>1056.8</v>
      </c>
      <c r="F320" s="24">
        <v>12710</v>
      </c>
      <c r="G320" s="23">
        <f>(E320/F320)*100</f>
        <v>8.3147128245476001</v>
      </c>
    </row>
    <row r="321" spans="1:7" ht="11.25" customHeight="1" x14ac:dyDescent="0.2">
      <c r="A321" s="22" t="s">
        <v>31</v>
      </c>
      <c r="B321" s="7"/>
      <c r="C321" s="21" t="s">
        <v>5</v>
      </c>
      <c r="D321" s="20">
        <v>17205</v>
      </c>
      <c r="E321" s="20">
        <v>44330.2</v>
      </c>
      <c r="F321" s="20">
        <v>563658</v>
      </c>
      <c r="G321" s="19">
        <f>(E321/F321)*100</f>
        <v>7.8647335795819453</v>
      </c>
    </row>
    <row r="322" spans="1:7" ht="11.25" customHeight="1" x14ac:dyDescent="0.2">
      <c r="A322" s="27" t="s">
        <v>73</v>
      </c>
      <c r="B322" s="26"/>
      <c r="C322" s="25" t="s">
        <v>7</v>
      </c>
      <c r="D322" s="24">
        <v>1653</v>
      </c>
      <c r="E322" s="24">
        <v>1998</v>
      </c>
      <c r="F322" s="24">
        <v>20000</v>
      </c>
      <c r="G322" s="23">
        <f>(E322/F322)*100</f>
        <v>9.99</v>
      </c>
    </row>
    <row r="323" spans="1:7" ht="11.25" customHeight="1" x14ac:dyDescent="0.2">
      <c r="A323" s="22" t="s">
        <v>29</v>
      </c>
      <c r="B323" s="7"/>
      <c r="C323" s="21" t="s">
        <v>7</v>
      </c>
      <c r="D323" s="20">
        <v>2304</v>
      </c>
      <c r="E323" s="20">
        <v>2510.5</v>
      </c>
      <c r="F323" s="20">
        <v>22930</v>
      </c>
      <c r="G323" s="19">
        <f>(E323/F323)*100</f>
        <v>10.948539031836022</v>
      </c>
    </row>
    <row r="324" spans="1:7" ht="11.25" customHeight="1" x14ac:dyDescent="0.2">
      <c r="A324" s="27" t="s">
        <v>28</v>
      </c>
      <c r="B324" s="26"/>
      <c r="C324" s="25" t="s">
        <v>5</v>
      </c>
      <c r="D324" s="24">
        <v>396</v>
      </c>
      <c r="E324" s="24">
        <v>893.6</v>
      </c>
      <c r="F324" s="24">
        <v>12771</v>
      </c>
      <c r="G324" s="23">
        <f>(E324/F324)*100</f>
        <v>6.9971028110562994</v>
      </c>
    </row>
    <row r="325" spans="1:7" ht="11.25" customHeight="1" x14ac:dyDescent="0.2">
      <c r="A325" s="22" t="s">
        <v>27</v>
      </c>
      <c r="B325" s="7"/>
      <c r="C325" s="21" t="s">
        <v>7</v>
      </c>
      <c r="D325" s="20">
        <v>18122</v>
      </c>
      <c r="E325" s="20">
        <v>33351</v>
      </c>
      <c r="F325" s="20">
        <v>397634</v>
      </c>
      <c r="G325" s="19">
        <f>(E325/F325)*100</f>
        <v>8.3873612417449213</v>
      </c>
    </row>
    <row r="326" spans="1:7" ht="11.25" customHeight="1" x14ac:dyDescent="0.2">
      <c r="A326" s="27" t="s">
        <v>26</v>
      </c>
      <c r="B326" s="26"/>
      <c r="C326" s="25" t="s">
        <v>25</v>
      </c>
      <c r="D326" s="24">
        <v>1657</v>
      </c>
      <c r="E326" s="24">
        <v>16629</v>
      </c>
      <c r="F326" s="24">
        <v>296189</v>
      </c>
      <c r="G326" s="23">
        <f>(E326/F326)*100</f>
        <v>5.6143205858421483</v>
      </c>
    </row>
    <row r="327" spans="1:7" ht="11.25" customHeight="1" x14ac:dyDescent="0.2">
      <c r="A327" s="22" t="s">
        <v>24</v>
      </c>
      <c r="B327" s="7"/>
      <c r="C327" s="21" t="s">
        <v>7</v>
      </c>
      <c r="D327" s="20">
        <v>2445</v>
      </c>
      <c r="E327" s="20">
        <v>7228</v>
      </c>
      <c r="F327" s="20">
        <v>101565</v>
      </c>
      <c r="G327" s="19">
        <f>(E327/F327)*100</f>
        <v>7.116624821542854</v>
      </c>
    </row>
    <row r="328" spans="1:7" ht="11.25" customHeight="1" x14ac:dyDescent="0.2">
      <c r="A328" s="27" t="s">
        <v>23</v>
      </c>
      <c r="B328" s="26"/>
      <c r="C328" s="25" t="s">
        <v>7</v>
      </c>
      <c r="D328" s="24">
        <v>281</v>
      </c>
      <c r="E328" s="24">
        <v>222</v>
      </c>
      <c r="F328" s="24">
        <v>3102</v>
      </c>
      <c r="G328" s="23">
        <f>(E328/F328)*100</f>
        <v>7.1566731141199229</v>
      </c>
    </row>
    <row r="329" spans="1:7" ht="11.25" customHeight="1" x14ac:dyDescent="0.2">
      <c r="A329" s="22" t="s">
        <v>22</v>
      </c>
      <c r="B329" s="7"/>
      <c r="C329" s="21" t="s">
        <v>7</v>
      </c>
      <c r="D329" s="20">
        <v>272</v>
      </c>
      <c r="E329" s="20">
        <v>216</v>
      </c>
      <c r="F329" s="20">
        <v>1879</v>
      </c>
      <c r="G329" s="19">
        <f>(E329/F329)*100</f>
        <v>11.495476317189993</v>
      </c>
    </row>
    <row r="330" spans="1:7" ht="11.25" customHeight="1" x14ac:dyDescent="0.2">
      <c r="A330" s="27" t="s">
        <v>21</v>
      </c>
      <c r="B330" s="26"/>
      <c r="C330" s="25" t="s">
        <v>7</v>
      </c>
      <c r="D330" s="24">
        <v>1734</v>
      </c>
      <c r="E330" s="24">
        <v>1716.1</v>
      </c>
      <c r="F330" s="24">
        <v>17227</v>
      </c>
      <c r="G330" s="23">
        <f>(E330/F330)*100</f>
        <v>9.9616880478318919</v>
      </c>
    </row>
    <row r="331" spans="1:7" ht="11.25" customHeight="1" x14ac:dyDescent="0.2">
      <c r="A331" s="22" t="s">
        <v>20</v>
      </c>
      <c r="B331" s="7"/>
      <c r="C331" s="21" t="s">
        <v>7</v>
      </c>
      <c r="D331" s="20">
        <v>6382</v>
      </c>
      <c r="E331" s="20">
        <v>12139</v>
      </c>
      <c r="F331" s="20">
        <v>116342</v>
      </c>
      <c r="G331" s="19">
        <f>(E331/F331)*100</f>
        <v>10.433893177012601</v>
      </c>
    </row>
    <row r="332" spans="1:7" ht="11.25" customHeight="1" x14ac:dyDescent="0.2">
      <c r="A332" s="27" t="s">
        <v>19</v>
      </c>
      <c r="B332" s="26"/>
      <c r="C332" s="25" t="s">
        <v>7</v>
      </c>
      <c r="D332" s="24">
        <v>4075</v>
      </c>
      <c r="E332" s="24">
        <v>6750</v>
      </c>
      <c r="F332" s="24">
        <v>74169</v>
      </c>
      <c r="G332" s="23">
        <f>(E332/F332)*100</f>
        <v>9.1008372770294876</v>
      </c>
    </row>
    <row r="333" spans="1:7" ht="11.25" customHeight="1" x14ac:dyDescent="0.2">
      <c r="A333" s="22" t="s">
        <v>18</v>
      </c>
      <c r="B333" s="7"/>
      <c r="C333" s="21" t="s">
        <v>7</v>
      </c>
      <c r="D333" s="20">
        <v>37026</v>
      </c>
      <c r="E333" s="20">
        <v>69427</v>
      </c>
      <c r="F333" s="20">
        <v>787114</v>
      </c>
      <c r="G333" s="19">
        <f>(E333/F333)*100</f>
        <v>8.8204504048968762</v>
      </c>
    </row>
    <row r="334" spans="1:7" ht="11.25" customHeight="1" x14ac:dyDescent="0.2">
      <c r="A334" s="27" t="s">
        <v>17</v>
      </c>
      <c r="B334" s="26"/>
      <c r="C334" s="25" t="s">
        <v>5</v>
      </c>
      <c r="D334" s="24">
        <v>710</v>
      </c>
      <c r="E334" s="24">
        <v>2230</v>
      </c>
      <c r="F334" s="24">
        <v>39010</v>
      </c>
      <c r="G334" s="23">
        <f>(E334/F334)*100</f>
        <v>5.7164829530889509</v>
      </c>
    </row>
    <row r="335" spans="1:7" ht="11.25" customHeight="1" x14ac:dyDescent="0.2">
      <c r="A335" s="22" t="s">
        <v>16</v>
      </c>
      <c r="B335" s="7"/>
      <c r="C335" s="21" t="s">
        <v>7</v>
      </c>
      <c r="D335" s="20">
        <v>2623</v>
      </c>
      <c r="E335" s="20">
        <v>3868</v>
      </c>
      <c r="F335" s="20">
        <v>33890</v>
      </c>
      <c r="G335" s="19">
        <f>(E335/F335)*100</f>
        <v>11.413396282089112</v>
      </c>
    </row>
    <row r="336" spans="1:7" ht="11.25" customHeight="1" x14ac:dyDescent="0.2">
      <c r="A336" s="27" t="s">
        <v>15</v>
      </c>
      <c r="B336" s="26"/>
      <c r="C336" s="25" t="s">
        <v>7</v>
      </c>
      <c r="D336" s="24">
        <v>2736</v>
      </c>
      <c r="E336" s="24">
        <v>4048.2</v>
      </c>
      <c r="F336" s="24">
        <v>45146</v>
      </c>
      <c r="G336" s="23">
        <f>(E336/F336)*100</f>
        <v>8.966907367208611</v>
      </c>
    </row>
    <row r="337" spans="1:7" ht="11.25" customHeight="1" x14ac:dyDescent="0.2">
      <c r="A337" s="22" t="s">
        <v>14</v>
      </c>
      <c r="B337" s="7"/>
      <c r="C337" s="21" t="s">
        <v>7</v>
      </c>
      <c r="D337" s="20">
        <v>12571</v>
      </c>
      <c r="E337" s="20">
        <v>22882</v>
      </c>
      <c r="F337" s="20">
        <v>256441</v>
      </c>
      <c r="G337" s="19">
        <f>(E337/F337)*100</f>
        <v>8.9229101430738442</v>
      </c>
    </row>
    <row r="338" spans="1:7" ht="11.25" customHeight="1" x14ac:dyDescent="0.2">
      <c r="A338" s="27" t="s">
        <v>13</v>
      </c>
      <c r="B338" s="26"/>
      <c r="C338" s="25" t="s">
        <v>7</v>
      </c>
      <c r="D338" s="24">
        <v>570</v>
      </c>
      <c r="E338" s="24">
        <v>362.9</v>
      </c>
      <c r="F338" s="24">
        <v>4166</v>
      </c>
      <c r="G338" s="23">
        <f>(E338/F338)*100</f>
        <v>8.7109937590014397</v>
      </c>
    </row>
    <row r="339" spans="1:7" ht="11.25" customHeight="1" x14ac:dyDescent="0.2">
      <c r="A339" s="22" t="s">
        <v>12</v>
      </c>
      <c r="B339" s="7"/>
      <c r="C339" s="21" t="s">
        <v>7</v>
      </c>
      <c r="D339" s="20">
        <v>11771</v>
      </c>
      <c r="E339" s="20">
        <v>26121.4</v>
      </c>
      <c r="F339" s="20">
        <v>268393</v>
      </c>
      <c r="G339" s="19">
        <f>(E339/F339)*100</f>
        <v>9.7325191044475829</v>
      </c>
    </row>
    <row r="340" spans="1:7" ht="11.25" customHeight="1" x14ac:dyDescent="0.2">
      <c r="A340" s="27" t="s">
        <v>11</v>
      </c>
      <c r="B340" s="26"/>
      <c r="C340" s="25" t="s">
        <v>7</v>
      </c>
      <c r="D340" s="24">
        <v>30650</v>
      </c>
      <c r="E340" s="24">
        <v>60660.2</v>
      </c>
      <c r="F340" s="24">
        <v>658312</v>
      </c>
      <c r="G340" s="23">
        <f>(E340/F340)*100</f>
        <v>9.2145061915930437</v>
      </c>
    </row>
    <row r="341" spans="1:7" ht="11.25" customHeight="1" x14ac:dyDescent="0.2">
      <c r="A341" s="22" t="s">
        <v>10</v>
      </c>
      <c r="B341" s="7"/>
      <c r="C341" s="21" t="s">
        <v>9</v>
      </c>
      <c r="D341" s="20">
        <v>3826</v>
      </c>
      <c r="E341" s="20">
        <v>6305.7</v>
      </c>
      <c r="F341" s="20">
        <v>59405</v>
      </c>
      <c r="G341" s="19">
        <f>(E341/F341)*100</f>
        <v>10.614763067081896</v>
      </c>
    </row>
    <row r="342" spans="1:7" ht="11.25" customHeight="1" x14ac:dyDescent="0.2">
      <c r="A342" s="27" t="s">
        <v>8</v>
      </c>
      <c r="B342" s="26"/>
      <c r="C342" s="25" t="s">
        <v>7</v>
      </c>
      <c r="D342" s="24">
        <v>7660</v>
      </c>
      <c r="E342" s="24">
        <v>12835</v>
      </c>
      <c r="F342" s="24">
        <v>121986</v>
      </c>
      <c r="G342" s="23">
        <f>(E342/F342)*100</f>
        <v>10.521699211384913</v>
      </c>
    </row>
    <row r="343" spans="1:7" ht="11.25" customHeight="1" x14ac:dyDescent="0.2">
      <c r="A343" s="22" t="s">
        <v>6</v>
      </c>
      <c r="B343" s="7"/>
      <c r="C343" s="21" t="s">
        <v>5</v>
      </c>
      <c r="D343" s="20">
        <v>713</v>
      </c>
      <c r="E343" s="20">
        <v>2776</v>
      </c>
      <c r="F343" s="20">
        <v>35159</v>
      </c>
      <c r="G343" s="19">
        <f>(E343/F343)*100</f>
        <v>7.8955601695156297</v>
      </c>
    </row>
    <row r="344" spans="1:7" ht="11.25" customHeight="1" x14ac:dyDescent="0.2">
      <c r="A344" s="27" t="s">
        <v>4</v>
      </c>
      <c r="B344" s="26"/>
      <c r="C344" s="25" t="s">
        <v>3</v>
      </c>
      <c r="D344" s="24">
        <v>6</v>
      </c>
      <c r="E344" s="24">
        <v>1435.7</v>
      </c>
      <c r="F344" s="24">
        <v>50532</v>
      </c>
      <c r="G344" s="23">
        <f>(E344/F344)*100</f>
        <v>2.8411699517137659</v>
      </c>
    </row>
    <row r="345" spans="1:7" ht="11.25" customHeight="1" thickBot="1" x14ac:dyDescent="0.25">
      <c r="A345" s="75" t="s">
        <v>93</v>
      </c>
      <c r="B345" s="74"/>
      <c r="C345" s="73"/>
      <c r="D345" s="72">
        <v>-7</v>
      </c>
      <c r="E345" s="72">
        <v>-208</v>
      </c>
      <c r="F345" s="55">
        <v>0</v>
      </c>
      <c r="G345" s="71" t="s">
        <v>95</v>
      </c>
    </row>
    <row r="346" spans="1:7" ht="11.25" customHeight="1" thickBot="1" x14ac:dyDescent="0.25">
      <c r="A346" s="56" t="s">
        <v>2</v>
      </c>
      <c r="B346" s="57"/>
      <c r="C346" s="57"/>
      <c r="D346" s="55">
        <f>SUM(D287,D295:D345)</f>
        <v>1230873</v>
      </c>
      <c r="E346" s="55">
        <f>SUM(E295:E345,E290:E293,E287)</f>
        <v>2565001.5</v>
      </c>
      <c r="F346" s="55">
        <f>SUM(F295:F345,F290:F293,F287)</f>
        <v>31242408</v>
      </c>
      <c r="G346" s="54">
        <f>(E346/F346)*100</f>
        <v>8.2099993700869671</v>
      </c>
    </row>
    <row r="347" spans="1:7" ht="7.5" customHeight="1" x14ac:dyDescent="0.2">
      <c r="A347" s="53"/>
      <c r="B347" s="53"/>
      <c r="C347" s="53"/>
      <c r="E347" s="51"/>
    </row>
    <row r="348" spans="1:7" ht="11.25" customHeight="1" x14ac:dyDescent="0.2">
      <c r="A348" s="7" t="s">
        <v>1</v>
      </c>
      <c r="B348" s="6" t="s">
        <v>0</v>
      </c>
      <c r="C348" s="6"/>
      <c r="D348" s="5"/>
      <c r="E348" s="5"/>
      <c r="F348" s="5"/>
      <c r="G348" s="4"/>
    </row>
    <row r="352" spans="1:7" ht="15.75" x14ac:dyDescent="0.2">
      <c r="A352" s="63" t="s">
        <v>72</v>
      </c>
      <c r="B352" s="49" t="s">
        <v>96</v>
      </c>
      <c r="D352" s="62"/>
      <c r="G352" s="64"/>
    </row>
    <row r="353" spans="1:7" ht="7.5" customHeight="1" thickBot="1" x14ac:dyDescent="0.25">
      <c r="A353" s="60"/>
      <c r="B353" s="60"/>
      <c r="C353" s="60"/>
      <c r="D353" s="59"/>
      <c r="E353" s="45"/>
      <c r="F353" s="45"/>
      <c r="G353" s="44"/>
    </row>
    <row r="354" spans="1:7" ht="26.25" thickBot="1" x14ac:dyDescent="0.25">
      <c r="A354" s="42" t="s">
        <v>70</v>
      </c>
      <c r="B354" s="43"/>
      <c r="C354" s="42" t="s">
        <v>69</v>
      </c>
      <c r="D354" s="41" t="s">
        <v>68</v>
      </c>
      <c r="E354" s="41" t="s">
        <v>67</v>
      </c>
      <c r="F354" s="40" t="s">
        <v>66</v>
      </c>
      <c r="G354" s="39" t="s">
        <v>65</v>
      </c>
    </row>
    <row r="355" spans="1:7" ht="27.75" thickBot="1" x14ac:dyDescent="0.25">
      <c r="A355" s="38"/>
      <c r="B355" s="38"/>
      <c r="C355" s="38"/>
      <c r="D355" s="37"/>
      <c r="E355" s="36" t="s">
        <v>64</v>
      </c>
      <c r="F355" s="36" t="s">
        <v>63</v>
      </c>
      <c r="G355" s="35" t="s">
        <v>62</v>
      </c>
    </row>
    <row r="356" spans="1:7" ht="11.25" customHeight="1" x14ac:dyDescent="0.2">
      <c r="A356" s="34" t="s">
        <v>61</v>
      </c>
      <c r="B356" s="33"/>
      <c r="C356" s="33" t="s">
        <v>60</v>
      </c>
      <c r="D356" s="20">
        <v>892849</v>
      </c>
      <c r="E356" s="20">
        <v>2070271</v>
      </c>
      <c r="F356" s="20">
        <v>24132846</v>
      </c>
      <c r="G356" s="19">
        <f>(E356/F356)*100</f>
        <v>8.5786442262135179</v>
      </c>
    </row>
    <row r="357" spans="1:7" ht="11.25" customHeight="1" x14ac:dyDescent="0.2">
      <c r="A357" s="32" t="s">
        <v>59</v>
      </c>
      <c r="B357" s="32"/>
      <c r="C357" s="32"/>
      <c r="D357" s="31">
        <f>D414-D356</f>
        <v>307142</v>
      </c>
      <c r="E357" s="31">
        <f>E414-E356</f>
        <v>560385</v>
      </c>
      <c r="F357" s="31">
        <f>F414-F356</f>
        <v>6456175</v>
      </c>
      <c r="G357" s="23">
        <f>(E357/F357)*100</f>
        <v>8.6798297753700915</v>
      </c>
    </row>
    <row r="358" spans="1:7" ht="7.5" customHeight="1" x14ac:dyDescent="0.2">
      <c r="A358" s="30"/>
      <c r="B358" s="30"/>
      <c r="C358" s="30"/>
      <c r="D358" s="65"/>
      <c r="E358" s="65"/>
      <c r="F358" s="65"/>
      <c r="G358" s="19"/>
    </row>
    <row r="359" spans="1:7" ht="11.25" customHeight="1" x14ac:dyDescent="0.2">
      <c r="A359" s="32" t="s">
        <v>91</v>
      </c>
      <c r="B359" s="32"/>
      <c r="C359" s="32" t="s">
        <v>60</v>
      </c>
      <c r="D359" s="31">
        <v>1</v>
      </c>
      <c r="E359" s="31">
        <v>211</v>
      </c>
      <c r="F359" s="31">
        <v>2294</v>
      </c>
      <c r="G359" s="23">
        <f>(E359/F359)*100</f>
        <v>9.1979075850043603</v>
      </c>
    </row>
    <row r="360" spans="1:7" ht="11.25" customHeight="1" x14ac:dyDescent="0.2">
      <c r="A360" s="30" t="s">
        <v>90</v>
      </c>
      <c r="B360" s="30"/>
      <c r="C360" s="30" t="s">
        <v>60</v>
      </c>
      <c r="D360" s="65">
        <v>2</v>
      </c>
      <c r="E360" s="65">
        <v>104.9</v>
      </c>
      <c r="F360" s="65">
        <v>1617</v>
      </c>
      <c r="G360" s="19">
        <f>(E360/F360)*100</f>
        <v>6.487322201607916</v>
      </c>
    </row>
    <row r="361" spans="1:7" ht="11.25" customHeight="1" x14ac:dyDescent="0.2">
      <c r="A361" s="32" t="s">
        <v>89</v>
      </c>
      <c r="B361" s="32"/>
      <c r="C361" s="32" t="s">
        <v>60</v>
      </c>
      <c r="D361" s="31">
        <v>572</v>
      </c>
      <c r="E361" s="31">
        <v>514.20000000000005</v>
      </c>
      <c r="F361" s="31">
        <v>5199</v>
      </c>
      <c r="G361" s="23">
        <f>(E361/F361)*100</f>
        <v>9.8903635314483562</v>
      </c>
    </row>
    <row r="362" spans="1:7" ht="7.5" customHeight="1" x14ac:dyDescent="0.2">
      <c r="A362" s="30"/>
      <c r="B362" s="30"/>
      <c r="C362" s="30"/>
      <c r="D362" s="29"/>
      <c r="E362" s="29"/>
      <c r="F362" s="29"/>
      <c r="G362" s="28"/>
    </row>
    <row r="363" spans="1:7" ht="11.25" customHeight="1" x14ac:dyDescent="0.2">
      <c r="A363" s="27" t="s">
        <v>58</v>
      </c>
      <c r="B363" s="26"/>
      <c r="C363" s="25" t="s">
        <v>7</v>
      </c>
      <c r="D363" s="24">
        <v>1720</v>
      </c>
      <c r="E363" s="24">
        <v>2301</v>
      </c>
      <c r="F363" s="24">
        <v>28649</v>
      </c>
      <c r="G363" s="23">
        <f>(E363/F363)*100</f>
        <v>8.031693950923243</v>
      </c>
    </row>
    <row r="364" spans="1:7" ht="11.25" customHeight="1" x14ac:dyDescent="0.2">
      <c r="A364" s="22" t="s">
        <v>57</v>
      </c>
      <c r="B364" s="7"/>
      <c r="C364" s="21" t="s">
        <v>7</v>
      </c>
      <c r="D364" s="20">
        <v>1832</v>
      </c>
      <c r="E364" s="20">
        <v>2636.1</v>
      </c>
      <c r="F364" s="20">
        <v>25036</v>
      </c>
      <c r="G364" s="19">
        <f>(E364/F364)*100</f>
        <v>10.529237897427704</v>
      </c>
    </row>
    <row r="365" spans="1:7" ht="11.25" customHeight="1" x14ac:dyDescent="0.2">
      <c r="A365" s="27" t="s">
        <v>56</v>
      </c>
      <c r="B365" s="26"/>
      <c r="C365" s="25" t="s">
        <v>7</v>
      </c>
      <c r="D365" s="24">
        <v>16899</v>
      </c>
      <c r="E365" s="24">
        <v>26976</v>
      </c>
      <c r="F365" s="24">
        <v>288409</v>
      </c>
      <c r="G365" s="23">
        <f>(E365/F365)*100</f>
        <v>9.3533835629262612</v>
      </c>
    </row>
    <row r="366" spans="1:7" ht="11.25" customHeight="1" x14ac:dyDescent="0.2">
      <c r="A366" s="22" t="s">
        <v>55</v>
      </c>
      <c r="B366" s="7"/>
      <c r="C366" s="21" t="s">
        <v>5</v>
      </c>
      <c r="D366" s="20">
        <v>2033</v>
      </c>
      <c r="E366" s="20">
        <v>1865.5</v>
      </c>
      <c r="F366" s="20">
        <v>12654</v>
      </c>
      <c r="G366" s="19">
        <f>(E366/F366)*100</f>
        <v>14.742373952900268</v>
      </c>
    </row>
    <row r="367" spans="1:7" ht="11.25" customHeight="1" x14ac:dyDescent="0.2">
      <c r="A367" s="27" t="s">
        <v>54</v>
      </c>
      <c r="B367" s="26"/>
      <c r="C367" s="25" t="s">
        <v>7</v>
      </c>
      <c r="D367" s="24">
        <v>7861</v>
      </c>
      <c r="E367" s="24">
        <v>14419</v>
      </c>
      <c r="F367" s="24">
        <v>159167</v>
      </c>
      <c r="G367" s="23">
        <f>(E367/F367)*100</f>
        <v>9.0590386198144088</v>
      </c>
    </row>
    <row r="368" spans="1:7" ht="11.25" customHeight="1" x14ac:dyDescent="0.2">
      <c r="A368" s="22" t="s">
        <v>53</v>
      </c>
      <c r="B368" s="7"/>
      <c r="C368" s="21" t="s">
        <v>5</v>
      </c>
      <c r="D368" s="20">
        <v>17832</v>
      </c>
      <c r="E368" s="20">
        <v>32018.9</v>
      </c>
      <c r="F368" s="20">
        <v>457063</v>
      </c>
      <c r="G368" s="19">
        <f>(E368/F368)*100</f>
        <v>7.0053581234971993</v>
      </c>
    </row>
    <row r="369" spans="1:7" ht="11.25" customHeight="1" x14ac:dyDescent="0.2">
      <c r="A369" s="27" t="s">
        <v>52</v>
      </c>
      <c r="B369" s="26"/>
      <c r="C369" s="25" t="s">
        <v>5</v>
      </c>
      <c r="D369" s="24">
        <v>1270</v>
      </c>
      <c r="E369" s="24">
        <v>2340</v>
      </c>
      <c r="F369" s="24">
        <v>16716</v>
      </c>
      <c r="G369" s="23">
        <f>(E369/F369)*100</f>
        <v>13.99856424982053</v>
      </c>
    </row>
    <row r="370" spans="1:7" ht="11.25" customHeight="1" x14ac:dyDescent="0.2">
      <c r="A370" s="22" t="s">
        <v>51</v>
      </c>
      <c r="B370" s="7"/>
      <c r="C370" s="21" t="s">
        <v>7</v>
      </c>
      <c r="D370" s="20">
        <v>636</v>
      </c>
      <c r="E370" s="20">
        <v>944.3</v>
      </c>
      <c r="F370" s="20">
        <v>9138</v>
      </c>
      <c r="G370" s="19">
        <f>(E370/F370)*100</f>
        <v>10.333771065878748</v>
      </c>
    </row>
    <row r="371" spans="1:7" ht="11.25" customHeight="1" x14ac:dyDescent="0.2">
      <c r="A371" s="27" t="s">
        <v>50</v>
      </c>
      <c r="B371" s="26"/>
      <c r="C371" s="25" t="s">
        <v>7</v>
      </c>
      <c r="D371" s="24">
        <v>2346</v>
      </c>
      <c r="E371" s="24">
        <v>3260.9</v>
      </c>
      <c r="F371" s="24">
        <v>36085</v>
      </c>
      <c r="G371" s="23">
        <f>(E371/F371)*100</f>
        <v>9.0367188582513513</v>
      </c>
    </row>
    <row r="372" spans="1:7" ht="11.25" customHeight="1" x14ac:dyDescent="0.2">
      <c r="A372" s="22" t="s">
        <v>49</v>
      </c>
      <c r="B372" s="7"/>
      <c r="C372" s="21" t="s">
        <v>7</v>
      </c>
      <c r="D372" s="20">
        <v>845</v>
      </c>
      <c r="E372" s="20">
        <v>765</v>
      </c>
      <c r="F372" s="20">
        <v>7483</v>
      </c>
      <c r="G372" s="19">
        <f>(E372/F372)*100</f>
        <v>10.223172524388614</v>
      </c>
    </row>
    <row r="373" spans="1:7" ht="11.25" customHeight="1" x14ac:dyDescent="0.2">
      <c r="A373" s="27" t="s">
        <v>48</v>
      </c>
      <c r="B373" s="26"/>
      <c r="C373" s="25" t="s">
        <v>7</v>
      </c>
      <c r="D373" s="24">
        <v>1198</v>
      </c>
      <c r="E373" s="24">
        <v>2766</v>
      </c>
      <c r="F373" s="24">
        <v>35205</v>
      </c>
      <c r="G373" s="23">
        <f>(E373/F373)*100</f>
        <v>7.8568385172560724</v>
      </c>
    </row>
    <row r="374" spans="1:7" ht="11.25" customHeight="1" x14ac:dyDescent="0.2">
      <c r="A374" s="22" t="s">
        <v>47</v>
      </c>
      <c r="B374" s="7"/>
      <c r="C374" s="21" t="s">
        <v>5</v>
      </c>
      <c r="D374" s="20">
        <v>514</v>
      </c>
      <c r="E374" s="20">
        <v>2554.5</v>
      </c>
      <c r="F374" s="20">
        <v>30795</v>
      </c>
      <c r="G374" s="19">
        <f>(E374/F374)*100</f>
        <v>8.2951777886020448</v>
      </c>
    </row>
    <row r="375" spans="1:7" ht="11.25" customHeight="1" x14ac:dyDescent="0.2">
      <c r="A375" s="27" t="s">
        <v>46</v>
      </c>
      <c r="B375" s="26"/>
      <c r="C375" s="25" t="s">
        <v>5</v>
      </c>
      <c r="D375" s="24">
        <v>12029</v>
      </c>
      <c r="E375" s="24">
        <v>20239.3</v>
      </c>
      <c r="F375" s="24">
        <v>206062</v>
      </c>
      <c r="G375" s="23">
        <f>(E375/F375)*100</f>
        <v>9.8219467927128719</v>
      </c>
    </row>
    <row r="376" spans="1:7" ht="11.25" customHeight="1" x14ac:dyDescent="0.2">
      <c r="A376" s="22" t="s">
        <v>45</v>
      </c>
      <c r="B376" s="7"/>
      <c r="C376" s="21" t="s">
        <v>7</v>
      </c>
      <c r="D376" s="20">
        <v>12032</v>
      </c>
      <c r="E376" s="20">
        <v>15983</v>
      </c>
      <c r="F376" s="20">
        <v>168214</v>
      </c>
      <c r="G376" s="19">
        <f>(E376/F376)*100</f>
        <v>9.5015872638424863</v>
      </c>
    </row>
    <row r="377" spans="1:7" ht="11.25" customHeight="1" x14ac:dyDescent="0.2">
      <c r="A377" s="27" t="s">
        <v>44</v>
      </c>
      <c r="B377" s="26"/>
      <c r="C377" s="25" t="s">
        <v>7</v>
      </c>
      <c r="D377" s="24">
        <v>1187</v>
      </c>
      <c r="E377" s="24">
        <v>885</v>
      </c>
      <c r="F377" s="24">
        <v>10948</v>
      </c>
      <c r="G377" s="23">
        <f>(E377/F377)*100</f>
        <v>8.0836682499086585</v>
      </c>
    </row>
    <row r="378" spans="1:7" ht="11.25" customHeight="1" x14ac:dyDescent="0.2">
      <c r="A378" s="22" t="s">
        <v>43</v>
      </c>
      <c r="B378" s="7"/>
      <c r="C378" s="21" t="s">
        <v>7</v>
      </c>
      <c r="D378" s="20">
        <v>231</v>
      </c>
      <c r="E378" s="20">
        <v>187.8</v>
      </c>
      <c r="F378" s="20">
        <v>192</v>
      </c>
      <c r="G378" s="19">
        <f>(E378/F378)*100</f>
        <v>97.8125</v>
      </c>
    </row>
    <row r="379" spans="1:7" ht="11.25" customHeight="1" x14ac:dyDescent="0.2">
      <c r="A379" s="27" t="s">
        <v>42</v>
      </c>
      <c r="B379" s="26"/>
      <c r="C379" s="25" t="s">
        <v>7</v>
      </c>
      <c r="D379" s="24">
        <v>6586</v>
      </c>
      <c r="E379" s="24">
        <v>10587</v>
      </c>
      <c r="F379" s="24">
        <v>116997</v>
      </c>
      <c r="G379" s="23">
        <f>(E379/F379)*100</f>
        <v>9.0489499730762333</v>
      </c>
    </row>
    <row r="380" spans="1:7" ht="11.25" customHeight="1" x14ac:dyDescent="0.2">
      <c r="A380" s="22" t="s">
        <v>41</v>
      </c>
      <c r="B380" s="7"/>
      <c r="C380" s="21" t="s">
        <v>7</v>
      </c>
      <c r="D380" s="20">
        <v>2818</v>
      </c>
      <c r="E380" s="20">
        <v>6441</v>
      </c>
      <c r="F380" s="20">
        <v>90342</v>
      </c>
      <c r="G380" s="19">
        <f>(E380/F380)*100</f>
        <v>7.1295742843860008</v>
      </c>
    </row>
    <row r="381" spans="1:7" ht="12" customHeight="1" x14ac:dyDescent="0.2">
      <c r="A381" s="27" t="s">
        <v>39</v>
      </c>
      <c r="B381" s="26"/>
      <c r="C381" s="25" t="s">
        <v>7</v>
      </c>
      <c r="D381" s="24">
        <v>269</v>
      </c>
      <c r="E381" s="24">
        <v>211.4</v>
      </c>
      <c r="F381" s="24">
        <v>4223</v>
      </c>
      <c r="G381" s="23">
        <f>(E381/F381)*100</f>
        <v>5.0059199621122419</v>
      </c>
    </row>
    <row r="382" spans="1:7" ht="11.25" customHeight="1" x14ac:dyDescent="0.2">
      <c r="A382" s="22" t="s">
        <v>38</v>
      </c>
      <c r="B382" s="7"/>
      <c r="C382" s="21" t="s">
        <v>7</v>
      </c>
      <c r="D382" s="20">
        <v>9528</v>
      </c>
      <c r="E382" s="20">
        <v>13350</v>
      </c>
      <c r="F382" s="20">
        <v>148585</v>
      </c>
      <c r="G382" s="19">
        <f>(E382/F382)*100</f>
        <v>8.9847562001547931</v>
      </c>
    </row>
    <row r="383" spans="1:7" ht="11.25" customHeight="1" x14ac:dyDescent="0.2">
      <c r="A383" s="27" t="s">
        <v>37</v>
      </c>
      <c r="B383" s="26"/>
      <c r="C383" s="25" t="s">
        <v>7</v>
      </c>
      <c r="D383" s="24">
        <v>20070</v>
      </c>
      <c r="E383" s="24">
        <v>32001.1</v>
      </c>
      <c r="F383" s="24">
        <v>355615</v>
      </c>
      <c r="G383" s="23">
        <f>(E383/F383)*100</f>
        <v>8.9988048873079034</v>
      </c>
    </row>
    <row r="384" spans="1:7" ht="11.25" customHeight="1" x14ac:dyDescent="0.2">
      <c r="A384" s="22" t="s">
        <v>36</v>
      </c>
      <c r="B384" s="7"/>
      <c r="C384" s="21" t="s">
        <v>7</v>
      </c>
      <c r="D384" s="20">
        <v>348</v>
      </c>
      <c r="E384" s="20">
        <v>362.5</v>
      </c>
      <c r="F384" s="20">
        <v>4171</v>
      </c>
      <c r="G384" s="19">
        <f>(E384/F384)*100</f>
        <v>8.6909614001438502</v>
      </c>
    </row>
    <row r="385" spans="1:7" ht="11.25" customHeight="1" x14ac:dyDescent="0.2">
      <c r="A385" s="27" t="s">
        <v>35</v>
      </c>
      <c r="B385" s="26"/>
      <c r="C385" s="25" t="s">
        <v>7</v>
      </c>
      <c r="D385" s="24">
        <v>20064</v>
      </c>
      <c r="E385" s="24">
        <v>35214.800000000003</v>
      </c>
      <c r="F385" s="24">
        <v>413445</v>
      </c>
      <c r="G385" s="23">
        <f>(E385/F385)*100</f>
        <v>8.5174086033208773</v>
      </c>
    </row>
    <row r="386" spans="1:7" ht="11.25" customHeight="1" x14ac:dyDescent="0.2">
      <c r="A386" s="22" t="s">
        <v>34</v>
      </c>
      <c r="B386" s="7"/>
      <c r="C386" s="21" t="s">
        <v>7</v>
      </c>
      <c r="D386" s="20">
        <v>1436</v>
      </c>
      <c r="E386" s="20">
        <v>1817</v>
      </c>
      <c r="F386" s="20">
        <v>19991</v>
      </c>
      <c r="G386" s="19">
        <f>(E386/F386)*100</f>
        <v>9.0890900905407435</v>
      </c>
    </row>
    <row r="387" spans="1:7" ht="11.25" customHeight="1" x14ac:dyDescent="0.2">
      <c r="A387" s="27" t="s">
        <v>33</v>
      </c>
      <c r="B387" s="26"/>
      <c r="C387" s="25" t="s">
        <v>7</v>
      </c>
      <c r="D387" s="24">
        <v>165</v>
      </c>
      <c r="E387" s="24">
        <v>141</v>
      </c>
      <c r="F387" s="24">
        <v>1885</v>
      </c>
      <c r="G387" s="23">
        <f>(E387/F387)*100</f>
        <v>7.480106100795755</v>
      </c>
    </row>
    <row r="388" spans="1:7" ht="11.25" customHeight="1" x14ac:dyDescent="0.2">
      <c r="A388" s="22" t="s">
        <v>32</v>
      </c>
      <c r="B388" s="7"/>
      <c r="C388" s="21" t="s">
        <v>7</v>
      </c>
      <c r="D388" s="20">
        <v>1139</v>
      </c>
      <c r="E388" s="20">
        <v>936</v>
      </c>
      <c r="F388" s="20">
        <v>12403</v>
      </c>
      <c r="G388" s="19">
        <f>(E388/F388)*100</f>
        <v>7.5465613158106901</v>
      </c>
    </row>
    <row r="389" spans="1:7" ht="11.25" customHeight="1" x14ac:dyDescent="0.2">
      <c r="A389" s="27" t="s">
        <v>31</v>
      </c>
      <c r="B389" s="26"/>
      <c r="C389" s="25" t="s">
        <v>5</v>
      </c>
      <c r="D389" s="24">
        <v>17039</v>
      </c>
      <c r="E389" s="24">
        <v>42907.1</v>
      </c>
      <c r="F389" s="24">
        <v>552927</v>
      </c>
      <c r="G389" s="23">
        <f>(E389/F389)*100</f>
        <v>7.7599936338793363</v>
      </c>
    </row>
    <row r="390" spans="1:7" ht="11.25" customHeight="1" x14ac:dyDescent="0.2">
      <c r="A390" s="22" t="s">
        <v>73</v>
      </c>
      <c r="B390" s="7"/>
      <c r="C390" s="21" t="s">
        <v>7</v>
      </c>
      <c r="D390" s="20">
        <v>1216</v>
      </c>
      <c r="E390" s="20">
        <v>1611</v>
      </c>
      <c r="F390" s="20">
        <v>19106</v>
      </c>
      <c r="G390" s="19">
        <f>(E390/F390)*100</f>
        <v>8.4319062074740927</v>
      </c>
    </row>
    <row r="391" spans="1:7" ht="11.25" customHeight="1" x14ac:dyDescent="0.2">
      <c r="A391" s="27" t="s">
        <v>29</v>
      </c>
      <c r="B391" s="26"/>
      <c r="C391" s="25" t="s">
        <v>7</v>
      </c>
      <c r="D391" s="24">
        <v>2284</v>
      </c>
      <c r="E391" s="24">
        <v>2375.6999999999998</v>
      </c>
      <c r="F391" s="24">
        <v>21050</v>
      </c>
      <c r="G391" s="23">
        <f>(E391/F391)*100</f>
        <v>11.285985748218526</v>
      </c>
    </row>
    <row r="392" spans="1:7" ht="11.25" customHeight="1" x14ac:dyDescent="0.2">
      <c r="A392" s="22" t="s">
        <v>28</v>
      </c>
      <c r="B392" s="7"/>
      <c r="C392" s="21" t="s">
        <v>5</v>
      </c>
      <c r="D392" s="20">
        <v>385</v>
      </c>
      <c r="E392" s="20">
        <v>766.1</v>
      </c>
      <c r="F392" s="20">
        <v>11230</v>
      </c>
      <c r="G392" s="19">
        <f>(E392/F392)*100</f>
        <v>6.8219056099732862</v>
      </c>
    </row>
    <row r="393" spans="1:7" ht="11.25" customHeight="1" x14ac:dyDescent="0.2">
      <c r="A393" s="27" t="s">
        <v>27</v>
      </c>
      <c r="B393" s="26"/>
      <c r="C393" s="25" t="s">
        <v>7</v>
      </c>
      <c r="D393" s="24">
        <v>17942</v>
      </c>
      <c r="E393" s="24">
        <v>33946</v>
      </c>
      <c r="F393" s="24">
        <v>408122</v>
      </c>
      <c r="G393" s="23">
        <f>(E393/F393)*100</f>
        <v>8.3176109104630491</v>
      </c>
    </row>
    <row r="394" spans="1:7" ht="11.25" customHeight="1" x14ac:dyDescent="0.2">
      <c r="A394" s="22" t="s">
        <v>26</v>
      </c>
      <c r="B394" s="7"/>
      <c r="C394" s="21" t="s">
        <v>25</v>
      </c>
      <c r="D394" s="20">
        <v>1897</v>
      </c>
      <c r="E394" s="20">
        <v>10412</v>
      </c>
      <c r="F394" s="20">
        <v>167506</v>
      </c>
      <c r="G394" s="19">
        <f>(E394/F394)*100</f>
        <v>6.2158967439972299</v>
      </c>
    </row>
    <row r="395" spans="1:7" ht="11.25" customHeight="1" x14ac:dyDescent="0.2">
      <c r="A395" s="27" t="s">
        <v>24</v>
      </c>
      <c r="B395" s="26"/>
      <c r="C395" s="25" t="s">
        <v>7</v>
      </c>
      <c r="D395" s="24">
        <v>2426</v>
      </c>
      <c r="E395" s="24">
        <v>7084</v>
      </c>
      <c r="F395" s="24">
        <v>106433</v>
      </c>
      <c r="G395" s="23">
        <f>(E395/F395)*100</f>
        <v>6.6558304285325036</v>
      </c>
    </row>
    <row r="396" spans="1:7" ht="11.25" customHeight="1" x14ac:dyDescent="0.2">
      <c r="A396" s="22" t="s">
        <v>23</v>
      </c>
      <c r="B396" s="7"/>
      <c r="C396" s="21" t="s">
        <v>7</v>
      </c>
      <c r="D396" s="20">
        <v>283</v>
      </c>
      <c r="E396" s="20">
        <v>212</v>
      </c>
      <c r="F396" s="20">
        <v>2970</v>
      </c>
      <c r="G396" s="19">
        <f>(E396/F396)*100</f>
        <v>7.1380471380471375</v>
      </c>
    </row>
    <row r="397" spans="1:7" ht="11.25" customHeight="1" x14ac:dyDescent="0.2">
      <c r="A397" s="27" t="s">
        <v>22</v>
      </c>
      <c r="B397" s="26"/>
      <c r="C397" s="25" t="s">
        <v>7</v>
      </c>
      <c r="D397" s="24">
        <v>261</v>
      </c>
      <c r="E397" s="24">
        <v>200</v>
      </c>
      <c r="F397" s="24">
        <v>2000</v>
      </c>
      <c r="G397" s="23">
        <f>(E397/F397)*100</f>
        <v>10</v>
      </c>
    </row>
    <row r="398" spans="1:7" ht="11.25" customHeight="1" x14ac:dyDescent="0.2">
      <c r="A398" s="22" t="s">
        <v>21</v>
      </c>
      <c r="B398" s="7"/>
      <c r="C398" s="21" t="s">
        <v>7</v>
      </c>
      <c r="D398" s="20">
        <v>1521</v>
      </c>
      <c r="E398" s="20">
        <v>1704.8</v>
      </c>
      <c r="F398" s="20">
        <v>17115</v>
      </c>
      <c r="G398" s="19">
        <f>(E398/F398)*100</f>
        <v>9.9608530528775923</v>
      </c>
    </row>
    <row r="399" spans="1:7" ht="11.25" customHeight="1" x14ac:dyDescent="0.2">
      <c r="A399" s="27" t="s">
        <v>20</v>
      </c>
      <c r="B399" s="26"/>
      <c r="C399" s="25" t="s">
        <v>7</v>
      </c>
      <c r="D399" s="24">
        <v>6230</v>
      </c>
      <c r="E399" s="24">
        <v>12267</v>
      </c>
      <c r="F399" s="24">
        <v>117727</v>
      </c>
      <c r="G399" s="23">
        <f>(E399/F399)*100</f>
        <v>10.419869698539843</v>
      </c>
    </row>
    <row r="400" spans="1:7" ht="11.25" customHeight="1" x14ac:dyDescent="0.2">
      <c r="A400" s="22" t="s">
        <v>19</v>
      </c>
      <c r="B400" s="7"/>
      <c r="C400" s="21" t="s">
        <v>7</v>
      </c>
      <c r="D400" s="20">
        <v>4058</v>
      </c>
      <c r="E400" s="20">
        <v>6637</v>
      </c>
      <c r="F400" s="20">
        <v>62527</v>
      </c>
      <c r="G400" s="19">
        <f>(E400/F400)*100</f>
        <v>10.614614486541814</v>
      </c>
    </row>
    <row r="401" spans="1:7" ht="11.25" customHeight="1" x14ac:dyDescent="0.2">
      <c r="A401" s="27" t="s">
        <v>18</v>
      </c>
      <c r="B401" s="26"/>
      <c r="C401" s="25" t="s">
        <v>7</v>
      </c>
      <c r="D401" s="24">
        <v>36538</v>
      </c>
      <c r="E401" s="24">
        <v>69584</v>
      </c>
      <c r="F401" s="24">
        <v>778397</v>
      </c>
      <c r="G401" s="23">
        <f>(E401/F401)*100</f>
        <v>8.9393972484477704</v>
      </c>
    </row>
    <row r="402" spans="1:7" ht="11.25" customHeight="1" x14ac:dyDescent="0.2">
      <c r="A402" s="22" t="s">
        <v>17</v>
      </c>
      <c r="B402" s="7"/>
      <c r="C402" s="21" t="s">
        <v>5</v>
      </c>
      <c r="D402" s="20">
        <v>707</v>
      </c>
      <c r="E402" s="20">
        <v>1885</v>
      </c>
      <c r="F402" s="20">
        <v>32777</v>
      </c>
      <c r="G402" s="19">
        <f>(E402/F402)*100</f>
        <v>5.7509839216523782</v>
      </c>
    </row>
    <row r="403" spans="1:7" ht="11.25" customHeight="1" x14ac:dyDescent="0.2">
      <c r="A403" s="27" t="s">
        <v>16</v>
      </c>
      <c r="B403" s="26"/>
      <c r="C403" s="25" t="s">
        <v>7</v>
      </c>
      <c r="D403" s="24">
        <v>2528</v>
      </c>
      <c r="E403" s="24">
        <v>3754</v>
      </c>
      <c r="F403" s="24">
        <v>36124</v>
      </c>
      <c r="G403" s="23">
        <f>(E403/F403)*100</f>
        <v>10.391983169084265</v>
      </c>
    </row>
    <row r="404" spans="1:7" ht="11.25" customHeight="1" x14ac:dyDescent="0.2">
      <c r="A404" s="22" t="s">
        <v>15</v>
      </c>
      <c r="B404" s="7"/>
      <c r="C404" s="21" t="s">
        <v>7</v>
      </c>
      <c r="D404" s="20">
        <v>2614</v>
      </c>
      <c r="E404" s="20">
        <v>3698.8</v>
      </c>
      <c r="F404" s="20">
        <v>41827</v>
      </c>
      <c r="G404" s="19">
        <f>(E404/F404)*100</f>
        <v>8.8430917828197106</v>
      </c>
    </row>
    <row r="405" spans="1:7" ht="11.25" customHeight="1" x14ac:dyDescent="0.2">
      <c r="A405" s="27" t="s">
        <v>14</v>
      </c>
      <c r="B405" s="26"/>
      <c r="C405" s="25" t="s">
        <v>7</v>
      </c>
      <c r="D405" s="24">
        <v>12140</v>
      </c>
      <c r="E405" s="24">
        <v>22240</v>
      </c>
      <c r="F405" s="24">
        <v>244755</v>
      </c>
      <c r="G405" s="23">
        <f>(E405/F405)*100</f>
        <v>9.0866376580662287</v>
      </c>
    </row>
    <row r="406" spans="1:7" ht="11.25" customHeight="1" x14ac:dyDescent="0.2">
      <c r="A406" s="22" t="s">
        <v>13</v>
      </c>
      <c r="B406" s="7"/>
      <c r="C406" s="21" t="s">
        <v>7</v>
      </c>
      <c r="D406" s="20">
        <v>566</v>
      </c>
      <c r="E406" s="20">
        <v>453.2</v>
      </c>
      <c r="F406" s="20">
        <v>4041</v>
      </c>
      <c r="G406" s="19">
        <f>(E406/F406)*100</f>
        <v>11.215045780747339</v>
      </c>
    </row>
    <row r="407" spans="1:7" ht="11.25" customHeight="1" x14ac:dyDescent="0.2">
      <c r="A407" s="27" t="s">
        <v>12</v>
      </c>
      <c r="B407" s="26"/>
      <c r="C407" s="25" t="s">
        <v>7</v>
      </c>
      <c r="D407" s="24">
        <v>11531</v>
      </c>
      <c r="E407" s="24">
        <v>25373.8</v>
      </c>
      <c r="F407" s="24">
        <v>260973</v>
      </c>
      <c r="G407" s="23">
        <f>(E407/F407)*100</f>
        <v>9.7227682557199415</v>
      </c>
    </row>
    <row r="408" spans="1:7" ht="11.25" customHeight="1" x14ac:dyDescent="0.2">
      <c r="A408" s="22" t="s">
        <v>11</v>
      </c>
      <c r="B408" s="7"/>
      <c r="C408" s="21" t="s">
        <v>7</v>
      </c>
      <c r="D408" s="20">
        <v>29779</v>
      </c>
      <c r="E408" s="20">
        <v>58803.9</v>
      </c>
      <c r="F408" s="20">
        <v>634689</v>
      </c>
      <c r="G408" s="19">
        <f>(E408/F408)*100</f>
        <v>9.2649943515643098</v>
      </c>
    </row>
    <row r="409" spans="1:7" ht="11.25" customHeight="1" x14ac:dyDescent="0.2">
      <c r="A409" s="27" t="s">
        <v>10</v>
      </c>
      <c r="B409" s="26"/>
      <c r="C409" s="25" t="s">
        <v>9</v>
      </c>
      <c r="D409" s="24">
        <v>3716</v>
      </c>
      <c r="E409" s="24">
        <v>5859.6</v>
      </c>
      <c r="F409" s="24">
        <v>55797</v>
      </c>
      <c r="G409" s="23">
        <f>(E409/F409)*100</f>
        <v>10.501639873111458</v>
      </c>
    </row>
    <row r="410" spans="1:7" ht="11.25" customHeight="1" x14ac:dyDescent="0.2">
      <c r="A410" s="22" t="s">
        <v>8</v>
      </c>
      <c r="B410" s="7"/>
      <c r="C410" s="21" t="s">
        <v>7</v>
      </c>
      <c r="D410" s="20">
        <v>7310</v>
      </c>
      <c r="E410" s="20">
        <v>12273.6</v>
      </c>
      <c r="F410" s="20">
        <v>121662</v>
      </c>
      <c r="G410" s="19">
        <f>(E410/F410)*100</f>
        <v>10.088277358583616</v>
      </c>
    </row>
    <row r="411" spans="1:7" ht="11.25" customHeight="1" x14ac:dyDescent="0.2">
      <c r="A411" s="27" t="s">
        <v>6</v>
      </c>
      <c r="B411" s="26"/>
      <c r="C411" s="25" t="s">
        <v>5</v>
      </c>
      <c r="D411" s="24">
        <v>708</v>
      </c>
      <c r="E411" s="24">
        <v>2749</v>
      </c>
      <c r="F411" s="24">
        <v>32443</v>
      </c>
      <c r="G411" s="23">
        <f>(E411/F411)*100</f>
        <v>8.4733224424375067</v>
      </c>
    </row>
    <row r="412" spans="1:7" ht="11.25" customHeight="1" x14ac:dyDescent="0.2">
      <c r="A412" s="22" t="s">
        <v>4</v>
      </c>
      <c r="B412" s="7"/>
      <c r="C412" s="21" t="s">
        <v>3</v>
      </c>
      <c r="D412" s="20">
        <v>9</v>
      </c>
      <c r="E412" s="20">
        <v>1553.2</v>
      </c>
      <c r="F412" s="20">
        <v>55394</v>
      </c>
      <c r="G412" s="19">
        <f>(E412/F412)*100</f>
        <v>2.8039137812759503</v>
      </c>
    </row>
    <row r="413" spans="1:7" ht="11.25" customHeight="1" thickBot="1" x14ac:dyDescent="0.25">
      <c r="A413" s="69" t="s">
        <v>93</v>
      </c>
      <c r="B413" s="17"/>
      <c r="C413" s="67"/>
      <c r="D413" s="66">
        <v>-9</v>
      </c>
      <c r="E413" s="66">
        <v>0</v>
      </c>
      <c r="F413" s="66">
        <v>0</v>
      </c>
      <c r="G413" s="70" t="s">
        <v>95</v>
      </c>
    </row>
    <row r="414" spans="1:7" ht="11.25" customHeight="1" thickBot="1" x14ac:dyDescent="0.25">
      <c r="A414" s="56" t="s">
        <v>2</v>
      </c>
      <c r="B414" s="57"/>
      <c r="C414" s="57"/>
      <c r="D414" s="55">
        <f>SUM(D356,D359:D413)</f>
        <v>1199991</v>
      </c>
      <c r="E414" s="55">
        <f>SUM(E363:E412,E359:E361,E356)</f>
        <v>2630656</v>
      </c>
      <c r="F414" s="55">
        <f>SUM(F363:F412,F359:F361,F356)</f>
        <v>30589021</v>
      </c>
      <c r="G414" s="54">
        <f>(E414/F414)*100</f>
        <v>8.6000006342144797</v>
      </c>
    </row>
    <row r="415" spans="1:7" ht="7.5" customHeight="1" x14ac:dyDescent="0.2">
      <c r="A415" s="53"/>
      <c r="B415" s="53"/>
      <c r="C415" s="53"/>
      <c r="E415" s="51"/>
    </row>
    <row r="416" spans="1:7" ht="11.25" customHeight="1" x14ac:dyDescent="0.2">
      <c r="A416" s="7" t="s">
        <v>1</v>
      </c>
      <c r="B416" s="6" t="s">
        <v>0</v>
      </c>
      <c r="C416" s="6"/>
      <c r="D416" s="5"/>
      <c r="E416" s="5"/>
      <c r="F416" s="5"/>
      <c r="G416" s="4"/>
    </row>
    <row r="420" spans="1:7" ht="15.75" x14ac:dyDescent="0.2">
      <c r="A420" s="63" t="s">
        <v>72</v>
      </c>
      <c r="B420" s="49" t="s">
        <v>94</v>
      </c>
      <c r="D420" s="62"/>
      <c r="G420" s="64"/>
    </row>
    <row r="421" spans="1:7" ht="7.5" customHeight="1" thickBot="1" x14ac:dyDescent="0.25">
      <c r="A421" s="60"/>
      <c r="B421" s="60"/>
      <c r="C421" s="60"/>
      <c r="D421" s="59"/>
      <c r="E421" s="45"/>
      <c r="F421" s="45"/>
      <c r="G421" s="44"/>
    </row>
    <row r="422" spans="1:7" ht="26.25" thickBot="1" x14ac:dyDescent="0.25">
      <c r="A422" s="42" t="s">
        <v>70</v>
      </c>
      <c r="B422" s="43"/>
      <c r="C422" s="42" t="s">
        <v>69</v>
      </c>
      <c r="D422" s="41" t="s">
        <v>68</v>
      </c>
      <c r="E422" s="41" t="s">
        <v>67</v>
      </c>
      <c r="F422" s="40" t="s">
        <v>66</v>
      </c>
      <c r="G422" s="39" t="s">
        <v>65</v>
      </c>
    </row>
    <row r="423" spans="1:7" ht="27.75" thickBot="1" x14ac:dyDescent="0.25">
      <c r="A423" s="38"/>
      <c r="B423" s="38"/>
      <c r="C423" s="38"/>
      <c r="D423" s="37"/>
      <c r="E423" s="36" t="s">
        <v>64</v>
      </c>
      <c r="F423" s="36" t="s">
        <v>63</v>
      </c>
      <c r="G423" s="35" t="s">
        <v>62</v>
      </c>
    </row>
    <row r="424" spans="1:7" ht="11.25" customHeight="1" x14ac:dyDescent="0.2">
      <c r="A424" s="34" t="s">
        <v>61</v>
      </c>
      <c r="B424" s="33"/>
      <c r="C424" s="33" t="s">
        <v>60</v>
      </c>
      <c r="D424" s="20">
        <v>875130</v>
      </c>
      <c r="E424" s="20">
        <v>2097561</v>
      </c>
      <c r="F424" s="20">
        <v>24019758</v>
      </c>
      <c r="G424" s="19">
        <f>(E424/F424)*100</f>
        <v>8.7326483472481282</v>
      </c>
    </row>
    <row r="425" spans="1:7" ht="11.25" customHeight="1" x14ac:dyDescent="0.2">
      <c r="A425" s="32" t="s">
        <v>59</v>
      </c>
      <c r="B425" s="32"/>
      <c r="C425" s="32"/>
      <c r="D425" s="31">
        <f>D482-D424</f>
        <v>300804</v>
      </c>
      <c r="E425" s="31">
        <f>E482-E424</f>
        <v>534094</v>
      </c>
      <c r="F425" s="31">
        <f>F482-F424</f>
        <v>6159776</v>
      </c>
      <c r="G425" s="23">
        <f>(E425/F425)*100</f>
        <v>8.6706724400367801</v>
      </c>
    </row>
    <row r="426" spans="1:7" ht="7.5" customHeight="1" x14ac:dyDescent="0.2">
      <c r="A426" s="30"/>
      <c r="B426" s="30"/>
      <c r="C426" s="30"/>
      <c r="D426" s="65"/>
      <c r="E426" s="65"/>
      <c r="F426" s="65"/>
      <c r="G426" s="19"/>
    </row>
    <row r="427" spans="1:7" ht="11.25" customHeight="1" x14ac:dyDescent="0.2">
      <c r="A427" s="32" t="s">
        <v>91</v>
      </c>
      <c r="B427" s="32"/>
      <c r="C427" s="32" t="s">
        <v>60</v>
      </c>
      <c r="D427" s="31">
        <v>1</v>
      </c>
      <c r="E427" s="31">
        <v>190</v>
      </c>
      <c r="F427" s="31">
        <v>2288</v>
      </c>
      <c r="G427" s="23">
        <f>(E427/F427)*100</f>
        <v>8.3041958041958051</v>
      </c>
    </row>
    <row r="428" spans="1:7" ht="11.25" customHeight="1" x14ac:dyDescent="0.2">
      <c r="A428" s="30" t="s">
        <v>90</v>
      </c>
      <c r="B428" s="30"/>
      <c r="C428" s="30" t="s">
        <v>60</v>
      </c>
      <c r="D428" s="65">
        <v>2</v>
      </c>
      <c r="E428" s="65">
        <v>99.6</v>
      </c>
      <c r="F428" s="65">
        <v>1614</v>
      </c>
      <c r="G428" s="19">
        <f>(E428/F428)*100</f>
        <v>6.1710037174721188</v>
      </c>
    </row>
    <row r="429" spans="1:7" ht="11.25" customHeight="1" x14ac:dyDescent="0.2">
      <c r="A429" s="32" t="s">
        <v>89</v>
      </c>
      <c r="B429" s="32"/>
      <c r="C429" s="32" t="s">
        <v>60</v>
      </c>
      <c r="D429" s="31">
        <v>387</v>
      </c>
      <c r="E429" s="31">
        <v>340.4</v>
      </c>
      <c r="F429" s="31">
        <v>3389</v>
      </c>
      <c r="G429" s="23">
        <f>(E429/F429)*100</f>
        <v>10.044260843906756</v>
      </c>
    </row>
    <row r="430" spans="1:7" ht="7.5" customHeight="1" x14ac:dyDescent="0.2">
      <c r="A430" s="30"/>
      <c r="B430" s="30"/>
      <c r="C430" s="30"/>
      <c r="D430" s="29"/>
      <c r="E430" s="29"/>
      <c r="F430" s="29"/>
      <c r="G430" s="28"/>
    </row>
    <row r="431" spans="1:7" ht="11.25" customHeight="1" x14ac:dyDescent="0.2">
      <c r="A431" s="27" t="s">
        <v>58</v>
      </c>
      <c r="B431" s="26"/>
      <c r="C431" s="25" t="s">
        <v>7</v>
      </c>
      <c r="D431" s="24">
        <v>1689</v>
      </c>
      <c r="E431" s="24">
        <v>2260</v>
      </c>
      <c r="F431" s="24">
        <v>29153</v>
      </c>
      <c r="G431" s="23">
        <f>(E431/F431)*100</f>
        <v>7.7522038898226588</v>
      </c>
    </row>
    <row r="432" spans="1:7" ht="11.25" customHeight="1" x14ac:dyDescent="0.2">
      <c r="A432" s="22" t="s">
        <v>57</v>
      </c>
      <c r="B432" s="7"/>
      <c r="C432" s="21" t="s">
        <v>7</v>
      </c>
      <c r="D432" s="20">
        <v>1812</v>
      </c>
      <c r="E432" s="20">
        <v>2701.1</v>
      </c>
      <c r="F432" s="20">
        <v>26078</v>
      </c>
      <c r="G432" s="19">
        <f>(E432/F432)*100</f>
        <v>10.357772835340134</v>
      </c>
    </row>
    <row r="433" spans="1:7" ht="11.25" customHeight="1" x14ac:dyDescent="0.2">
      <c r="A433" s="27" t="s">
        <v>56</v>
      </c>
      <c r="B433" s="26"/>
      <c r="C433" s="25" t="s">
        <v>7</v>
      </c>
      <c r="D433" s="24">
        <v>16858</v>
      </c>
      <c r="E433" s="24">
        <v>25961</v>
      </c>
      <c r="F433" s="24">
        <v>282089</v>
      </c>
      <c r="G433" s="23">
        <f>(E433/F433)*100</f>
        <v>9.2031238368032788</v>
      </c>
    </row>
    <row r="434" spans="1:7" ht="11.25" customHeight="1" x14ac:dyDescent="0.2">
      <c r="A434" s="22" t="s">
        <v>55</v>
      </c>
      <c r="B434" s="7"/>
      <c r="C434" s="21" t="s">
        <v>5</v>
      </c>
      <c r="D434" s="20">
        <v>2013</v>
      </c>
      <c r="E434" s="20">
        <v>1823.1</v>
      </c>
      <c r="F434" s="20">
        <v>12793</v>
      </c>
      <c r="G434" s="19">
        <f>(E434/F434)*100</f>
        <v>14.250762135542875</v>
      </c>
    </row>
    <row r="435" spans="1:7" ht="11.25" customHeight="1" x14ac:dyDescent="0.2">
      <c r="A435" s="27" t="s">
        <v>54</v>
      </c>
      <c r="B435" s="26"/>
      <c r="C435" s="25" t="s">
        <v>7</v>
      </c>
      <c r="D435" s="24">
        <v>7782</v>
      </c>
      <c r="E435" s="24">
        <v>13825</v>
      </c>
      <c r="F435" s="24">
        <v>157206</v>
      </c>
      <c r="G435" s="23">
        <f>(E435/F435)*100</f>
        <v>8.7941936058420147</v>
      </c>
    </row>
    <row r="436" spans="1:7" ht="11.25" customHeight="1" x14ac:dyDescent="0.2">
      <c r="A436" s="22" t="s">
        <v>53</v>
      </c>
      <c r="B436" s="7"/>
      <c r="C436" s="21" t="s">
        <v>5</v>
      </c>
      <c r="D436" s="20">
        <v>16674</v>
      </c>
      <c r="E436" s="20">
        <v>28498.5</v>
      </c>
      <c r="F436" s="20">
        <v>425045</v>
      </c>
      <c r="G436" s="19">
        <f>(E436/F436)*100</f>
        <v>6.70481948970109</v>
      </c>
    </row>
    <row r="437" spans="1:7" ht="11.25" customHeight="1" x14ac:dyDescent="0.2">
      <c r="A437" s="27" t="s">
        <v>52</v>
      </c>
      <c r="B437" s="26"/>
      <c r="C437" s="25" t="s">
        <v>5</v>
      </c>
      <c r="D437" s="24">
        <v>1268</v>
      </c>
      <c r="E437" s="24">
        <v>2292.9</v>
      </c>
      <c r="F437" s="24">
        <v>17279</v>
      </c>
      <c r="G437" s="23">
        <f>(E437/F437)*100</f>
        <v>13.269865154233463</v>
      </c>
    </row>
    <row r="438" spans="1:7" ht="11.25" customHeight="1" x14ac:dyDescent="0.2">
      <c r="A438" s="22" t="s">
        <v>51</v>
      </c>
      <c r="B438" s="7"/>
      <c r="C438" s="21" t="s">
        <v>7</v>
      </c>
      <c r="D438" s="20">
        <v>624</v>
      </c>
      <c r="E438" s="20">
        <v>913.8</v>
      </c>
      <c r="F438" s="20">
        <v>9031</v>
      </c>
      <c r="G438" s="19">
        <f>(E438/F438)*100</f>
        <v>10.118480788395527</v>
      </c>
    </row>
    <row r="439" spans="1:7" ht="11.25" customHeight="1" x14ac:dyDescent="0.2">
      <c r="A439" s="27" t="s">
        <v>50</v>
      </c>
      <c r="B439" s="26"/>
      <c r="C439" s="25" t="s">
        <v>7</v>
      </c>
      <c r="D439" s="24">
        <v>2341</v>
      </c>
      <c r="E439" s="24">
        <v>3279.6</v>
      </c>
      <c r="F439" s="24">
        <v>36274</v>
      </c>
      <c r="G439" s="23">
        <f>(E439/F439)*100</f>
        <v>9.0411865247835905</v>
      </c>
    </row>
    <row r="440" spans="1:7" ht="11.25" customHeight="1" x14ac:dyDescent="0.2">
      <c r="A440" s="22" t="s">
        <v>49</v>
      </c>
      <c r="B440" s="7"/>
      <c r="C440" s="21" t="s">
        <v>7</v>
      </c>
      <c r="D440" s="20">
        <v>835</v>
      </c>
      <c r="E440" s="20">
        <v>773</v>
      </c>
      <c r="F440" s="20">
        <v>7541</v>
      </c>
      <c r="G440" s="19">
        <f>(E440/F440)*100</f>
        <v>10.250629889935022</v>
      </c>
    </row>
    <row r="441" spans="1:7" ht="11.25" customHeight="1" x14ac:dyDescent="0.2">
      <c r="A441" s="27" t="s">
        <v>48</v>
      </c>
      <c r="B441" s="26"/>
      <c r="C441" s="25" t="s">
        <v>7</v>
      </c>
      <c r="D441" s="24">
        <v>1184</v>
      </c>
      <c r="E441" s="24">
        <v>2663.6</v>
      </c>
      <c r="F441" s="24">
        <v>34629</v>
      </c>
      <c r="G441" s="23">
        <f>(E441/F441)*100</f>
        <v>7.6918189956394931</v>
      </c>
    </row>
    <row r="442" spans="1:7" ht="11.25" customHeight="1" x14ac:dyDescent="0.2">
      <c r="A442" s="22" t="s">
        <v>47</v>
      </c>
      <c r="B442" s="7"/>
      <c r="C442" s="21" t="s">
        <v>5</v>
      </c>
      <c r="D442" s="20">
        <v>508</v>
      </c>
      <c r="E442" s="20">
        <v>2579.8000000000002</v>
      </c>
      <c r="F442" s="20">
        <v>31804</v>
      </c>
      <c r="G442" s="19">
        <f>(E442/F442)*100</f>
        <v>8.1115582945541433</v>
      </c>
    </row>
    <row r="443" spans="1:7" ht="11.25" customHeight="1" x14ac:dyDescent="0.2">
      <c r="A443" s="27" t="s">
        <v>46</v>
      </c>
      <c r="B443" s="26"/>
      <c r="C443" s="25" t="s">
        <v>5</v>
      </c>
      <c r="D443" s="24">
        <v>11672</v>
      </c>
      <c r="E443" s="24">
        <v>20628.7</v>
      </c>
      <c r="F443" s="24">
        <v>214450</v>
      </c>
      <c r="G443" s="23">
        <f>(E443/F443)*100</f>
        <v>9.6193518302634651</v>
      </c>
    </row>
    <row r="444" spans="1:7" ht="11.25" customHeight="1" x14ac:dyDescent="0.2">
      <c r="A444" s="22" t="s">
        <v>45</v>
      </c>
      <c r="B444" s="7"/>
      <c r="C444" s="21" t="s">
        <v>7</v>
      </c>
      <c r="D444" s="20">
        <v>11575</v>
      </c>
      <c r="E444" s="20">
        <v>15979</v>
      </c>
      <c r="F444" s="20">
        <v>162287</v>
      </c>
      <c r="G444" s="19">
        <f>(E444/F444)*100</f>
        <v>9.8461367823670418</v>
      </c>
    </row>
    <row r="445" spans="1:7" ht="11.25" customHeight="1" x14ac:dyDescent="0.2">
      <c r="A445" s="27" t="s">
        <v>44</v>
      </c>
      <c r="B445" s="26"/>
      <c r="C445" s="25" t="s">
        <v>7</v>
      </c>
      <c r="D445" s="24">
        <v>1121</v>
      </c>
      <c r="E445" s="24">
        <v>915</v>
      </c>
      <c r="F445" s="24">
        <v>10459</v>
      </c>
      <c r="G445" s="23">
        <f>(E445/F445)*100</f>
        <v>8.7484463141791764</v>
      </c>
    </row>
    <row r="446" spans="1:7" ht="11.25" customHeight="1" x14ac:dyDescent="0.2">
      <c r="A446" s="22" t="s">
        <v>43</v>
      </c>
      <c r="B446" s="7"/>
      <c r="C446" s="21" t="s">
        <v>7</v>
      </c>
      <c r="D446" s="20">
        <v>236</v>
      </c>
      <c r="E446" s="20">
        <v>103.4</v>
      </c>
      <c r="F446" s="20">
        <v>199</v>
      </c>
      <c r="G446" s="19">
        <f>(E446/F446)*100</f>
        <v>51.959798994974882</v>
      </c>
    </row>
    <row r="447" spans="1:7" ht="11.25" customHeight="1" x14ac:dyDescent="0.2">
      <c r="A447" s="27" t="s">
        <v>42</v>
      </c>
      <c r="B447" s="26"/>
      <c r="C447" s="25" t="s">
        <v>7</v>
      </c>
      <c r="D447" s="24">
        <v>6384</v>
      </c>
      <c r="E447" s="24">
        <v>10118</v>
      </c>
      <c r="F447" s="24">
        <v>113175</v>
      </c>
      <c r="G447" s="23">
        <f>(E447/F447)*100</f>
        <v>8.9401369560415294</v>
      </c>
    </row>
    <row r="448" spans="1:7" ht="11.25" customHeight="1" x14ac:dyDescent="0.2">
      <c r="A448" s="22" t="s">
        <v>41</v>
      </c>
      <c r="B448" s="7"/>
      <c r="C448" s="21" t="s">
        <v>7</v>
      </c>
      <c r="D448" s="20">
        <v>2645</v>
      </c>
      <c r="E448" s="20">
        <v>6340</v>
      </c>
      <c r="F448" s="20">
        <v>89111</v>
      </c>
      <c r="G448" s="19">
        <f>(E448/F448)*100</f>
        <v>7.1147220881821545</v>
      </c>
    </row>
    <row r="449" spans="1:7" ht="12" customHeight="1" x14ac:dyDescent="0.2">
      <c r="A449" s="27" t="s">
        <v>39</v>
      </c>
      <c r="B449" s="26"/>
      <c r="C449" s="25" t="s">
        <v>7</v>
      </c>
      <c r="D449" s="24">
        <v>293</v>
      </c>
      <c r="E449" s="24">
        <v>207</v>
      </c>
      <c r="F449" s="24">
        <v>2131</v>
      </c>
      <c r="G449" s="23">
        <f>(E449/F449)*100</f>
        <v>9.7137494134209295</v>
      </c>
    </row>
    <row r="450" spans="1:7" ht="11.25" customHeight="1" x14ac:dyDescent="0.2">
      <c r="A450" s="22" t="s">
        <v>38</v>
      </c>
      <c r="B450" s="7"/>
      <c r="C450" s="21" t="s">
        <v>7</v>
      </c>
      <c r="D450" s="20">
        <v>9372</v>
      </c>
      <c r="E450" s="20">
        <v>13022</v>
      </c>
      <c r="F450" s="20">
        <v>146859</v>
      </c>
      <c r="G450" s="19">
        <f>(E450/F450)*100</f>
        <v>8.8670084911377582</v>
      </c>
    </row>
    <row r="451" spans="1:7" ht="11.25" customHeight="1" x14ac:dyDescent="0.2">
      <c r="A451" s="27" t="s">
        <v>37</v>
      </c>
      <c r="B451" s="26"/>
      <c r="C451" s="25" t="s">
        <v>7</v>
      </c>
      <c r="D451" s="24">
        <v>19096</v>
      </c>
      <c r="E451" s="24">
        <v>29856.2</v>
      </c>
      <c r="F451" s="24">
        <v>330437</v>
      </c>
      <c r="G451" s="23">
        <f>(E451/F451)*100</f>
        <v>9.0353683152915689</v>
      </c>
    </row>
    <row r="452" spans="1:7" ht="11.25" customHeight="1" x14ac:dyDescent="0.2">
      <c r="A452" s="22" t="s">
        <v>36</v>
      </c>
      <c r="B452" s="7"/>
      <c r="C452" s="21" t="s">
        <v>7</v>
      </c>
      <c r="D452" s="20">
        <v>343</v>
      </c>
      <c r="E452" s="20">
        <v>368</v>
      </c>
      <c r="F452" s="20">
        <v>4368</v>
      </c>
      <c r="G452" s="19">
        <f>(E452/F452)*100</f>
        <v>8.4249084249084252</v>
      </c>
    </row>
    <row r="453" spans="1:7" ht="11.25" customHeight="1" x14ac:dyDescent="0.2">
      <c r="A453" s="27" t="s">
        <v>35</v>
      </c>
      <c r="B453" s="26"/>
      <c r="C453" s="25" t="s">
        <v>7</v>
      </c>
      <c r="D453" s="24">
        <v>19799</v>
      </c>
      <c r="E453" s="24">
        <v>34044</v>
      </c>
      <c r="F453" s="24">
        <v>394264</v>
      </c>
      <c r="G453" s="23">
        <f>(E453/F453)*100</f>
        <v>8.6348233670839836</v>
      </c>
    </row>
    <row r="454" spans="1:7" ht="11.25" customHeight="1" x14ac:dyDescent="0.2">
      <c r="A454" s="22" t="s">
        <v>34</v>
      </c>
      <c r="B454" s="7"/>
      <c r="C454" s="21" t="s">
        <v>7</v>
      </c>
      <c r="D454" s="20">
        <v>1429</v>
      </c>
      <c r="E454" s="20">
        <v>1797</v>
      </c>
      <c r="F454" s="20">
        <v>18988</v>
      </c>
      <c r="G454" s="19">
        <f>(E454/F454)*100</f>
        <v>9.4638719191068041</v>
      </c>
    </row>
    <row r="455" spans="1:7" ht="11.25" customHeight="1" x14ac:dyDescent="0.2">
      <c r="A455" s="27" t="s">
        <v>33</v>
      </c>
      <c r="B455" s="26"/>
      <c r="C455" s="25" t="s">
        <v>7</v>
      </c>
      <c r="D455" s="24">
        <v>159</v>
      </c>
      <c r="E455" s="24">
        <v>156</v>
      </c>
      <c r="F455" s="24">
        <v>1874</v>
      </c>
      <c r="G455" s="23">
        <f>(E455/F455)*100</f>
        <v>8.3244397011739597</v>
      </c>
    </row>
    <row r="456" spans="1:7" ht="11.25" customHeight="1" x14ac:dyDescent="0.2">
      <c r="A456" s="22" t="s">
        <v>32</v>
      </c>
      <c r="B456" s="7"/>
      <c r="C456" s="21" t="s">
        <v>7</v>
      </c>
      <c r="D456" s="20">
        <v>1108</v>
      </c>
      <c r="E456" s="20">
        <v>913</v>
      </c>
      <c r="F456" s="20">
        <v>12861</v>
      </c>
      <c r="G456" s="19">
        <f>(E456/F456)*100</f>
        <v>7.0989814166861054</v>
      </c>
    </row>
    <row r="457" spans="1:7" ht="11.25" customHeight="1" x14ac:dyDescent="0.2">
      <c r="A457" s="27" t="s">
        <v>31</v>
      </c>
      <c r="B457" s="26"/>
      <c r="C457" s="25" t="s">
        <v>5</v>
      </c>
      <c r="D457" s="24">
        <v>16942</v>
      </c>
      <c r="E457" s="24">
        <v>41717.4</v>
      </c>
      <c r="F457" s="24">
        <v>548326</v>
      </c>
      <c r="G457" s="23">
        <f>(E457/F457)*100</f>
        <v>7.608138224340995</v>
      </c>
    </row>
    <row r="458" spans="1:7" ht="11.25" customHeight="1" x14ac:dyDescent="0.2">
      <c r="A458" s="22" t="s">
        <v>73</v>
      </c>
      <c r="B458" s="7"/>
      <c r="C458" s="21" t="s">
        <v>7</v>
      </c>
      <c r="D458" s="20">
        <v>1806</v>
      </c>
      <c r="E458" s="20">
        <v>1910</v>
      </c>
      <c r="F458" s="20">
        <v>19497</v>
      </c>
      <c r="G458" s="19">
        <f>(E458/F458)*100</f>
        <v>9.7963789300918087</v>
      </c>
    </row>
    <row r="459" spans="1:7" ht="11.25" customHeight="1" x14ac:dyDescent="0.2">
      <c r="A459" s="27" t="s">
        <v>29</v>
      </c>
      <c r="B459" s="26"/>
      <c r="C459" s="25" t="s">
        <v>7</v>
      </c>
      <c r="D459" s="24">
        <v>2280</v>
      </c>
      <c r="E459" s="24">
        <v>2371.8000000000002</v>
      </c>
      <c r="F459" s="24">
        <v>21040</v>
      </c>
      <c r="G459" s="23">
        <f>(E459/F459)*100</f>
        <v>11.27281368821293</v>
      </c>
    </row>
    <row r="460" spans="1:7" ht="11.25" customHeight="1" x14ac:dyDescent="0.2">
      <c r="A460" s="22" t="s">
        <v>28</v>
      </c>
      <c r="B460" s="7"/>
      <c r="C460" s="21" t="s">
        <v>5</v>
      </c>
      <c r="D460" s="20">
        <v>387</v>
      </c>
      <c r="E460" s="20">
        <v>835</v>
      </c>
      <c r="F460" s="20">
        <v>12296</v>
      </c>
      <c r="G460" s="19">
        <f>(E460/F460)*100</f>
        <v>6.7908262849707217</v>
      </c>
    </row>
    <row r="461" spans="1:7" ht="11.25" customHeight="1" x14ac:dyDescent="0.2">
      <c r="A461" s="27" t="s">
        <v>27</v>
      </c>
      <c r="B461" s="26"/>
      <c r="C461" s="25" t="s">
        <v>7</v>
      </c>
      <c r="D461" s="24">
        <v>18486</v>
      </c>
      <c r="E461" s="24">
        <v>34409.800000000003</v>
      </c>
      <c r="F461" s="24">
        <v>413684</v>
      </c>
      <c r="G461" s="23">
        <f>(E461/F461)*100</f>
        <v>8.3178948182670833</v>
      </c>
    </row>
    <row r="462" spans="1:7" ht="11.25" customHeight="1" x14ac:dyDescent="0.2">
      <c r="A462" s="22" t="s">
        <v>26</v>
      </c>
      <c r="B462" s="7"/>
      <c r="C462" s="21" t="s">
        <v>25</v>
      </c>
      <c r="D462" s="20">
        <v>856</v>
      </c>
      <c r="E462" s="20">
        <v>1424</v>
      </c>
      <c r="F462" s="20">
        <v>12248</v>
      </c>
      <c r="G462" s="19">
        <f>(E462/F462)*100</f>
        <v>11.6263879817113</v>
      </c>
    </row>
    <row r="463" spans="1:7" ht="11.25" customHeight="1" x14ac:dyDescent="0.2">
      <c r="A463" s="27" t="s">
        <v>24</v>
      </c>
      <c r="B463" s="26"/>
      <c r="C463" s="25" t="s">
        <v>7</v>
      </c>
      <c r="D463" s="24">
        <v>2314</v>
      </c>
      <c r="E463" s="24">
        <v>7342.8</v>
      </c>
      <c r="F463" s="24">
        <v>100023</v>
      </c>
      <c r="G463" s="23">
        <f>(E463/F463)*100</f>
        <v>7.341111544344801</v>
      </c>
    </row>
    <row r="464" spans="1:7" ht="11.25" customHeight="1" x14ac:dyDescent="0.2">
      <c r="A464" s="22" t="s">
        <v>23</v>
      </c>
      <c r="B464" s="7"/>
      <c r="C464" s="21" t="s">
        <v>7</v>
      </c>
      <c r="D464" s="20">
        <v>275</v>
      </c>
      <c r="E464" s="20">
        <v>215</v>
      </c>
      <c r="F464" s="20">
        <v>2998</v>
      </c>
      <c r="G464" s="19">
        <f>(E464/F464)*100</f>
        <v>7.1714476317545035</v>
      </c>
    </row>
    <row r="465" spans="1:7" ht="11.25" customHeight="1" x14ac:dyDescent="0.2">
      <c r="A465" s="27" t="s">
        <v>22</v>
      </c>
      <c r="B465" s="26"/>
      <c r="C465" s="25" t="s">
        <v>7</v>
      </c>
      <c r="D465" s="24">
        <v>261</v>
      </c>
      <c r="E465" s="24">
        <v>197</v>
      </c>
      <c r="F465" s="24">
        <v>2000</v>
      </c>
      <c r="G465" s="23">
        <f>(E465/F465)*100</f>
        <v>9.85</v>
      </c>
    </row>
    <row r="466" spans="1:7" ht="11.25" customHeight="1" x14ac:dyDescent="0.2">
      <c r="A466" s="22" t="s">
        <v>21</v>
      </c>
      <c r="B466" s="7"/>
      <c r="C466" s="21" t="s">
        <v>7</v>
      </c>
      <c r="D466" s="20">
        <v>1759</v>
      </c>
      <c r="E466" s="20">
        <v>1494.1</v>
      </c>
      <c r="F466" s="20">
        <v>16106</v>
      </c>
      <c r="G466" s="19">
        <f>(E466/F466)*100</f>
        <v>9.2766670805910838</v>
      </c>
    </row>
    <row r="467" spans="1:7" ht="11.25" customHeight="1" x14ac:dyDescent="0.2">
      <c r="A467" s="27" t="s">
        <v>20</v>
      </c>
      <c r="B467" s="26"/>
      <c r="C467" s="25" t="s">
        <v>7</v>
      </c>
      <c r="D467" s="24">
        <v>6195</v>
      </c>
      <c r="E467" s="24">
        <v>12230</v>
      </c>
      <c r="F467" s="24">
        <v>116655</v>
      </c>
      <c r="G467" s="23">
        <f>(E467/F467)*100</f>
        <v>10.483905533410484</v>
      </c>
    </row>
    <row r="468" spans="1:7" ht="11.25" customHeight="1" x14ac:dyDescent="0.2">
      <c r="A468" s="22" t="s">
        <v>19</v>
      </c>
      <c r="B468" s="7"/>
      <c r="C468" s="21" t="s">
        <v>7</v>
      </c>
      <c r="D468" s="20">
        <v>4064</v>
      </c>
      <c r="E468" s="20">
        <v>6003</v>
      </c>
      <c r="F468" s="20">
        <v>57641</v>
      </c>
      <c r="G468" s="19">
        <f>(E468/F468)*100</f>
        <v>10.414461928141428</v>
      </c>
    </row>
    <row r="469" spans="1:7" ht="11.25" customHeight="1" x14ac:dyDescent="0.2">
      <c r="A469" s="27" t="s">
        <v>18</v>
      </c>
      <c r="B469" s="26"/>
      <c r="C469" s="25" t="s">
        <v>7</v>
      </c>
      <c r="D469" s="24">
        <v>36493</v>
      </c>
      <c r="E469" s="24">
        <v>68533</v>
      </c>
      <c r="F469" s="24">
        <v>778393</v>
      </c>
      <c r="G469" s="23">
        <f>(E469/F469)*100</f>
        <v>8.8044214169449102</v>
      </c>
    </row>
    <row r="470" spans="1:7" ht="11.25" customHeight="1" x14ac:dyDescent="0.2">
      <c r="A470" s="22" t="s">
        <v>17</v>
      </c>
      <c r="B470" s="7"/>
      <c r="C470" s="21" t="s">
        <v>5</v>
      </c>
      <c r="D470" s="20">
        <v>697</v>
      </c>
      <c r="E470" s="20">
        <v>1929</v>
      </c>
      <c r="F470" s="20">
        <v>33961</v>
      </c>
      <c r="G470" s="19">
        <f>(E470/F470)*100</f>
        <v>5.6800447572215189</v>
      </c>
    </row>
    <row r="471" spans="1:7" ht="11.25" customHeight="1" x14ac:dyDescent="0.2">
      <c r="A471" s="27" t="s">
        <v>16</v>
      </c>
      <c r="B471" s="26"/>
      <c r="C471" s="25" t="s">
        <v>7</v>
      </c>
      <c r="D471" s="24">
        <v>2398</v>
      </c>
      <c r="E471" s="24">
        <v>3388</v>
      </c>
      <c r="F471" s="24">
        <v>32776</v>
      </c>
      <c r="G471" s="23">
        <f>(E471/F471)*100</f>
        <v>10.33683182816695</v>
      </c>
    </row>
    <row r="472" spans="1:7" ht="11.25" customHeight="1" x14ac:dyDescent="0.2">
      <c r="A472" s="22" t="s">
        <v>15</v>
      </c>
      <c r="B472" s="7"/>
      <c r="C472" s="21" t="s">
        <v>7</v>
      </c>
      <c r="D472" s="20">
        <v>2453</v>
      </c>
      <c r="E472" s="20">
        <v>3514.2</v>
      </c>
      <c r="F472" s="20">
        <v>41081</v>
      </c>
      <c r="G472" s="19">
        <f>(E472/F472)*100</f>
        <v>8.5543195151043054</v>
      </c>
    </row>
    <row r="473" spans="1:7" ht="11.25" customHeight="1" x14ac:dyDescent="0.2">
      <c r="A473" s="27" t="s">
        <v>14</v>
      </c>
      <c r="B473" s="26"/>
      <c r="C473" s="25" t="s">
        <v>7</v>
      </c>
      <c r="D473" s="24">
        <v>11691</v>
      </c>
      <c r="E473" s="24">
        <v>20211</v>
      </c>
      <c r="F473" s="24">
        <v>241365</v>
      </c>
      <c r="G473" s="23">
        <f>(E473/F473)*100</f>
        <v>8.3736250077683181</v>
      </c>
    </row>
    <row r="474" spans="1:7" ht="11.25" customHeight="1" x14ac:dyDescent="0.2">
      <c r="A474" s="22" t="s">
        <v>13</v>
      </c>
      <c r="B474" s="7"/>
      <c r="C474" s="21" t="s">
        <v>7</v>
      </c>
      <c r="D474" s="20">
        <v>577</v>
      </c>
      <c r="E474" s="20">
        <v>472.5</v>
      </c>
      <c r="F474" s="20">
        <v>5381</v>
      </c>
      <c r="G474" s="19">
        <f>(E474/F474)*100</f>
        <v>8.7808957442854485</v>
      </c>
    </row>
    <row r="475" spans="1:7" ht="11.25" customHeight="1" x14ac:dyDescent="0.2">
      <c r="A475" s="27" t="s">
        <v>12</v>
      </c>
      <c r="B475" s="26"/>
      <c r="C475" s="25" t="s">
        <v>7</v>
      </c>
      <c r="D475" s="24">
        <v>11356</v>
      </c>
      <c r="E475" s="24">
        <v>24826.6</v>
      </c>
      <c r="F475" s="24">
        <v>256083</v>
      </c>
      <c r="G475" s="23">
        <f>(E475/F475)*100</f>
        <v>9.6947474061144234</v>
      </c>
    </row>
    <row r="476" spans="1:7" ht="11.25" customHeight="1" x14ac:dyDescent="0.2">
      <c r="A476" s="22" t="s">
        <v>11</v>
      </c>
      <c r="B476" s="7"/>
      <c r="C476" s="21" t="s">
        <v>7</v>
      </c>
      <c r="D476" s="20">
        <v>29415</v>
      </c>
      <c r="E476" s="20">
        <v>58211</v>
      </c>
      <c r="F476" s="20">
        <v>628018</v>
      </c>
      <c r="G476" s="19">
        <f>(E476/F476)*100</f>
        <v>9.2690018438961932</v>
      </c>
    </row>
    <row r="477" spans="1:7" ht="11.25" customHeight="1" x14ac:dyDescent="0.2">
      <c r="A477" s="27" t="s">
        <v>10</v>
      </c>
      <c r="B477" s="26"/>
      <c r="C477" s="25" t="s">
        <v>9</v>
      </c>
      <c r="D477" s="24">
        <v>3519</v>
      </c>
      <c r="E477" s="24">
        <v>5841.4</v>
      </c>
      <c r="F477" s="24">
        <v>58133</v>
      </c>
      <c r="G477" s="23">
        <f>(E477/F477)*100</f>
        <v>10.048337433127482</v>
      </c>
    </row>
    <row r="478" spans="1:7" ht="11.25" customHeight="1" x14ac:dyDescent="0.2">
      <c r="A478" s="22" t="s">
        <v>8</v>
      </c>
      <c r="B478" s="7"/>
      <c r="C478" s="21" t="s">
        <v>7</v>
      </c>
      <c r="D478" s="20">
        <v>7045</v>
      </c>
      <c r="E478" s="20">
        <v>10394</v>
      </c>
      <c r="F478" s="20">
        <v>102239</v>
      </c>
      <c r="G478" s="19">
        <f>(E478/F478)*100</f>
        <v>10.166374866733829</v>
      </c>
    </row>
    <row r="479" spans="1:7" ht="11.25" customHeight="1" x14ac:dyDescent="0.2">
      <c r="A479" s="27" t="s">
        <v>6</v>
      </c>
      <c r="B479" s="26"/>
      <c r="C479" s="25" t="s">
        <v>5</v>
      </c>
      <c r="D479" s="24">
        <v>707</v>
      </c>
      <c r="E479" s="24">
        <v>2444</v>
      </c>
      <c r="F479" s="24">
        <v>29217</v>
      </c>
      <c r="G479" s="23">
        <f>(E479/F479)*100</f>
        <v>8.3649929835369807</v>
      </c>
    </row>
    <row r="480" spans="1:7" ht="11.25" customHeight="1" x14ac:dyDescent="0.2">
      <c r="A480" s="22" t="s">
        <v>4</v>
      </c>
      <c r="B480" s="7"/>
      <c r="C480" s="21" t="s">
        <v>3</v>
      </c>
      <c r="D480" s="20">
        <v>7</v>
      </c>
      <c r="E480" s="20">
        <v>1486.7</v>
      </c>
      <c r="F480" s="20">
        <v>52939</v>
      </c>
      <c r="G480" s="19">
        <f>(E480/F480)*100</f>
        <v>2.8083265645365421</v>
      </c>
    </row>
    <row r="481" spans="1:7" ht="11.25" customHeight="1" thickBot="1" x14ac:dyDescent="0.25">
      <c r="A481" s="69" t="s">
        <v>93</v>
      </c>
      <c r="B481" s="68"/>
      <c r="C481" s="67"/>
      <c r="D481" s="66">
        <v>-389</v>
      </c>
      <c r="E481" s="66">
        <v>44</v>
      </c>
      <c r="F481" s="15"/>
      <c r="G481" s="14"/>
    </row>
    <row r="482" spans="1:7" ht="11.25" customHeight="1" thickBot="1" x14ac:dyDescent="0.25">
      <c r="A482" s="56" t="s">
        <v>2</v>
      </c>
      <c r="B482" s="57"/>
      <c r="C482" s="57"/>
      <c r="D482" s="55">
        <f>SUM(D431:D481,D427:D429,D424)</f>
        <v>1175934</v>
      </c>
      <c r="E482" s="55">
        <f>SUM(E431:E481,E427:E429,E424)</f>
        <v>2631655</v>
      </c>
      <c r="F482" s="55">
        <f>SUM(F431:F481,F427:F429,F424)</f>
        <v>30179534</v>
      </c>
      <c r="G482" s="54">
        <f>(E482/F482)*100</f>
        <v>8.7199987912338219</v>
      </c>
    </row>
    <row r="483" spans="1:7" ht="7.5" customHeight="1" x14ac:dyDescent="0.2">
      <c r="A483" s="53"/>
      <c r="B483" s="53"/>
      <c r="C483" s="53"/>
      <c r="E483" s="51"/>
    </row>
    <row r="484" spans="1:7" ht="11.25" customHeight="1" x14ac:dyDescent="0.2">
      <c r="A484" s="7" t="s">
        <v>1</v>
      </c>
      <c r="B484" s="6" t="s">
        <v>0</v>
      </c>
      <c r="C484" s="6"/>
      <c r="D484" s="5"/>
      <c r="E484" s="5"/>
      <c r="F484" s="5"/>
      <c r="G484" s="4"/>
    </row>
    <row r="488" spans="1:7" ht="15.75" x14ac:dyDescent="0.2">
      <c r="A488" s="63" t="s">
        <v>72</v>
      </c>
      <c r="B488" s="49" t="s">
        <v>92</v>
      </c>
      <c r="D488" s="62"/>
      <c r="G488" s="64"/>
    </row>
    <row r="489" spans="1:7" ht="7.5" customHeight="1" thickBot="1" x14ac:dyDescent="0.25">
      <c r="A489" s="60"/>
      <c r="B489" s="60"/>
      <c r="C489" s="60"/>
      <c r="D489" s="59"/>
      <c r="E489" s="45"/>
      <c r="F489" s="45"/>
      <c r="G489" s="44"/>
    </row>
    <row r="490" spans="1:7" ht="26.25" thickBot="1" x14ac:dyDescent="0.25">
      <c r="A490" s="42" t="s">
        <v>70</v>
      </c>
      <c r="B490" s="43"/>
      <c r="C490" s="42" t="s">
        <v>69</v>
      </c>
      <c r="D490" s="41" t="s">
        <v>68</v>
      </c>
      <c r="E490" s="41" t="s">
        <v>67</v>
      </c>
      <c r="F490" s="40" t="s">
        <v>66</v>
      </c>
      <c r="G490" s="39" t="s">
        <v>65</v>
      </c>
    </row>
    <row r="491" spans="1:7" ht="27.75" thickBot="1" x14ac:dyDescent="0.25">
      <c r="A491" s="38"/>
      <c r="B491" s="38"/>
      <c r="C491" s="38"/>
      <c r="D491" s="37"/>
      <c r="E491" s="36" t="s">
        <v>64</v>
      </c>
      <c r="F491" s="36" t="s">
        <v>63</v>
      </c>
      <c r="G491" s="35" t="s">
        <v>62</v>
      </c>
    </row>
    <row r="492" spans="1:7" ht="11.25" customHeight="1" x14ac:dyDescent="0.2">
      <c r="A492" s="34" t="s">
        <v>61</v>
      </c>
      <c r="B492" s="33"/>
      <c r="C492" s="33" t="s">
        <v>60</v>
      </c>
      <c r="D492" s="20">
        <v>856756</v>
      </c>
      <c r="E492" s="20">
        <v>2065533.4</v>
      </c>
      <c r="F492" s="20">
        <v>24158338</v>
      </c>
      <c r="G492" s="19">
        <f>(E492/F492)*100</f>
        <v>8.5499813770301571</v>
      </c>
    </row>
    <row r="493" spans="1:7" ht="11.25" customHeight="1" x14ac:dyDescent="0.2">
      <c r="A493" s="32" t="s">
        <v>59</v>
      </c>
      <c r="B493" s="32"/>
      <c r="C493" s="32"/>
      <c r="D493" s="31">
        <f>D549-D492</f>
        <v>295964</v>
      </c>
      <c r="E493" s="31">
        <f>E549-E492</f>
        <v>513934.60000000009</v>
      </c>
      <c r="F493" s="31">
        <f>F549-F492</f>
        <v>6034012</v>
      </c>
      <c r="G493" s="23">
        <f>(E493/F493)*100</f>
        <v>8.5172949606331585</v>
      </c>
    </row>
    <row r="494" spans="1:7" ht="7.5" customHeight="1" x14ac:dyDescent="0.2">
      <c r="A494" s="30"/>
      <c r="B494" s="30"/>
      <c r="C494" s="30"/>
      <c r="D494" s="65"/>
      <c r="E494" s="65"/>
      <c r="F494" s="65"/>
      <c r="G494" s="19"/>
    </row>
    <row r="495" spans="1:7" ht="11.25" customHeight="1" x14ac:dyDescent="0.2">
      <c r="A495" s="32" t="s">
        <v>91</v>
      </c>
      <c r="B495" s="32"/>
      <c r="C495" s="32" t="s">
        <v>60</v>
      </c>
      <c r="D495" s="31">
        <v>1</v>
      </c>
      <c r="E495" s="31">
        <v>205</v>
      </c>
      <c r="F495" s="31">
        <v>2328</v>
      </c>
      <c r="G495" s="23">
        <f>(E495/F495)*100</f>
        <v>8.8058419243986261</v>
      </c>
    </row>
    <row r="496" spans="1:7" ht="11.25" customHeight="1" x14ac:dyDescent="0.2">
      <c r="A496" s="30" t="s">
        <v>90</v>
      </c>
      <c r="B496" s="30"/>
      <c r="C496" s="30" t="s">
        <v>60</v>
      </c>
      <c r="D496" s="65">
        <v>2</v>
      </c>
      <c r="E496" s="65">
        <v>67.2</v>
      </c>
      <c r="F496" s="65">
        <v>1385</v>
      </c>
      <c r="G496" s="19">
        <f>(E496/F496)*100</f>
        <v>4.8519855595667867</v>
      </c>
    </row>
    <row r="497" spans="1:7" ht="11.25" customHeight="1" x14ac:dyDescent="0.2">
      <c r="A497" s="32" t="s">
        <v>89</v>
      </c>
      <c r="B497" s="32"/>
      <c r="C497" s="32" t="s">
        <v>60</v>
      </c>
      <c r="D497" s="31">
        <v>29</v>
      </c>
      <c r="E497" s="31">
        <v>15.7</v>
      </c>
      <c r="F497" s="31">
        <v>109</v>
      </c>
      <c r="G497" s="23">
        <f>(E497/F497)*100</f>
        <v>14.403669724770641</v>
      </c>
    </row>
    <row r="498" spans="1:7" ht="7.5" customHeight="1" x14ac:dyDescent="0.2">
      <c r="A498" s="30"/>
      <c r="B498" s="30"/>
      <c r="C498" s="30"/>
      <c r="D498" s="29"/>
      <c r="E498" s="29"/>
      <c r="F498" s="29"/>
      <c r="G498" s="28"/>
    </row>
    <row r="499" spans="1:7" ht="11.25" customHeight="1" x14ac:dyDescent="0.2">
      <c r="A499" s="27" t="s">
        <v>58</v>
      </c>
      <c r="B499" s="26"/>
      <c r="C499" s="25" t="s">
        <v>7</v>
      </c>
      <c r="D499" s="24">
        <v>1916</v>
      </c>
      <c r="E499" s="24">
        <v>2277</v>
      </c>
      <c r="F499" s="24">
        <v>29121</v>
      </c>
      <c r="G499" s="23">
        <f>(E499/F499)*100</f>
        <v>7.8190996188317712</v>
      </c>
    </row>
    <row r="500" spans="1:7" ht="11.25" customHeight="1" x14ac:dyDescent="0.2">
      <c r="A500" s="22" t="s">
        <v>57</v>
      </c>
      <c r="B500" s="7"/>
      <c r="C500" s="21" t="s">
        <v>7</v>
      </c>
      <c r="D500" s="20">
        <v>1793</v>
      </c>
      <c r="E500" s="20">
        <v>2575.6999999999998</v>
      </c>
      <c r="F500" s="20">
        <v>26465</v>
      </c>
      <c r="G500" s="19">
        <f>(E500/F500)*100</f>
        <v>9.7324768562252029</v>
      </c>
    </row>
    <row r="501" spans="1:7" ht="11.25" customHeight="1" x14ac:dyDescent="0.2">
      <c r="A501" s="27" t="s">
        <v>56</v>
      </c>
      <c r="B501" s="26"/>
      <c r="C501" s="25" t="s">
        <v>7</v>
      </c>
      <c r="D501" s="24">
        <v>16834</v>
      </c>
      <c r="E501" s="24">
        <v>25432</v>
      </c>
      <c r="F501" s="24">
        <v>277990</v>
      </c>
      <c r="G501" s="23">
        <f>(E501/F501)*100</f>
        <v>9.1485305226806712</v>
      </c>
    </row>
    <row r="502" spans="1:7" ht="11.25" customHeight="1" x14ac:dyDescent="0.2">
      <c r="A502" s="22" t="s">
        <v>55</v>
      </c>
      <c r="B502" s="7"/>
      <c r="C502" s="21" t="s">
        <v>5</v>
      </c>
      <c r="D502" s="20">
        <v>2011</v>
      </c>
      <c r="E502" s="20">
        <v>1742.5</v>
      </c>
      <c r="F502" s="20">
        <v>12259</v>
      </c>
      <c r="G502" s="19">
        <f>(E502/F502)*100</f>
        <v>14.214046822742473</v>
      </c>
    </row>
    <row r="503" spans="1:7" ht="11.25" customHeight="1" x14ac:dyDescent="0.2">
      <c r="A503" s="27" t="s">
        <v>54</v>
      </c>
      <c r="B503" s="26"/>
      <c r="C503" s="25" t="s">
        <v>7</v>
      </c>
      <c r="D503" s="24">
        <v>7738</v>
      </c>
      <c r="E503" s="24">
        <v>13073</v>
      </c>
      <c r="F503" s="24">
        <v>155597</v>
      </c>
      <c r="G503" s="23">
        <f>(E503/F503)*100</f>
        <v>8.4018329402237821</v>
      </c>
    </row>
    <row r="504" spans="1:7" ht="11.25" customHeight="1" x14ac:dyDescent="0.2">
      <c r="A504" s="22" t="s">
        <v>53</v>
      </c>
      <c r="B504" s="7"/>
      <c r="C504" s="21" t="s">
        <v>5</v>
      </c>
      <c r="D504" s="20">
        <v>15680</v>
      </c>
      <c r="E504" s="20">
        <v>23748.799999999999</v>
      </c>
      <c r="F504" s="20">
        <v>386024</v>
      </c>
      <c r="G504" s="19">
        <f>(E504/F504)*100</f>
        <v>6.1521563426108221</v>
      </c>
    </row>
    <row r="505" spans="1:7" ht="11.25" customHeight="1" x14ac:dyDescent="0.2">
      <c r="A505" s="27" t="s">
        <v>52</v>
      </c>
      <c r="B505" s="26"/>
      <c r="C505" s="25" t="s">
        <v>5</v>
      </c>
      <c r="D505" s="24">
        <v>1264</v>
      </c>
      <c r="E505" s="24">
        <v>2244</v>
      </c>
      <c r="F505" s="24">
        <v>16476</v>
      </c>
      <c r="G505" s="23">
        <f>(E505/F505)*100</f>
        <v>13.619810633648942</v>
      </c>
    </row>
    <row r="506" spans="1:7" ht="11.25" customHeight="1" x14ac:dyDescent="0.2">
      <c r="A506" s="22" t="s">
        <v>51</v>
      </c>
      <c r="B506" s="7"/>
      <c r="C506" s="21" t="s">
        <v>7</v>
      </c>
      <c r="D506" s="20">
        <v>615</v>
      </c>
      <c r="E506" s="20">
        <v>857.2</v>
      </c>
      <c r="F506" s="20">
        <v>8761</v>
      </c>
      <c r="G506" s="19">
        <f>(E506/F506)*100</f>
        <v>9.7842712019175888</v>
      </c>
    </row>
    <row r="507" spans="1:7" ht="11.25" customHeight="1" x14ac:dyDescent="0.2">
      <c r="A507" s="27" t="s">
        <v>50</v>
      </c>
      <c r="B507" s="26"/>
      <c r="C507" s="25" t="s">
        <v>7</v>
      </c>
      <c r="D507" s="24">
        <v>2254</v>
      </c>
      <c r="E507" s="24">
        <v>3131</v>
      </c>
      <c r="F507" s="24">
        <v>35770</v>
      </c>
      <c r="G507" s="23">
        <f>(E507/F507)*100</f>
        <v>8.7531450936538988</v>
      </c>
    </row>
    <row r="508" spans="1:7" ht="11.25" customHeight="1" x14ac:dyDescent="0.2">
      <c r="A508" s="22" t="s">
        <v>49</v>
      </c>
      <c r="B508" s="7"/>
      <c r="C508" s="21" t="s">
        <v>7</v>
      </c>
      <c r="D508" s="20">
        <v>825</v>
      </c>
      <c r="E508" s="20">
        <v>730</v>
      </c>
      <c r="F508" s="20">
        <v>7270</v>
      </c>
      <c r="G508" s="19">
        <f>(E508/F508)*100</f>
        <v>10.041265474552958</v>
      </c>
    </row>
    <row r="509" spans="1:7" ht="11.25" customHeight="1" x14ac:dyDescent="0.2">
      <c r="A509" s="27" t="s">
        <v>48</v>
      </c>
      <c r="B509" s="26"/>
      <c r="C509" s="25" t="s">
        <v>7</v>
      </c>
      <c r="D509" s="24">
        <v>1164</v>
      </c>
      <c r="E509" s="24">
        <v>2521.1999999999998</v>
      </c>
      <c r="F509" s="24">
        <v>33032</v>
      </c>
      <c r="G509" s="23">
        <f>(E509/F509)*100</f>
        <v>7.6325986921772824</v>
      </c>
    </row>
    <row r="510" spans="1:7" ht="11.25" customHeight="1" x14ac:dyDescent="0.2">
      <c r="A510" s="22" t="s">
        <v>47</v>
      </c>
      <c r="B510" s="7"/>
      <c r="C510" s="21" t="s">
        <v>5</v>
      </c>
      <c r="D510" s="20">
        <v>498</v>
      </c>
      <c r="E510" s="20">
        <v>2612</v>
      </c>
      <c r="F510" s="20">
        <v>34983</v>
      </c>
      <c r="G510" s="19">
        <f>(E510/F510)*100</f>
        <v>7.4664837206643231</v>
      </c>
    </row>
    <row r="511" spans="1:7" ht="11.25" customHeight="1" x14ac:dyDescent="0.2">
      <c r="A511" s="27" t="s">
        <v>46</v>
      </c>
      <c r="B511" s="26"/>
      <c r="C511" s="25" t="s">
        <v>5</v>
      </c>
      <c r="D511" s="24">
        <v>11587</v>
      </c>
      <c r="E511" s="24">
        <v>18979.099999999999</v>
      </c>
      <c r="F511" s="24">
        <v>200496</v>
      </c>
      <c r="G511" s="23">
        <f>(E511/F511)*100</f>
        <v>9.4660741361423657</v>
      </c>
    </row>
    <row r="512" spans="1:7" ht="11.25" customHeight="1" x14ac:dyDescent="0.2">
      <c r="A512" s="22" t="s">
        <v>45</v>
      </c>
      <c r="B512" s="7"/>
      <c r="C512" s="21" t="s">
        <v>7</v>
      </c>
      <c r="D512" s="20">
        <v>11177</v>
      </c>
      <c r="E512" s="20">
        <v>15469</v>
      </c>
      <c r="F512" s="20">
        <v>155909</v>
      </c>
      <c r="G512" s="19">
        <f>(E512/F512)*100</f>
        <v>9.921813365488843</v>
      </c>
    </row>
    <row r="513" spans="1:7" ht="11.25" customHeight="1" x14ac:dyDescent="0.2">
      <c r="A513" s="27" t="s">
        <v>44</v>
      </c>
      <c r="B513" s="26"/>
      <c r="C513" s="25" t="s">
        <v>7</v>
      </c>
      <c r="D513" s="24">
        <v>1065</v>
      </c>
      <c r="E513" s="24">
        <v>948</v>
      </c>
      <c r="F513" s="24">
        <v>11275</v>
      </c>
      <c r="G513" s="23">
        <f>(E513/F513)*100</f>
        <v>8.4079822616407984</v>
      </c>
    </row>
    <row r="514" spans="1:7" ht="11.25" customHeight="1" x14ac:dyDescent="0.2">
      <c r="A514" s="22" t="s">
        <v>43</v>
      </c>
      <c r="B514" s="7"/>
      <c r="C514" s="21" t="s">
        <v>7</v>
      </c>
      <c r="D514" s="20">
        <v>234</v>
      </c>
      <c r="E514" s="20">
        <v>103</v>
      </c>
      <c r="F514" s="20">
        <v>198</v>
      </c>
      <c r="G514" s="19">
        <f>(E514/F514)*100</f>
        <v>52.020202020202021</v>
      </c>
    </row>
    <row r="515" spans="1:7" ht="11.25" customHeight="1" x14ac:dyDescent="0.2">
      <c r="A515" s="27" t="s">
        <v>42</v>
      </c>
      <c r="B515" s="26"/>
      <c r="C515" s="25" t="s">
        <v>7</v>
      </c>
      <c r="D515" s="24">
        <v>6156</v>
      </c>
      <c r="E515" s="24">
        <v>9711</v>
      </c>
      <c r="F515" s="24">
        <v>109735</v>
      </c>
      <c r="G515" s="23">
        <f>(E515/F515)*100</f>
        <v>8.8495010707613808</v>
      </c>
    </row>
    <row r="516" spans="1:7" ht="11.25" customHeight="1" x14ac:dyDescent="0.2">
      <c r="A516" s="22" t="s">
        <v>41</v>
      </c>
      <c r="B516" s="7"/>
      <c r="C516" s="21" t="s">
        <v>7</v>
      </c>
      <c r="D516" s="20">
        <v>2581</v>
      </c>
      <c r="E516" s="20">
        <v>5743</v>
      </c>
      <c r="F516" s="20">
        <v>78915</v>
      </c>
      <c r="G516" s="19">
        <f>(E516/F516)*100</f>
        <v>7.2774504213394149</v>
      </c>
    </row>
    <row r="517" spans="1:7" ht="12" customHeight="1" x14ac:dyDescent="0.2">
      <c r="A517" s="27" t="s">
        <v>39</v>
      </c>
      <c r="B517" s="26"/>
      <c r="C517" s="25" t="s">
        <v>7</v>
      </c>
      <c r="D517" s="24">
        <v>272</v>
      </c>
      <c r="E517" s="24">
        <v>203</v>
      </c>
      <c r="F517" s="24">
        <v>2852</v>
      </c>
      <c r="G517" s="23">
        <f>(E517/F517)*100</f>
        <v>7.1178120617110805</v>
      </c>
    </row>
    <row r="518" spans="1:7" ht="11.25" customHeight="1" x14ac:dyDescent="0.2">
      <c r="A518" s="22" t="s">
        <v>38</v>
      </c>
      <c r="B518" s="7"/>
      <c r="C518" s="21" t="s">
        <v>7</v>
      </c>
      <c r="D518" s="20">
        <v>9148</v>
      </c>
      <c r="E518" s="20">
        <v>12515</v>
      </c>
      <c r="F518" s="20">
        <v>140575</v>
      </c>
      <c r="G518" s="19">
        <f>(E518/F518)*100</f>
        <v>8.902720967455096</v>
      </c>
    </row>
    <row r="519" spans="1:7" ht="11.25" customHeight="1" x14ac:dyDescent="0.2">
      <c r="A519" s="27" t="s">
        <v>37</v>
      </c>
      <c r="B519" s="26"/>
      <c r="C519" s="25" t="s">
        <v>7</v>
      </c>
      <c r="D519" s="24">
        <v>18152</v>
      </c>
      <c r="E519" s="24">
        <v>27339.5</v>
      </c>
      <c r="F519" s="24">
        <v>301725</v>
      </c>
      <c r="G519" s="23">
        <f>(E519/F519)*100</f>
        <v>9.0610655398127431</v>
      </c>
    </row>
    <row r="520" spans="1:7" ht="11.25" customHeight="1" x14ac:dyDescent="0.2">
      <c r="A520" s="22" t="s">
        <v>36</v>
      </c>
      <c r="B520" s="7"/>
      <c r="C520" s="21" t="s">
        <v>7</v>
      </c>
      <c r="D520" s="20">
        <v>340</v>
      </c>
      <c r="E520" s="20">
        <v>376</v>
      </c>
      <c r="F520" s="20">
        <v>4791</v>
      </c>
      <c r="G520" s="19">
        <f>(E520/F520)*100</f>
        <v>7.8480484241285744</v>
      </c>
    </row>
    <row r="521" spans="1:7" ht="11.25" customHeight="1" x14ac:dyDescent="0.2">
      <c r="A521" s="27" t="s">
        <v>35</v>
      </c>
      <c r="B521" s="26"/>
      <c r="C521" s="25" t="s">
        <v>7</v>
      </c>
      <c r="D521" s="24">
        <v>19614</v>
      </c>
      <c r="E521" s="24">
        <v>35401.699999999997</v>
      </c>
      <c r="F521" s="24">
        <v>417922</v>
      </c>
      <c r="G521" s="23">
        <f>(E521/F521)*100</f>
        <v>8.4708869119117924</v>
      </c>
    </row>
    <row r="522" spans="1:7" ht="11.25" customHeight="1" x14ac:dyDescent="0.2">
      <c r="A522" s="22" t="s">
        <v>34</v>
      </c>
      <c r="B522" s="7"/>
      <c r="C522" s="21" t="s">
        <v>7</v>
      </c>
      <c r="D522" s="20">
        <v>1419</v>
      </c>
      <c r="E522" s="20">
        <v>1817</v>
      </c>
      <c r="F522" s="20">
        <v>19203</v>
      </c>
      <c r="G522" s="19">
        <f>(E522/F522)*100</f>
        <v>9.4620632192886518</v>
      </c>
    </row>
    <row r="523" spans="1:7" ht="11.25" customHeight="1" x14ac:dyDescent="0.2">
      <c r="A523" s="27" t="s">
        <v>33</v>
      </c>
      <c r="B523" s="26"/>
      <c r="C523" s="25" t="s">
        <v>7</v>
      </c>
      <c r="D523" s="24">
        <v>146</v>
      </c>
      <c r="E523" s="24">
        <v>154.3000000002794</v>
      </c>
      <c r="F523" s="24">
        <v>1682</v>
      </c>
      <c r="G523" s="23">
        <f>(E523/F523)*100</f>
        <v>9.1736028537621515</v>
      </c>
    </row>
    <row r="524" spans="1:7" ht="11.25" customHeight="1" x14ac:dyDescent="0.2">
      <c r="A524" s="22" t="s">
        <v>32</v>
      </c>
      <c r="B524" s="7"/>
      <c r="C524" s="21" t="s">
        <v>7</v>
      </c>
      <c r="D524" s="20">
        <v>1141</v>
      </c>
      <c r="E524" s="20">
        <v>894</v>
      </c>
      <c r="F524" s="20">
        <v>12308</v>
      </c>
      <c r="G524" s="19">
        <f>(E524/F524)*100</f>
        <v>7.2635684107897305</v>
      </c>
    </row>
    <row r="525" spans="1:7" ht="11.25" customHeight="1" x14ac:dyDescent="0.2">
      <c r="A525" s="27" t="s">
        <v>31</v>
      </c>
      <c r="B525" s="26"/>
      <c r="C525" s="25" t="s">
        <v>5</v>
      </c>
      <c r="D525" s="24">
        <v>16878</v>
      </c>
      <c r="E525" s="24">
        <v>38894.300000000003</v>
      </c>
      <c r="F525" s="24">
        <v>534185</v>
      </c>
      <c r="G525" s="23">
        <f>(E525/F525)*100</f>
        <v>7.2810543163885173</v>
      </c>
    </row>
    <row r="526" spans="1:7" ht="11.25" customHeight="1" x14ac:dyDescent="0.2">
      <c r="A526" s="22" t="s">
        <v>73</v>
      </c>
      <c r="B526" s="7"/>
      <c r="C526" s="21" t="s">
        <v>7</v>
      </c>
      <c r="D526" s="20">
        <v>1762</v>
      </c>
      <c r="E526" s="20">
        <v>1808</v>
      </c>
      <c r="F526" s="20">
        <v>18328</v>
      </c>
      <c r="G526" s="19">
        <f>(E526/F526)*100</f>
        <v>9.8646879092099518</v>
      </c>
    </row>
    <row r="527" spans="1:7" ht="11.25" customHeight="1" x14ac:dyDescent="0.2">
      <c r="A527" s="27" t="s">
        <v>29</v>
      </c>
      <c r="B527" s="26"/>
      <c r="C527" s="25" t="s">
        <v>7</v>
      </c>
      <c r="D527" s="24">
        <v>2218</v>
      </c>
      <c r="E527" s="24">
        <v>2347</v>
      </c>
      <c r="F527" s="24">
        <v>20782</v>
      </c>
      <c r="G527" s="23">
        <f>(E527/F527)*100</f>
        <v>11.293427004138197</v>
      </c>
    </row>
    <row r="528" spans="1:7" ht="11.25" customHeight="1" x14ac:dyDescent="0.2">
      <c r="A528" s="22" t="s">
        <v>28</v>
      </c>
      <c r="B528" s="7"/>
      <c r="C528" s="21" t="s">
        <v>5</v>
      </c>
      <c r="D528" s="20">
        <v>381</v>
      </c>
      <c r="E528" s="20">
        <v>784.2</v>
      </c>
      <c r="F528" s="20">
        <v>11702</v>
      </c>
      <c r="G528" s="19">
        <f>(E528/F528)*100</f>
        <v>6.7014185609297563</v>
      </c>
    </row>
    <row r="529" spans="1:7" ht="11.25" customHeight="1" x14ac:dyDescent="0.2">
      <c r="A529" s="27" t="s">
        <v>27</v>
      </c>
      <c r="B529" s="26"/>
      <c r="C529" s="25" t="s">
        <v>7</v>
      </c>
      <c r="D529" s="24">
        <v>17923</v>
      </c>
      <c r="E529" s="24">
        <v>34561.699999999997</v>
      </c>
      <c r="F529" s="24">
        <v>415510</v>
      </c>
      <c r="G529" s="23">
        <f>(E529/F529)*100</f>
        <v>8.3178984861976843</v>
      </c>
    </row>
    <row r="530" spans="1:7" ht="11.25" customHeight="1" x14ac:dyDescent="0.2">
      <c r="A530" s="22" t="s">
        <v>26</v>
      </c>
      <c r="B530" s="7"/>
      <c r="C530" s="21" t="s">
        <v>25</v>
      </c>
      <c r="D530" s="20">
        <v>837</v>
      </c>
      <c r="E530" s="20">
        <v>1285</v>
      </c>
      <c r="F530" s="20">
        <v>10091</v>
      </c>
      <c r="G530" s="19">
        <f>(E530/F530)*100</f>
        <v>12.734119512436825</v>
      </c>
    </row>
    <row r="531" spans="1:7" ht="11.25" customHeight="1" x14ac:dyDescent="0.2">
      <c r="A531" s="27" t="s">
        <v>24</v>
      </c>
      <c r="B531" s="26"/>
      <c r="C531" s="25" t="s">
        <v>7</v>
      </c>
      <c r="D531" s="24">
        <v>2305</v>
      </c>
      <c r="E531" s="24">
        <v>7093.8</v>
      </c>
      <c r="F531" s="24">
        <v>98607</v>
      </c>
      <c r="G531" s="23">
        <f>(E531/F531)*100</f>
        <v>7.1940125954546836</v>
      </c>
    </row>
    <row r="532" spans="1:7" ht="11.25" customHeight="1" x14ac:dyDescent="0.2">
      <c r="A532" s="22" t="s">
        <v>23</v>
      </c>
      <c r="B532" s="7"/>
      <c r="C532" s="21" t="s">
        <v>7</v>
      </c>
      <c r="D532" s="20">
        <v>280</v>
      </c>
      <c r="E532" s="20">
        <v>211</v>
      </c>
      <c r="F532" s="20">
        <v>3060</v>
      </c>
      <c r="G532" s="19">
        <f>(E532/F532)*100</f>
        <v>6.8954248366013076</v>
      </c>
    </row>
    <row r="533" spans="1:7" ht="11.25" customHeight="1" x14ac:dyDescent="0.2">
      <c r="A533" s="27" t="s">
        <v>22</v>
      </c>
      <c r="B533" s="26"/>
      <c r="C533" s="25" t="s">
        <v>7</v>
      </c>
      <c r="D533" s="24">
        <v>257</v>
      </c>
      <c r="E533" s="24">
        <v>196</v>
      </c>
      <c r="F533" s="24">
        <v>1985</v>
      </c>
      <c r="G533" s="23">
        <f>(E533/F533)*100</f>
        <v>9.8740554156171285</v>
      </c>
    </row>
    <row r="534" spans="1:7" ht="11.25" customHeight="1" x14ac:dyDescent="0.2">
      <c r="A534" s="22" t="s">
        <v>21</v>
      </c>
      <c r="B534" s="7"/>
      <c r="C534" s="21" t="s">
        <v>7</v>
      </c>
      <c r="D534" s="20">
        <v>1754</v>
      </c>
      <c r="E534" s="20">
        <v>1392.2</v>
      </c>
      <c r="F534" s="20">
        <v>16034</v>
      </c>
      <c r="G534" s="19">
        <f>(E534/F534)*100</f>
        <v>8.6827990520144702</v>
      </c>
    </row>
    <row r="535" spans="1:7" ht="11.25" customHeight="1" x14ac:dyDescent="0.2">
      <c r="A535" s="27" t="s">
        <v>20</v>
      </c>
      <c r="B535" s="26"/>
      <c r="C535" s="25" t="s">
        <v>7</v>
      </c>
      <c r="D535" s="24">
        <v>6143</v>
      </c>
      <c r="E535" s="24">
        <v>11953</v>
      </c>
      <c r="F535" s="24">
        <v>114528</v>
      </c>
      <c r="G535" s="23">
        <f>(E535/F535)*100</f>
        <v>10.436749091925119</v>
      </c>
    </row>
    <row r="536" spans="1:7" ht="11.25" customHeight="1" x14ac:dyDescent="0.2">
      <c r="A536" s="22" t="s">
        <v>19</v>
      </c>
      <c r="B536" s="7"/>
      <c r="C536" s="21" t="s">
        <v>7</v>
      </c>
      <c r="D536" s="20">
        <v>5174</v>
      </c>
      <c r="E536" s="20">
        <v>7073</v>
      </c>
      <c r="F536" s="20">
        <v>71312</v>
      </c>
      <c r="G536" s="19">
        <f>(E536/F536)*100</f>
        <v>9.9183868072694636</v>
      </c>
    </row>
    <row r="537" spans="1:7" ht="11.25" customHeight="1" x14ac:dyDescent="0.2">
      <c r="A537" s="27" t="s">
        <v>18</v>
      </c>
      <c r="B537" s="26"/>
      <c r="C537" s="25" t="s">
        <v>7</v>
      </c>
      <c r="D537" s="24">
        <v>36074</v>
      </c>
      <c r="E537" s="24">
        <v>66500</v>
      </c>
      <c r="F537" s="24">
        <v>778969</v>
      </c>
      <c r="G537" s="23">
        <f>(E537/F537)*100</f>
        <v>8.53692508944515</v>
      </c>
    </row>
    <row r="538" spans="1:7" ht="11.25" customHeight="1" x14ac:dyDescent="0.2">
      <c r="A538" s="22" t="s">
        <v>17</v>
      </c>
      <c r="B538" s="7"/>
      <c r="C538" s="21" t="s">
        <v>5</v>
      </c>
      <c r="D538" s="20">
        <v>693</v>
      </c>
      <c r="E538" s="20">
        <v>2032</v>
      </c>
      <c r="F538" s="20">
        <v>35233</v>
      </c>
      <c r="G538" s="19">
        <f>(E538/F538)*100</f>
        <v>5.7673204098430446</v>
      </c>
    </row>
    <row r="539" spans="1:7" ht="11.25" customHeight="1" x14ac:dyDescent="0.2">
      <c r="A539" s="27" t="s">
        <v>16</v>
      </c>
      <c r="B539" s="26"/>
      <c r="C539" s="25" t="s">
        <v>7</v>
      </c>
      <c r="D539" s="24">
        <v>2285</v>
      </c>
      <c r="E539" s="24">
        <v>3186</v>
      </c>
      <c r="F539" s="24">
        <v>32813</v>
      </c>
      <c r="G539" s="23">
        <f>(E539/F539)*100</f>
        <v>9.7095663304178217</v>
      </c>
    </row>
    <row r="540" spans="1:7" ht="11.25" customHeight="1" x14ac:dyDescent="0.2">
      <c r="A540" s="22" t="s">
        <v>15</v>
      </c>
      <c r="B540" s="7"/>
      <c r="C540" s="21" t="s">
        <v>7</v>
      </c>
      <c r="D540" s="20">
        <v>2343</v>
      </c>
      <c r="E540" s="20">
        <v>3240.3</v>
      </c>
      <c r="F540" s="20">
        <v>36139</v>
      </c>
      <c r="G540" s="19">
        <f>(E540/F540)*100</f>
        <v>8.966213785660921</v>
      </c>
    </row>
    <row r="541" spans="1:7" ht="11.25" customHeight="1" x14ac:dyDescent="0.2">
      <c r="A541" s="27" t="s">
        <v>14</v>
      </c>
      <c r="B541" s="26"/>
      <c r="C541" s="25" t="s">
        <v>7</v>
      </c>
      <c r="D541" s="24">
        <v>11446</v>
      </c>
      <c r="E541" s="24">
        <v>19879</v>
      </c>
      <c r="F541" s="24">
        <v>236068</v>
      </c>
      <c r="G541" s="23">
        <f>(E541/F541)*100</f>
        <v>8.420878729857499</v>
      </c>
    </row>
    <row r="542" spans="1:7" ht="11.25" customHeight="1" x14ac:dyDescent="0.2">
      <c r="A542" s="22" t="s">
        <v>13</v>
      </c>
      <c r="B542" s="7"/>
      <c r="C542" s="21" t="s">
        <v>7</v>
      </c>
      <c r="D542" s="20">
        <v>580</v>
      </c>
      <c r="E542" s="20">
        <v>419</v>
      </c>
      <c r="F542" s="20">
        <v>4144</v>
      </c>
      <c r="G542" s="19">
        <f>(E542/F542)*100</f>
        <v>10.111003861003862</v>
      </c>
    </row>
    <row r="543" spans="1:7" ht="11.25" customHeight="1" x14ac:dyDescent="0.2">
      <c r="A543" s="27" t="s">
        <v>12</v>
      </c>
      <c r="B543" s="26"/>
      <c r="C543" s="25" t="s">
        <v>7</v>
      </c>
      <c r="D543" s="24">
        <v>11091</v>
      </c>
      <c r="E543" s="24">
        <v>23990.2</v>
      </c>
      <c r="F543" s="24">
        <v>248290</v>
      </c>
      <c r="G543" s="23">
        <f>(E543/F543)*100</f>
        <v>9.6621692375850809</v>
      </c>
    </row>
    <row r="544" spans="1:7" ht="11.25" customHeight="1" x14ac:dyDescent="0.2">
      <c r="A544" s="22" t="s">
        <v>11</v>
      </c>
      <c r="B544" s="7"/>
      <c r="C544" s="21" t="s">
        <v>7</v>
      </c>
      <c r="D544" s="20">
        <v>29026</v>
      </c>
      <c r="E544" s="20">
        <v>57264</v>
      </c>
      <c r="F544" s="20">
        <v>617837</v>
      </c>
      <c r="G544" s="19">
        <f>(E544/F544)*100</f>
        <v>9.2684640123527728</v>
      </c>
    </row>
    <row r="545" spans="1:7" ht="11.25" customHeight="1" x14ac:dyDescent="0.2">
      <c r="A545" s="27" t="s">
        <v>10</v>
      </c>
      <c r="B545" s="26"/>
      <c r="C545" s="25" t="s">
        <v>9</v>
      </c>
      <c r="D545" s="24">
        <v>3496</v>
      </c>
      <c r="E545" s="24">
        <v>5650.3</v>
      </c>
      <c r="F545" s="24">
        <v>52888</v>
      </c>
      <c r="G545" s="23">
        <f>(E545/F545)*100</f>
        <v>10.683519891090606</v>
      </c>
    </row>
    <row r="546" spans="1:7" ht="11.25" customHeight="1" x14ac:dyDescent="0.2">
      <c r="A546" s="22" t="s">
        <v>8</v>
      </c>
      <c r="B546" s="7"/>
      <c r="C546" s="21" t="s">
        <v>7</v>
      </c>
      <c r="D546" s="20">
        <v>6649</v>
      </c>
      <c r="E546" s="20">
        <v>9103.6</v>
      </c>
      <c r="F546" s="20">
        <v>102195</v>
      </c>
      <c r="G546" s="19">
        <f>(E546/F546)*100</f>
        <v>8.9080679093889135</v>
      </c>
    </row>
    <row r="547" spans="1:7" ht="11.25" customHeight="1" x14ac:dyDescent="0.2">
      <c r="A547" s="27" t="s">
        <v>6</v>
      </c>
      <c r="B547" s="26"/>
      <c r="C547" s="25" t="s">
        <v>5</v>
      </c>
      <c r="D547" s="24">
        <v>705</v>
      </c>
      <c r="E547" s="24">
        <v>2715</v>
      </c>
      <c r="F547" s="24">
        <v>35958</v>
      </c>
      <c r="G547" s="23">
        <f>(E547/F547)*100</f>
        <v>7.5504755548139499</v>
      </c>
    </row>
    <row r="548" spans="1:7" ht="11.25" customHeight="1" thickBot="1" x14ac:dyDescent="0.25">
      <c r="A548" s="58" t="s">
        <v>4</v>
      </c>
      <c r="B548" s="57"/>
      <c r="C548" s="56" t="s">
        <v>3</v>
      </c>
      <c r="D548" s="55">
        <v>8</v>
      </c>
      <c r="E548" s="55">
        <v>1470.1</v>
      </c>
      <c r="F548" s="55">
        <v>52198</v>
      </c>
      <c r="G548" s="54">
        <f>(E548/F548)*100</f>
        <v>2.8163914326219395</v>
      </c>
    </row>
    <row r="549" spans="1:7" ht="11.25" customHeight="1" thickBot="1" x14ac:dyDescent="0.25">
      <c r="A549" s="56" t="s">
        <v>2</v>
      </c>
      <c r="B549" s="57"/>
      <c r="C549" s="57"/>
      <c r="D549" s="55">
        <f>SUM(D499:D548,D495:D497,D492)</f>
        <v>1152720</v>
      </c>
      <c r="E549" s="55">
        <f>SUM(E499:E548,E495:E497,E492)</f>
        <v>2579468</v>
      </c>
      <c r="F549" s="55">
        <f>SUM(F499:F548,F495:F497,F492)</f>
        <v>30192350</v>
      </c>
      <c r="G549" s="54">
        <f>(E549/F549)*100</f>
        <v>8.5434489200078829</v>
      </c>
    </row>
    <row r="550" spans="1:7" ht="7.5" customHeight="1" x14ac:dyDescent="0.2">
      <c r="A550" s="53"/>
      <c r="B550" s="53"/>
      <c r="C550" s="53"/>
      <c r="E550" s="51"/>
    </row>
    <row r="551" spans="1:7" ht="11.25" customHeight="1" x14ac:dyDescent="0.2">
      <c r="A551" s="7" t="s">
        <v>1</v>
      </c>
      <c r="B551" s="6" t="s">
        <v>0</v>
      </c>
      <c r="C551" s="6"/>
      <c r="D551" s="5"/>
      <c r="E551" s="5"/>
      <c r="F551" s="5"/>
      <c r="G551" s="4"/>
    </row>
    <row r="555" spans="1:7" ht="15.75" x14ac:dyDescent="0.2">
      <c r="A555" s="63" t="s">
        <v>72</v>
      </c>
      <c r="B555" s="49" t="s">
        <v>88</v>
      </c>
      <c r="D555" s="62"/>
      <c r="G555" s="64"/>
    </row>
    <row r="556" spans="1:7" ht="7.5" customHeight="1" thickBot="1" x14ac:dyDescent="0.25">
      <c r="A556" s="60"/>
      <c r="B556" s="60"/>
      <c r="C556" s="60"/>
      <c r="D556" s="59"/>
      <c r="E556" s="45"/>
      <c r="F556" s="45"/>
      <c r="G556" s="44"/>
    </row>
    <row r="557" spans="1:7" ht="26.25" thickBot="1" x14ac:dyDescent="0.25">
      <c r="A557" s="42" t="s">
        <v>70</v>
      </c>
      <c r="B557" s="43"/>
      <c r="C557" s="42" t="s">
        <v>69</v>
      </c>
      <c r="D557" s="41" t="s">
        <v>68</v>
      </c>
      <c r="E557" s="41" t="s">
        <v>67</v>
      </c>
      <c r="F557" s="40" t="s">
        <v>66</v>
      </c>
      <c r="G557" s="39" t="s">
        <v>65</v>
      </c>
    </row>
    <row r="558" spans="1:7" ht="27.75" thickBot="1" x14ac:dyDescent="0.25">
      <c r="A558" s="38"/>
      <c r="B558" s="38"/>
      <c r="C558" s="38"/>
      <c r="D558" s="37"/>
      <c r="E558" s="36" t="s">
        <v>64</v>
      </c>
      <c r="F558" s="36" t="s">
        <v>63</v>
      </c>
      <c r="G558" s="35" t="s">
        <v>62</v>
      </c>
    </row>
    <row r="559" spans="1:7" ht="11.25" customHeight="1" x14ac:dyDescent="0.2">
      <c r="A559" s="34" t="s">
        <v>61</v>
      </c>
      <c r="B559" s="33"/>
      <c r="C559" s="33" t="s">
        <v>60</v>
      </c>
      <c r="D559" s="20">
        <v>835233</v>
      </c>
      <c r="E559" s="20">
        <v>2012936.7</v>
      </c>
      <c r="F559" s="20">
        <v>24105301</v>
      </c>
      <c r="G559" s="19">
        <f>(E559/F559)*100</f>
        <v>8.3505976548477854</v>
      </c>
    </row>
    <row r="560" spans="1:7" ht="11.25" customHeight="1" x14ac:dyDescent="0.2">
      <c r="A560" s="32" t="s">
        <v>59</v>
      </c>
      <c r="B560" s="32"/>
      <c r="C560" s="32"/>
      <c r="D560" s="31">
        <f>D614-D559</f>
        <v>292763</v>
      </c>
      <c r="E560" s="31">
        <f>E614-E559</f>
        <v>496716.69999999995</v>
      </c>
      <c r="F560" s="31">
        <f>F614-F559</f>
        <v>5937718</v>
      </c>
      <c r="G560" s="23">
        <f>(E560/F560)*100</f>
        <v>8.3654478033480189</v>
      </c>
    </row>
    <row r="561" spans="1:7" ht="7.5" customHeight="1" x14ac:dyDescent="0.2">
      <c r="A561" s="30"/>
      <c r="B561" s="30"/>
      <c r="C561" s="30"/>
      <c r="D561" s="65"/>
      <c r="E561" s="65"/>
      <c r="F561" s="65"/>
      <c r="G561" s="19"/>
    </row>
    <row r="562" spans="1:7" ht="11.25" customHeight="1" x14ac:dyDescent="0.2">
      <c r="A562" s="32" t="s">
        <v>87</v>
      </c>
      <c r="B562" s="32"/>
      <c r="C562" s="32" t="s">
        <v>60</v>
      </c>
      <c r="D562" s="31">
        <v>1</v>
      </c>
      <c r="E562" s="31">
        <v>204</v>
      </c>
      <c r="F562" s="31">
        <v>2235</v>
      </c>
      <c r="G562" s="23">
        <f>(E562/F562)*100</f>
        <v>9.1275167785234892</v>
      </c>
    </row>
    <row r="563" spans="1:7" ht="7.5" customHeight="1" x14ac:dyDescent="0.2">
      <c r="A563" s="30"/>
      <c r="B563" s="30"/>
      <c r="C563" s="30"/>
      <c r="D563" s="29"/>
      <c r="E563" s="29"/>
      <c r="F563" s="29"/>
      <c r="G563" s="28"/>
    </row>
    <row r="564" spans="1:7" ht="11.25" customHeight="1" x14ac:dyDescent="0.2">
      <c r="A564" s="27" t="s">
        <v>58</v>
      </c>
      <c r="B564" s="26"/>
      <c r="C564" s="25" t="s">
        <v>7</v>
      </c>
      <c r="D564" s="24">
        <v>1956</v>
      </c>
      <c r="E564" s="24">
        <v>2273.1999999999998</v>
      </c>
      <c r="F564" s="24">
        <v>29496</v>
      </c>
      <c r="G564" s="23">
        <f>(E564/F564)*100</f>
        <v>7.7068077027393542</v>
      </c>
    </row>
    <row r="565" spans="1:7" ht="11.25" customHeight="1" x14ac:dyDescent="0.2">
      <c r="A565" s="22" t="s">
        <v>57</v>
      </c>
      <c r="B565" s="7"/>
      <c r="C565" s="21" t="s">
        <v>7</v>
      </c>
      <c r="D565" s="20">
        <v>1785</v>
      </c>
      <c r="E565" s="20">
        <v>2616.1</v>
      </c>
      <c r="F565" s="20">
        <v>26653</v>
      </c>
      <c r="G565" s="19">
        <f>(E565/F565)*100</f>
        <v>9.8154053952650724</v>
      </c>
    </row>
    <row r="566" spans="1:7" ht="11.25" customHeight="1" x14ac:dyDescent="0.2">
      <c r="A566" s="27" t="s">
        <v>56</v>
      </c>
      <c r="B566" s="26"/>
      <c r="C566" s="25" t="s">
        <v>7</v>
      </c>
      <c r="D566" s="24">
        <v>16801</v>
      </c>
      <c r="E566" s="24">
        <v>25966</v>
      </c>
      <c r="F566" s="24">
        <v>283186</v>
      </c>
      <c r="G566" s="23">
        <f>(E566/F566)*100</f>
        <v>9.1692385923032909</v>
      </c>
    </row>
    <row r="567" spans="1:7" ht="11.25" customHeight="1" x14ac:dyDescent="0.2">
      <c r="A567" s="22" t="s">
        <v>55</v>
      </c>
      <c r="B567" s="7"/>
      <c r="C567" s="21" t="s">
        <v>5</v>
      </c>
      <c r="D567" s="20">
        <v>1996</v>
      </c>
      <c r="E567" s="20">
        <v>1428.4</v>
      </c>
      <c r="F567" s="20">
        <v>12268</v>
      </c>
      <c r="G567" s="19">
        <f>(E567/F567)*100</f>
        <v>11.643299641343333</v>
      </c>
    </row>
    <row r="568" spans="1:7" ht="11.25" customHeight="1" x14ac:dyDescent="0.2">
      <c r="A568" s="27" t="s">
        <v>54</v>
      </c>
      <c r="B568" s="26"/>
      <c r="C568" s="25" t="s">
        <v>7</v>
      </c>
      <c r="D568" s="24">
        <v>7698</v>
      </c>
      <c r="E568" s="24">
        <v>11984</v>
      </c>
      <c r="F568" s="24">
        <v>150611</v>
      </c>
      <c r="G568" s="23">
        <f>(E568/F568)*100</f>
        <v>7.9569221371612961</v>
      </c>
    </row>
    <row r="569" spans="1:7" ht="11.25" customHeight="1" x14ac:dyDescent="0.2">
      <c r="A569" s="22" t="s">
        <v>53</v>
      </c>
      <c r="B569" s="7"/>
      <c r="C569" s="21" t="s">
        <v>5</v>
      </c>
      <c r="D569" s="20">
        <v>14813</v>
      </c>
      <c r="E569" s="20">
        <v>22538</v>
      </c>
      <c r="F569" s="20">
        <v>374625</v>
      </c>
      <c r="G569" s="19">
        <f>(E569/F569)*100</f>
        <v>6.0161494828161493</v>
      </c>
    </row>
    <row r="570" spans="1:7" ht="11.25" customHeight="1" x14ac:dyDescent="0.2">
      <c r="A570" s="27" t="s">
        <v>52</v>
      </c>
      <c r="B570" s="26"/>
      <c r="C570" s="25" t="s">
        <v>5</v>
      </c>
      <c r="D570" s="24">
        <v>1261</v>
      </c>
      <c r="E570" s="24">
        <v>2180</v>
      </c>
      <c r="F570" s="24">
        <v>15921</v>
      </c>
      <c r="G570" s="23">
        <f>(E570/F570)*100</f>
        <v>13.692607248288425</v>
      </c>
    </row>
    <row r="571" spans="1:7" ht="11.25" customHeight="1" x14ac:dyDescent="0.2">
      <c r="A571" s="22" t="s">
        <v>51</v>
      </c>
      <c r="B571" s="7"/>
      <c r="C571" s="21" t="s">
        <v>7</v>
      </c>
      <c r="D571" s="20">
        <v>610</v>
      </c>
      <c r="E571" s="20">
        <v>834.5</v>
      </c>
      <c r="F571" s="20">
        <v>8919</v>
      </c>
      <c r="G571" s="19">
        <f>(E571/F571)*100</f>
        <v>9.3564300930597604</v>
      </c>
    </row>
    <row r="572" spans="1:7" ht="11.25" customHeight="1" x14ac:dyDescent="0.2">
      <c r="A572" s="27" t="s">
        <v>50</v>
      </c>
      <c r="B572" s="26"/>
      <c r="C572" s="25" t="s">
        <v>7</v>
      </c>
      <c r="D572" s="24">
        <v>2479</v>
      </c>
      <c r="E572" s="24">
        <v>3182</v>
      </c>
      <c r="F572" s="24">
        <v>35293</v>
      </c>
      <c r="G572" s="23">
        <f>(E572/F572)*100</f>
        <v>9.015952171818773</v>
      </c>
    </row>
    <row r="573" spans="1:7" ht="11.25" customHeight="1" x14ac:dyDescent="0.2">
      <c r="A573" s="22" t="s">
        <v>49</v>
      </c>
      <c r="B573" s="7"/>
      <c r="C573" s="21" t="s">
        <v>7</v>
      </c>
      <c r="D573" s="20">
        <v>813</v>
      </c>
      <c r="E573" s="20">
        <v>736</v>
      </c>
      <c r="F573" s="20">
        <v>7230</v>
      </c>
      <c r="G573" s="19">
        <f>(E573/F573)*100</f>
        <v>10.179806362378976</v>
      </c>
    </row>
    <row r="574" spans="1:7" ht="11.25" customHeight="1" x14ac:dyDescent="0.2">
      <c r="A574" s="27" t="s">
        <v>48</v>
      </c>
      <c r="B574" s="26"/>
      <c r="C574" s="25" t="s">
        <v>7</v>
      </c>
      <c r="D574" s="24">
        <v>1169</v>
      </c>
      <c r="E574" s="24">
        <v>2497.9</v>
      </c>
      <c r="F574" s="24">
        <v>32680</v>
      </c>
      <c r="G574" s="23">
        <f>(E574/F574)*100</f>
        <v>7.643512851897186</v>
      </c>
    </row>
    <row r="575" spans="1:7" ht="11.25" customHeight="1" x14ac:dyDescent="0.2">
      <c r="A575" s="22" t="s">
        <v>47</v>
      </c>
      <c r="B575" s="7"/>
      <c r="C575" s="21" t="s">
        <v>5</v>
      </c>
      <c r="D575" s="20">
        <v>485</v>
      </c>
      <c r="E575" s="20">
        <v>2481</v>
      </c>
      <c r="F575" s="20">
        <v>32931</v>
      </c>
      <c r="G575" s="19">
        <f>(E575/F575)*100</f>
        <v>7.5339345905074238</v>
      </c>
    </row>
    <row r="576" spans="1:7" ht="11.25" customHeight="1" x14ac:dyDescent="0.2">
      <c r="A576" s="27" t="s">
        <v>46</v>
      </c>
      <c r="B576" s="26"/>
      <c r="C576" s="25" t="s">
        <v>5</v>
      </c>
      <c r="D576" s="24">
        <v>11488</v>
      </c>
      <c r="E576" s="24">
        <v>17969</v>
      </c>
      <c r="F576" s="24">
        <v>196699</v>
      </c>
      <c r="G576" s="23">
        <f>(E576/F576)*100</f>
        <v>9.135277759419214</v>
      </c>
    </row>
    <row r="577" spans="1:7" ht="11.25" customHeight="1" x14ac:dyDescent="0.2">
      <c r="A577" s="22" t="s">
        <v>45</v>
      </c>
      <c r="B577" s="7"/>
      <c r="C577" s="21" t="s">
        <v>7</v>
      </c>
      <c r="D577" s="20">
        <v>10482</v>
      </c>
      <c r="E577" s="20">
        <v>11644.9</v>
      </c>
      <c r="F577" s="20">
        <v>142981</v>
      </c>
      <c r="G577" s="19">
        <f>(E577/F577)*100</f>
        <v>8.1443688322224617</v>
      </c>
    </row>
    <row r="578" spans="1:7" ht="11.25" customHeight="1" x14ac:dyDescent="0.2">
      <c r="A578" s="27" t="s">
        <v>44</v>
      </c>
      <c r="B578" s="26"/>
      <c r="C578" s="25" t="s">
        <v>7</v>
      </c>
      <c r="D578" s="24">
        <v>1070</v>
      </c>
      <c r="E578" s="24">
        <v>946</v>
      </c>
      <c r="F578" s="24">
        <v>11117</v>
      </c>
      <c r="G578" s="23">
        <f>(E578/F578)*100</f>
        <v>8.5094899703157321</v>
      </c>
    </row>
    <row r="579" spans="1:7" ht="11.25" customHeight="1" x14ac:dyDescent="0.2">
      <c r="A579" s="22" t="s">
        <v>43</v>
      </c>
      <c r="B579" s="7"/>
      <c r="C579" s="21" t="s">
        <v>7</v>
      </c>
      <c r="D579" s="20">
        <v>233</v>
      </c>
      <c r="E579" s="20">
        <v>102</v>
      </c>
      <c r="F579" s="20">
        <v>197</v>
      </c>
      <c r="G579" s="19">
        <f>(E579/F579)*100</f>
        <v>51.776649746192895</v>
      </c>
    </row>
    <row r="580" spans="1:7" ht="11.25" customHeight="1" x14ac:dyDescent="0.2">
      <c r="A580" s="27" t="s">
        <v>42</v>
      </c>
      <c r="B580" s="26"/>
      <c r="C580" s="25" t="s">
        <v>7</v>
      </c>
      <c r="D580" s="24">
        <v>6060</v>
      </c>
      <c r="E580" s="24">
        <v>9311</v>
      </c>
      <c r="F580" s="24">
        <v>105869</v>
      </c>
      <c r="G580" s="23">
        <f>(E580/F580)*100</f>
        <v>8.7948313481755758</v>
      </c>
    </row>
    <row r="581" spans="1:7" ht="11.25" customHeight="1" x14ac:dyDescent="0.2">
      <c r="A581" s="22" t="s">
        <v>41</v>
      </c>
      <c r="B581" s="7"/>
      <c r="C581" s="21" t="s">
        <v>7</v>
      </c>
      <c r="D581" s="20">
        <v>2561</v>
      </c>
      <c r="E581" s="20">
        <v>5632</v>
      </c>
      <c r="F581" s="20">
        <v>78154</v>
      </c>
      <c r="G581" s="19">
        <f>(E581/F581)*100</f>
        <v>7.2062850269979783</v>
      </c>
    </row>
    <row r="582" spans="1:7" ht="12" customHeight="1" x14ac:dyDescent="0.2">
      <c r="A582" s="27" t="s">
        <v>39</v>
      </c>
      <c r="B582" s="26"/>
      <c r="C582" s="25" t="s">
        <v>7</v>
      </c>
      <c r="D582" s="24">
        <v>292</v>
      </c>
      <c r="E582" s="24">
        <v>206</v>
      </c>
      <c r="F582" s="24">
        <v>1980</v>
      </c>
      <c r="G582" s="23">
        <f>(E582/F582)*100</f>
        <v>10.404040404040405</v>
      </c>
    </row>
    <row r="583" spans="1:7" ht="11.25" customHeight="1" x14ac:dyDescent="0.2">
      <c r="A583" s="22" t="s">
        <v>38</v>
      </c>
      <c r="B583" s="7"/>
      <c r="C583" s="21" t="s">
        <v>7</v>
      </c>
      <c r="D583" s="20">
        <v>8984</v>
      </c>
      <c r="E583" s="20">
        <v>12254</v>
      </c>
      <c r="F583" s="20">
        <v>137016</v>
      </c>
      <c r="G583" s="19">
        <f>(E583/F583)*100</f>
        <v>8.943481053307643</v>
      </c>
    </row>
    <row r="584" spans="1:7" ht="11.25" customHeight="1" x14ac:dyDescent="0.2">
      <c r="A584" s="27" t="s">
        <v>37</v>
      </c>
      <c r="B584" s="26"/>
      <c r="C584" s="25" t="s">
        <v>7</v>
      </c>
      <c r="D584" s="24">
        <v>17556</v>
      </c>
      <c r="E584" s="24">
        <v>24976.5</v>
      </c>
      <c r="F584" s="24">
        <v>275409</v>
      </c>
      <c r="G584" s="23">
        <f>(E584/F584)*100</f>
        <v>9.0688757448013675</v>
      </c>
    </row>
    <row r="585" spans="1:7" ht="11.25" customHeight="1" x14ac:dyDescent="0.2">
      <c r="A585" s="22" t="s">
        <v>36</v>
      </c>
      <c r="B585" s="7"/>
      <c r="C585" s="21" t="s">
        <v>7</v>
      </c>
      <c r="D585" s="20">
        <v>333</v>
      </c>
      <c r="E585" s="20">
        <v>334</v>
      </c>
      <c r="F585" s="20">
        <v>4339</v>
      </c>
      <c r="G585" s="19">
        <f>(E585/F585)*100</f>
        <v>7.6976261811477293</v>
      </c>
    </row>
    <row r="586" spans="1:7" ht="11.25" customHeight="1" x14ac:dyDescent="0.2">
      <c r="A586" s="27" t="s">
        <v>35</v>
      </c>
      <c r="B586" s="26"/>
      <c r="C586" s="25" t="s">
        <v>7</v>
      </c>
      <c r="D586" s="24">
        <v>18462</v>
      </c>
      <c r="E586" s="24">
        <v>34240.9</v>
      </c>
      <c r="F586" s="24">
        <v>400872</v>
      </c>
      <c r="G586" s="23">
        <f>(E586/F586)*100</f>
        <v>8.5416043026202892</v>
      </c>
    </row>
    <row r="587" spans="1:7" ht="11.25" customHeight="1" x14ac:dyDescent="0.2">
      <c r="A587" s="22" t="s">
        <v>34</v>
      </c>
      <c r="B587" s="7"/>
      <c r="C587" s="21" t="s">
        <v>7</v>
      </c>
      <c r="D587" s="20">
        <v>1411</v>
      </c>
      <c r="E587" s="20">
        <v>1623</v>
      </c>
      <c r="F587" s="20">
        <v>19420</v>
      </c>
      <c r="G587" s="19">
        <f>(E587/F587)*100</f>
        <v>8.3573635427394439</v>
      </c>
    </row>
    <row r="588" spans="1:7" ht="11.25" customHeight="1" x14ac:dyDescent="0.2">
      <c r="A588" s="27" t="s">
        <v>33</v>
      </c>
      <c r="B588" s="26"/>
      <c r="C588" s="25" t="s">
        <v>7</v>
      </c>
      <c r="D588" s="24">
        <v>174</v>
      </c>
      <c r="E588" s="24">
        <v>144</v>
      </c>
      <c r="F588" s="24">
        <v>1739</v>
      </c>
      <c r="G588" s="23">
        <f>(E588/F588)*100</f>
        <v>8.2806210465784922</v>
      </c>
    </row>
    <row r="589" spans="1:7" ht="11.25" customHeight="1" x14ac:dyDescent="0.2">
      <c r="A589" s="22" t="s">
        <v>32</v>
      </c>
      <c r="B589" s="7"/>
      <c r="C589" s="21" t="s">
        <v>7</v>
      </c>
      <c r="D589" s="20">
        <v>1017</v>
      </c>
      <c r="E589" s="20">
        <v>916</v>
      </c>
      <c r="F589" s="20">
        <v>12324</v>
      </c>
      <c r="G589" s="19">
        <f>(E589/F589)*100</f>
        <v>7.4326517364492046</v>
      </c>
    </row>
    <row r="590" spans="1:7" ht="11.25" customHeight="1" x14ac:dyDescent="0.2">
      <c r="A590" s="27" t="s">
        <v>31</v>
      </c>
      <c r="B590" s="26"/>
      <c r="C590" s="25" t="s">
        <v>5</v>
      </c>
      <c r="D590" s="24">
        <v>16719</v>
      </c>
      <c r="E590" s="24">
        <v>37816.6</v>
      </c>
      <c r="F590" s="24">
        <v>541994</v>
      </c>
      <c r="G590" s="23">
        <f>(E590/F590)*100</f>
        <v>6.9773097119156304</v>
      </c>
    </row>
    <row r="591" spans="1:7" ht="11.25" customHeight="1" x14ac:dyDescent="0.2">
      <c r="A591" s="22" t="s">
        <v>73</v>
      </c>
      <c r="B591" s="7"/>
      <c r="C591" s="21" t="s">
        <v>7</v>
      </c>
      <c r="D591" s="20">
        <v>1745</v>
      </c>
      <c r="E591" s="20">
        <v>1826</v>
      </c>
      <c r="F591" s="20">
        <v>17962</v>
      </c>
      <c r="G591" s="19">
        <f>(E591/F591)*100</f>
        <v>10.165905801135731</v>
      </c>
    </row>
    <row r="592" spans="1:7" ht="11.25" customHeight="1" x14ac:dyDescent="0.2">
      <c r="A592" s="27" t="s">
        <v>29</v>
      </c>
      <c r="B592" s="26"/>
      <c r="C592" s="25" t="s">
        <v>7</v>
      </c>
      <c r="D592" s="24">
        <v>2101</v>
      </c>
      <c r="E592" s="24">
        <v>2031</v>
      </c>
      <c r="F592" s="24">
        <v>20105</v>
      </c>
      <c r="G592" s="23">
        <f>(E592/F592)*100</f>
        <v>10.101964685401642</v>
      </c>
    </row>
    <row r="593" spans="1:7" ht="11.25" customHeight="1" x14ac:dyDescent="0.2">
      <c r="A593" s="22" t="s">
        <v>28</v>
      </c>
      <c r="B593" s="7"/>
      <c r="C593" s="21" t="s">
        <v>5</v>
      </c>
      <c r="D593" s="20">
        <v>383</v>
      </c>
      <c r="E593" s="20">
        <v>782.2</v>
      </c>
      <c r="F593" s="20">
        <v>11774</v>
      </c>
      <c r="G593" s="19">
        <f>(E593/F593)*100</f>
        <v>6.6434516731781894</v>
      </c>
    </row>
    <row r="594" spans="1:7" ht="11.25" customHeight="1" x14ac:dyDescent="0.2">
      <c r="A594" s="27" t="s">
        <v>27</v>
      </c>
      <c r="B594" s="26"/>
      <c r="C594" s="25" t="s">
        <v>7</v>
      </c>
      <c r="D594" s="24">
        <v>17784</v>
      </c>
      <c r="E594" s="24">
        <v>34570.1</v>
      </c>
      <c r="F594" s="24">
        <v>411231</v>
      </c>
      <c r="G594" s="23">
        <f>(E594/F594)*100</f>
        <v>8.406491728493231</v>
      </c>
    </row>
    <row r="595" spans="1:7" ht="11.25" customHeight="1" x14ac:dyDescent="0.2">
      <c r="A595" s="22" t="s">
        <v>26</v>
      </c>
      <c r="B595" s="7"/>
      <c r="C595" s="21" t="s">
        <v>25</v>
      </c>
      <c r="D595" s="20">
        <v>679</v>
      </c>
      <c r="E595" s="20">
        <v>1061</v>
      </c>
      <c r="F595" s="20">
        <v>9023</v>
      </c>
      <c r="G595" s="19">
        <f>(E595/F595)*100</f>
        <v>11.758838523772582</v>
      </c>
    </row>
    <row r="596" spans="1:7" ht="11.25" customHeight="1" x14ac:dyDescent="0.2">
      <c r="A596" s="27" t="s">
        <v>24</v>
      </c>
      <c r="B596" s="26"/>
      <c r="C596" s="25" t="s">
        <v>7</v>
      </c>
      <c r="D596" s="24">
        <v>2532</v>
      </c>
      <c r="E596" s="24">
        <v>6541</v>
      </c>
      <c r="F596" s="24">
        <v>93940</v>
      </c>
      <c r="G596" s="23">
        <f>(E596/F596)*100</f>
        <v>6.9629550777091769</v>
      </c>
    </row>
    <row r="597" spans="1:7" ht="11.25" customHeight="1" x14ac:dyDescent="0.2">
      <c r="A597" s="22" t="s">
        <v>23</v>
      </c>
      <c r="B597" s="7"/>
      <c r="C597" s="21" t="s">
        <v>7</v>
      </c>
      <c r="D597" s="20">
        <v>275</v>
      </c>
      <c r="E597" s="20">
        <v>213</v>
      </c>
      <c r="F597" s="20">
        <v>2974</v>
      </c>
      <c r="G597" s="19">
        <f>(E597/F597)*100</f>
        <v>7.1620712844653669</v>
      </c>
    </row>
    <row r="598" spans="1:7" ht="11.25" customHeight="1" x14ac:dyDescent="0.2">
      <c r="A598" s="27" t="s">
        <v>22</v>
      </c>
      <c r="B598" s="26"/>
      <c r="C598" s="25" t="s">
        <v>7</v>
      </c>
      <c r="D598" s="24">
        <v>252</v>
      </c>
      <c r="E598" s="24">
        <v>186</v>
      </c>
      <c r="F598" s="24">
        <v>1877</v>
      </c>
      <c r="G598" s="23">
        <f>(E598/F598)*100</f>
        <v>9.9094299413958442</v>
      </c>
    </row>
    <row r="599" spans="1:7" ht="11.25" customHeight="1" x14ac:dyDescent="0.2">
      <c r="A599" s="22" t="s">
        <v>21</v>
      </c>
      <c r="B599" s="7"/>
      <c r="C599" s="21" t="s">
        <v>7</v>
      </c>
      <c r="D599" s="20">
        <v>1734</v>
      </c>
      <c r="E599" s="20">
        <v>1232.9000000000001</v>
      </c>
      <c r="F599" s="20">
        <v>15802</v>
      </c>
      <c r="G599" s="19">
        <f>(E599/F599)*100</f>
        <v>7.8021769396278957</v>
      </c>
    </row>
    <row r="600" spans="1:7" ht="11.25" customHeight="1" x14ac:dyDescent="0.2">
      <c r="A600" s="27" t="s">
        <v>20</v>
      </c>
      <c r="B600" s="26"/>
      <c r="C600" s="25" t="s">
        <v>7</v>
      </c>
      <c r="D600" s="24">
        <v>5974</v>
      </c>
      <c r="E600" s="24">
        <v>11398</v>
      </c>
      <c r="F600" s="24">
        <v>112503</v>
      </c>
      <c r="G600" s="23">
        <f>(E600/F600)*100</f>
        <v>10.13128538794521</v>
      </c>
    </row>
    <row r="601" spans="1:7" ht="11.25" customHeight="1" x14ac:dyDescent="0.2">
      <c r="A601" s="22" t="s">
        <v>19</v>
      </c>
      <c r="B601" s="7"/>
      <c r="C601" s="21" t="s">
        <v>7</v>
      </c>
      <c r="D601" s="20">
        <v>5137</v>
      </c>
      <c r="E601" s="20">
        <v>6996</v>
      </c>
      <c r="F601" s="20">
        <v>75654</v>
      </c>
      <c r="G601" s="19">
        <f>(E601/F601)*100</f>
        <v>9.2473629946863358</v>
      </c>
    </row>
    <row r="602" spans="1:7" ht="11.25" customHeight="1" x14ac:dyDescent="0.2">
      <c r="A602" s="27" t="s">
        <v>18</v>
      </c>
      <c r="B602" s="26"/>
      <c r="C602" s="25" t="s">
        <v>7</v>
      </c>
      <c r="D602" s="24">
        <v>36069</v>
      </c>
      <c r="E602" s="24">
        <v>65573</v>
      </c>
      <c r="F602" s="24">
        <v>784886</v>
      </c>
      <c r="G602" s="23">
        <f>(E602/F602)*100</f>
        <v>8.3544616670446405</v>
      </c>
    </row>
    <row r="603" spans="1:7" ht="11.25" customHeight="1" x14ac:dyDescent="0.2">
      <c r="A603" s="22" t="s">
        <v>17</v>
      </c>
      <c r="B603" s="7"/>
      <c r="C603" s="21" t="s">
        <v>5</v>
      </c>
      <c r="D603" s="20">
        <v>679</v>
      </c>
      <c r="E603" s="20">
        <v>2053</v>
      </c>
      <c r="F603" s="20">
        <v>37149</v>
      </c>
      <c r="G603" s="19">
        <f>(E603/F603)*100</f>
        <v>5.5263937118092006</v>
      </c>
    </row>
    <row r="604" spans="1:7" ht="11.25" customHeight="1" x14ac:dyDescent="0.2">
      <c r="A604" s="27" t="s">
        <v>16</v>
      </c>
      <c r="B604" s="26"/>
      <c r="C604" s="25" t="s">
        <v>7</v>
      </c>
      <c r="D604" s="24">
        <v>2202</v>
      </c>
      <c r="E604" s="24">
        <v>3166</v>
      </c>
      <c r="F604" s="24">
        <v>32674</v>
      </c>
      <c r="G604" s="23">
        <f>(E604/F604)*100</f>
        <v>9.6896615045602008</v>
      </c>
    </row>
    <row r="605" spans="1:7" ht="11.25" customHeight="1" x14ac:dyDescent="0.2">
      <c r="A605" s="22" t="s">
        <v>15</v>
      </c>
      <c r="B605" s="7"/>
      <c r="C605" s="21" t="s">
        <v>7</v>
      </c>
      <c r="D605" s="20">
        <v>4818</v>
      </c>
      <c r="E605" s="20">
        <v>3152.9</v>
      </c>
      <c r="F605" s="20">
        <v>35095</v>
      </c>
      <c r="G605" s="19">
        <f>(E605/F605)*100</f>
        <v>8.9839008405755809</v>
      </c>
    </row>
    <row r="606" spans="1:7" ht="11.25" customHeight="1" x14ac:dyDescent="0.2">
      <c r="A606" s="27" t="s">
        <v>14</v>
      </c>
      <c r="B606" s="26"/>
      <c r="C606" s="25" t="s">
        <v>7</v>
      </c>
      <c r="D606" s="24">
        <v>11209</v>
      </c>
      <c r="E606" s="24">
        <v>19557</v>
      </c>
      <c r="F606" s="24">
        <v>224042</v>
      </c>
      <c r="G606" s="23">
        <f>(E606/F606)*100</f>
        <v>8.7291668526437007</v>
      </c>
    </row>
    <row r="607" spans="1:7" ht="11.25" customHeight="1" x14ac:dyDescent="0.2">
      <c r="A607" s="22" t="s">
        <v>13</v>
      </c>
      <c r="B607" s="7"/>
      <c r="C607" s="21" t="s">
        <v>7</v>
      </c>
      <c r="D607" s="20">
        <v>574</v>
      </c>
      <c r="E607" s="20">
        <v>408.7</v>
      </c>
      <c r="F607" s="20">
        <v>3915</v>
      </c>
      <c r="G607" s="19">
        <f>(E607/F607)*100</f>
        <v>10.439335887611749</v>
      </c>
    </row>
    <row r="608" spans="1:7" ht="11.25" customHeight="1" x14ac:dyDescent="0.2">
      <c r="A608" s="27" t="s">
        <v>12</v>
      </c>
      <c r="B608" s="26"/>
      <c r="C608" s="25" t="s">
        <v>7</v>
      </c>
      <c r="D608" s="24">
        <v>10727</v>
      </c>
      <c r="E608" s="24">
        <v>23710.3</v>
      </c>
      <c r="F608" s="24">
        <v>245377</v>
      </c>
      <c r="G608" s="23">
        <f>(E608/F608)*100</f>
        <v>9.6628045823365678</v>
      </c>
    </row>
    <row r="609" spans="1:7" ht="11.25" customHeight="1" x14ac:dyDescent="0.2">
      <c r="A609" s="22" t="s">
        <v>11</v>
      </c>
      <c r="B609" s="7"/>
      <c r="C609" s="21" t="s">
        <v>7</v>
      </c>
      <c r="D609" s="20">
        <v>28704</v>
      </c>
      <c r="E609" s="20">
        <v>56676</v>
      </c>
      <c r="F609" s="20">
        <v>616490</v>
      </c>
      <c r="G609" s="19">
        <f>(E609/F609)*100</f>
        <v>9.1933364693668995</v>
      </c>
    </row>
    <row r="610" spans="1:7" ht="11.25" customHeight="1" x14ac:dyDescent="0.2">
      <c r="A610" s="27" t="s">
        <v>10</v>
      </c>
      <c r="B610" s="26"/>
      <c r="C610" s="25" t="s">
        <v>9</v>
      </c>
      <c r="D610" s="24">
        <v>3338</v>
      </c>
      <c r="E610" s="24">
        <v>5237.6000000000004</v>
      </c>
      <c r="F610" s="24">
        <v>51404</v>
      </c>
      <c r="G610" s="23">
        <f>(E610/F610)*100</f>
        <v>10.189090343163956</v>
      </c>
    </row>
    <row r="611" spans="1:7" ht="11.25" customHeight="1" x14ac:dyDescent="0.2">
      <c r="A611" s="22" t="s">
        <v>8</v>
      </c>
      <c r="B611" s="7"/>
      <c r="C611" s="21" t="s">
        <v>7</v>
      </c>
      <c r="D611" s="20">
        <v>6417</v>
      </c>
      <c r="E611" s="20">
        <v>9101.6</v>
      </c>
      <c r="F611" s="20">
        <v>104325</v>
      </c>
      <c r="G611" s="19">
        <f>(E611/F611)*100</f>
        <v>8.7242751018451958</v>
      </c>
    </row>
    <row r="612" spans="1:7" ht="11.25" customHeight="1" x14ac:dyDescent="0.2">
      <c r="A612" s="27" t="s">
        <v>6</v>
      </c>
      <c r="B612" s="26"/>
      <c r="C612" s="25" t="s">
        <v>5</v>
      </c>
      <c r="D612" s="24">
        <v>714</v>
      </c>
      <c r="E612" s="24">
        <v>2709</v>
      </c>
      <c r="F612" s="24">
        <v>35014</v>
      </c>
      <c r="G612" s="23">
        <f>(E612/F612)*100</f>
        <v>7.7369052379048382</v>
      </c>
    </row>
    <row r="613" spans="1:7" ht="11.25" customHeight="1" thickBot="1" x14ac:dyDescent="0.25">
      <c r="A613" s="58" t="s">
        <v>4</v>
      </c>
      <c r="B613" s="57"/>
      <c r="C613" s="56" t="s">
        <v>3</v>
      </c>
      <c r="D613" s="55">
        <v>7</v>
      </c>
      <c r="E613" s="55">
        <v>1497.4</v>
      </c>
      <c r="F613" s="55">
        <v>52344</v>
      </c>
      <c r="G613" s="54">
        <f>(E613/F613)*100</f>
        <v>2.860690814611035</v>
      </c>
    </row>
    <row r="614" spans="1:7" ht="11.25" customHeight="1" thickBot="1" x14ac:dyDescent="0.25">
      <c r="A614" s="56" t="s">
        <v>2</v>
      </c>
      <c r="B614" s="57"/>
      <c r="C614" s="57"/>
      <c r="D614" s="55">
        <f>SUM(D564:D613,D559,D562)</f>
        <v>1127996</v>
      </c>
      <c r="E614" s="55">
        <f>SUM(E564:E613,E559,E562)</f>
        <v>2509653.4</v>
      </c>
      <c r="F614" s="55">
        <f>SUM(F564:F613,F559,F562)</f>
        <v>30043019</v>
      </c>
      <c r="G614" s="54">
        <f>(E614/F614)*100</f>
        <v>8.3535326459701</v>
      </c>
    </row>
    <row r="615" spans="1:7" ht="7.5" customHeight="1" x14ac:dyDescent="0.2">
      <c r="A615" s="53"/>
      <c r="B615" s="53"/>
      <c r="C615" s="53"/>
      <c r="E615" s="51"/>
    </row>
    <row r="616" spans="1:7" ht="11.25" customHeight="1" x14ac:dyDescent="0.2">
      <c r="A616" s="7" t="s">
        <v>1</v>
      </c>
      <c r="B616" s="6" t="s">
        <v>0</v>
      </c>
      <c r="C616" s="6"/>
      <c r="D616" s="5"/>
      <c r="E616" s="5"/>
      <c r="F616" s="5"/>
      <c r="G616" s="4"/>
    </row>
    <row r="620" spans="1:7" ht="15.75" x14ac:dyDescent="0.2">
      <c r="A620" s="63" t="s">
        <v>72</v>
      </c>
      <c r="B620" s="49" t="s">
        <v>86</v>
      </c>
      <c r="D620" s="62"/>
      <c r="G620" s="64"/>
    </row>
    <row r="621" spans="1:7" ht="7.5" customHeight="1" thickBot="1" x14ac:dyDescent="0.25">
      <c r="A621" s="60"/>
      <c r="B621" s="60"/>
      <c r="C621" s="60"/>
      <c r="D621" s="59"/>
      <c r="E621" s="45"/>
      <c r="F621" s="45"/>
      <c r="G621" s="44"/>
    </row>
    <row r="622" spans="1:7" ht="26.25" thickBot="1" x14ac:dyDescent="0.25">
      <c r="A622" s="42" t="s">
        <v>70</v>
      </c>
      <c r="B622" s="43"/>
      <c r="C622" s="42" t="s">
        <v>69</v>
      </c>
      <c r="D622" s="41" t="s">
        <v>68</v>
      </c>
      <c r="E622" s="41" t="s">
        <v>67</v>
      </c>
      <c r="F622" s="40" t="s">
        <v>66</v>
      </c>
      <c r="G622" s="39" t="s">
        <v>65</v>
      </c>
    </row>
    <row r="623" spans="1:7" ht="27.75" thickBot="1" x14ac:dyDescent="0.25">
      <c r="A623" s="38"/>
      <c r="B623" s="38"/>
      <c r="C623" s="38"/>
      <c r="D623" s="37"/>
      <c r="E623" s="36" t="s">
        <v>64</v>
      </c>
      <c r="F623" s="36" t="s">
        <v>63</v>
      </c>
      <c r="G623" s="35" t="s">
        <v>62</v>
      </c>
    </row>
    <row r="624" spans="1:7" ht="11.25" customHeight="1" x14ac:dyDescent="0.2">
      <c r="A624" s="34" t="s">
        <v>61</v>
      </c>
      <c r="B624" s="33"/>
      <c r="C624" s="33" t="s">
        <v>60</v>
      </c>
      <c r="D624" s="20">
        <v>822874</v>
      </c>
      <c r="E624" s="20">
        <v>1992532.4</v>
      </c>
      <c r="F624" s="20">
        <v>24510395</v>
      </c>
      <c r="G624" s="19">
        <f>(E624/F624)*100</f>
        <v>8.1293361449295283</v>
      </c>
    </row>
    <row r="625" spans="1:7" ht="11.25" customHeight="1" x14ac:dyDescent="0.2">
      <c r="A625" s="32" t="s">
        <v>59</v>
      </c>
      <c r="B625" s="32"/>
      <c r="C625" s="32"/>
      <c r="D625" s="31">
        <f>D677-D624</f>
        <v>284213</v>
      </c>
      <c r="E625" s="31">
        <f>E677-E624</f>
        <v>491300.70000000019</v>
      </c>
      <c r="F625" s="31">
        <f>F677-F624</f>
        <v>5963639</v>
      </c>
      <c r="G625" s="23">
        <f>(E625/F625)*100</f>
        <v>8.238270291008563</v>
      </c>
    </row>
    <row r="626" spans="1:7" ht="7.5" customHeight="1" x14ac:dyDescent="0.2">
      <c r="A626" s="30"/>
      <c r="B626" s="30"/>
      <c r="C626" s="30"/>
      <c r="D626" s="29"/>
      <c r="E626" s="29"/>
      <c r="F626" s="29"/>
      <c r="G626" s="28"/>
    </row>
    <row r="627" spans="1:7" ht="11.25" customHeight="1" x14ac:dyDescent="0.2">
      <c r="A627" s="27" t="s">
        <v>58</v>
      </c>
      <c r="B627" s="26"/>
      <c r="C627" s="25" t="s">
        <v>7</v>
      </c>
      <c r="D627" s="24">
        <v>1926</v>
      </c>
      <c r="E627" s="24">
        <v>2372</v>
      </c>
      <c r="F627" s="24">
        <v>30464</v>
      </c>
      <c r="G627" s="23">
        <f>(E627/F627)*100</f>
        <v>7.7862394957983199</v>
      </c>
    </row>
    <row r="628" spans="1:7" ht="11.25" customHeight="1" x14ac:dyDescent="0.2">
      <c r="A628" s="22" t="s">
        <v>57</v>
      </c>
      <c r="B628" s="7"/>
      <c r="C628" s="21" t="s">
        <v>7</v>
      </c>
      <c r="D628" s="20">
        <v>1712</v>
      </c>
      <c r="E628" s="20">
        <v>2590.1</v>
      </c>
      <c r="F628" s="20">
        <v>27775</v>
      </c>
      <c r="G628" s="19">
        <f>(E628/F628)*100</f>
        <v>9.3252925292529252</v>
      </c>
    </row>
    <row r="629" spans="1:7" ht="11.25" customHeight="1" x14ac:dyDescent="0.2">
      <c r="A629" s="27" t="s">
        <v>56</v>
      </c>
      <c r="B629" s="26"/>
      <c r="C629" s="25" t="s">
        <v>7</v>
      </c>
      <c r="D629" s="24">
        <v>16717</v>
      </c>
      <c r="E629" s="24">
        <v>26759</v>
      </c>
      <c r="F629" s="24">
        <v>296633</v>
      </c>
      <c r="G629" s="23">
        <f>(E629/F629)*100</f>
        <v>9.0209113618511765</v>
      </c>
    </row>
    <row r="630" spans="1:7" ht="11.25" customHeight="1" x14ac:dyDescent="0.2">
      <c r="A630" s="22" t="s">
        <v>55</v>
      </c>
      <c r="B630" s="7"/>
      <c r="C630" s="21" t="s">
        <v>5</v>
      </c>
      <c r="D630" s="20">
        <v>2066</v>
      </c>
      <c r="E630" s="20">
        <v>1452.8</v>
      </c>
      <c r="F630" s="20">
        <v>12593</v>
      </c>
      <c r="G630" s="19">
        <f>(E630/F630)*100</f>
        <v>11.536567934566824</v>
      </c>
    </row>
    <row r="631" spans="1:7" ht="11.25" customHeight="1" x14ac:dyDescent="0.2">
      <c r="A631" s="27" t="s">
        <v>54</v>
      </c>
      <c r="B631" s="26"/>
      <c r="C631" s="25" t="s">
        <v>7</v>
      </c>
      <c r="D631" s="24">
        <v>7683</v>
      </c>
      <c r="E631" s="24">
        <v>12025</v>
      </c>
      <c r="F631" s="24">
        <v>153818</v>
      </c>
      <c r="G631" s="23">
        <f>(E631/F631)*100</f>
        <v>7.8176806355563064</v>
      </c>
    </row>
    <row r="632" spans="1:7" ht="11.25" customHeight="1" x14ac:dyDescent="0.2">
      <c r="A632" s="22" t="s">
        <v>53</v>
      </c>
      <c r="B632" s="7"/>
      <c r="C632" s="21" t="s">
        <v>5</v>
      </c>
      <c r="D632" s="20">
        <v>14101</v>
      </c>
      <c r="E632" s="20">
        <v>22272</v>
      </c>
      <c r="F632" s="20">
        <v>371730</v>
      </c>
      <c r="G632" s="19">
        <f>(E632/F632)*100</f>
        <v>5.9914454039222012</v>
      </c>
    </row>
    <row r="633" spans="1:7" ht="11.25" customHeight="1" x14ac:dyDescent="0.2">
      <c r="A633" s="27" t="s">
        <v>52</v>
      </c>
      <c r="B633" s="26"/>
      <c r="C633" s="25" t="s">
        <v>5</v>
      </c>
      <c r="D633" s="24">
        <v>1257</v>
      </c>
      <c r="E633" s="24">
        <v>2154</v>
      </c>
      <c r="F633" s="24">
        <v>16129</v>
      </c>
      <c r="G633" s="23">
        <f>(E633/F633)*100</f>
        <v>13.35482670965342</v>
      </c>
    </row>
    <row r="634" spans="1:7" ht="11.25" customHeight="1" x14ac:dyDescent="0.2">
      <c r="A634" s="22" t="s">
        <v>51</v>
      </c>
      <c r="B634" s="7"/>
      <c r="C634" s="21" t="s">
        <v>7</v>
      </c>
      <c r="D634" s="20">
        <v>612</v>
      </c>
      <c r="E634" s="20">
        <v>791.7</v>
      </c>
      <c r="F634" s="20">
        <v>8563</v>
      </c>
      <c r="G634" s="19">
        <f>(E634/F634)*100</f>
        <v>9.245591498306668</v>
      </c>
    </row>
    <row r="635" spans="1:7" ht="11.25" customHeight="1" x14ac:dyDescent="0.2">
      <c r="A635" s="27" t="s">
        <v>50</v>
      </c>
      <c r="B635" s="26"/>
      <c r="C635" s="25" t="s">
        <v>7</v>
      </c>
      <c r="D635" s="24">
        <v>2474</v>
      </c>
      <c r="E635" s="24">
        <v>3081</v>
      </c>
      <c r="F635" s="24">
        <v>36081</v>
      </c>
      <c r="G635" s="23">
        <f>(E635/F635)*100</f>
        <v>8.5391203126299171</v>
      </c>
    </row>
    <row r="636" spans="1:7" ht="11.25" customHeight="1" x14ac:dyDescent="0.2">
      <c r="A636" s="22" t="s">
        <v>49</v>
      </c>
      <c r="B636" s="7"/>
      <c r="C636" s="21" t="s">
        <v>7</v>
      </c>
      <c r="D636" s="20">
        <v>803</v>
      </c>
      <c r="E636" s="20">
        <v>765</v>
      </c>
      <c r="F636" s="20">
        <v>7640</v>
      </c>
      <c r="G636" s="19">
        <f>(E636/F636)*100</f>
        <v>10.013089005235603</v>
      </c>
    </row>
    <row r="637" spans="1:7" ht="11.25" customHeight="1" x14ac:dyDescent="0.2">
      <c r="A637" s="27" t="s">
        <v>48</v>
      </c>
      <c r="B637" s="26"/>
      <c r="C637" s="25" t="s">
        <v>7</v>
      </c>
      <c r="D637" s="24">
        <v>1167</v>
      </c>
      <c r="E637" s="24">
        <v>2551</v>
      </c>
      <c r="F637" s="24">
        <v>33201</v>
      </c>
      <c r="G637" s="23">
        <f>(E637/F637)*100</f>
        <v>7.6835035089304542</v>
      </c>
    </row>
    <row r="638" spans="1:7" ht="11.25" customHeight="1" x14ac:dyDescent="0.2">
      <c r="A638" s="22" t="s">
        <v>47</v>
      </c>
      <c r="B638" s="7"/>
      <c r="C638" s="21" t="s">
        <v>5</v>
      </c>
      <c r="D638" s="20">
        <v>488</v>
      </c>
      <c r="E638" s="20">
        <v>2193</v>
      </c>
      <c r="F638" s="20">
        <v>29146</v>
      </c>
      <c r="G638" s="19">
        <f>(E638/F638)*100</f>
        <v>7.5241885678995395</v>
      </c>
    </row>
    <row r="639" spans="1:7" ht="11.25" customHeight="1" x14ac:dyDescent="0.2">
      <c r="A639" s="27" t="s">
        <v>46</v>
      </c>
      <c r="B639" s="26"/>
      <c r="C639" s="25" t="s">
        <v>5</v>
      </c>
      <c r="D639" s="24">
        <v>11378</v>
      </c>
      <c r="E639" s="24">
        <v>18427</v>
      </c>
      <c r="F639" s="24">
        <v>204069</v>
      </c>
      <c r="G639" s="23">
        <f>(E639/F639)*100</f>
        <v>9.02978894393563</v>
      </c>
    </row>
    <row r="640" spans="1:7" ht="11.25" customHeight="1" x14ac:dyDescent="0.2">
      <c r="A640" s="22" t="s">
        <v>45</v>
      </c>
      <c r="B640" s="7"/>
      <c r="C640" s="21" t="s">
        <v>7</v>
      </c>
      <c r="D640" s="20">
        <v>9659</v>
      </c>
      <c r="E640" s="20">
        <v>11247</v>
      </c>
      <c r="F640" s="20">
        <v>151116</v>
      </c>
      <c r="G640" s="19">
        <f>(E640/F640)*100</f>
        <v>7.4426268561899462</v>
      </c>
    </row>
    <row r="641" spans="1:7" ht="11.25" customHeight="1" x14ac:dyDescent="0.2">
      <c r="A641" s="27" t="s">
        <v>44</v>
      </c>
      <c r="B641" s="26"/>
      <c r="C641" s="25" t="s">
        <v>7</v>
      </c>
      <c r="D641" s="24">
        <v>1065</v>
      </c>
      <c r="E641" s="24">
        <v>968</v>
      </c>
      <c r="F641" s="24">
        <v>11333</v>
      </c>
      <c r="G641" s="23">
        <f>(E641/F641)*100</f>
        <v>8.5414276890496783</v>
      </c>
    </row>
    <row r="642" spans="1:7" ht="11.25" customHeight="1" x14ac:dyDescent="0.2">
      <c r="A642" s="22" t="s">
        <v>43</v>
      </c>
      <c r="B642" s="7"/>
      <c r="C642" s="21" t="s">
        <v>7</v>
      </c>
      <c r="D642" s="20">
        <v>233</v>
      </c>
      <c r="E642" s="20">
        <v>102</v>
      </c>
      <c r="F642" s="20">
        <v>198</v>
      </c>
      <c r="G642" s="19">
        <f>(E642/F642)*100</f>
        <v>51.515151515151516</v>
      </c>
    </row>
    <row r="643" spans="1:7" ht="11.25" customHeight="1" x14ac:dyDescent="0.2">
      <c r="A643" s="27" t="s">
        <v>42</v>
      </c>
      <c r="B643" s="26"/>
      <c r="C643" s="25" t="s">
        <v>7</v>
      </c>
      <c r="D643" s="24">
        <v>5972</v>
      </c>
      <c r="E643" s="24">
        <v>9255</v>
      </c>
      <c r="F643" s="24">
        <v>104721</v>
      </c>
      <c r="G643" s="23">
        <f>(E643/F643)*100</f>
        <v>8.8377689288681349</v>
      </c>
    </row>
    <row r="644" spans="1:7" ht="11.25" customHeight="1" x14ac:dyDescent="0.2">
      <c r="A644" s="22" t="s">
        <v>41</v>
      </c>
      <c r="B644" s="7"/>
      <c r="C644" s="21" t="s">
        <v>7</v>
      </c>
      <c r="D644" s="20">
        <v>2539</v>
      </c>
      <c r="E644" s="20">
        <v>5728</v>
      </c>
      <c r="F644" s="20">
        <v>79124</v>
      </c>
      <c r="G644" s="19">
        <f>(E644/F644)*100</f>
        <v>7.2392700065719628</v>
      </c>
    </row>
    <row r="645" spans="1:7" ht="11.25" customHeight="1" x14ac:dyDescent="0.2">
      <c r="A645" s="27" t="s">
        <v>39</v>
      </c>
      <c r="B645" s="26"/>
      <c r="C645" s="25" t="s">
        <v>7</v>
      </c>
      <c r="D645" s="24">
        <v>272</v>
      </c>
      <c r="E645" s="24">
        <v>208</v>
      </c>
      <c r="F645" s="24">
        <v>2116</v>
      </c>
      <c r="G645" s="23">
        <f>(E645/F645)*100</f>
        <v>9.8298676748582228</v>
      </c>
    </row>
    <row r="646" spans="1:7" ht="11.25" customHeight="1" x14ac:dyDescent="0.2">
      <c r="A646" s="22" t="s">
        <v>38</v>
      </c>
      <c r="B646" s="7"/>
      <c r="C646" s="21" t="s">
        <v>7</v>
      </c>
      <c r="D646" s="20">
        <v>8806</v>
      </c>
      <c r="E646" s="20">
        <v>12717</v>
      </c>
      <c r="F646" s="20">
        <v>138670</v>
      </c>
      <c r="G646" s="19">
        <f>(E646/F646)*100</f>
        <v>9.1706930121872077</v>
      </c>
    </row>
    <row r="647" spans="1:7" ht="11.25" customHeight="1" x14ac:dyDescent="0.2">
      <c r="A647" s="27" t="s">
        <v>37</v>
      </c>
      <c r="B647" s="26"/>
      <c r="C647" s="25" t="s">
        <v>7</v>
      </c>
      <c r="D647" s="24">
        <v>16671</v>
      </c>
      <c r="E647" s="24">
        <v>23877.7</v>
      </c>
      <c r="F647" s="24">
        <v>267702</v>
      </c>
      <c r="G647" s="23">
        <f>(E647/F647)*100</f>
        <v>8.9195075120843335</v>
      </c>
    </row>
    <row r="648" spans="1:7" ht="11.25" customHeight="1" x14ac:dyDescent="0.2">
      <c r="A648" s="22" t="s">
        <v>36</v>
      </c>
      <c r="B648" s="7"/>
      <c r="C648" s="21" t="s">
        <v>7</v>
      </c>
      <c r="D648" s="20">
        <v>332</v>
      </c>
      <c r="E648" s="20">
        <v>372</v>
      </c>
      <c r="F648" s="20">
        <v>4996</v>
      </c>
      <c r="G648" s="19">
        <f>(E648/F648)*100</f>
        <v>7.4459567654123298</v>
      </c>
    </row>
    <row r="649" spans="1:7" ht="11.25" customHeight="1" x14ac:dyDescent="0.2">
      <c r="A649" s="27" t="s">
        <v>35</v>
      </c>
      <c r="B649" s="26"/>
      <c r="C649" s="25" t="s">
        <v>7</v>
      </c>
      <c r="D649" s="24">
        <v>18168</v>
      </c>
      <c r="E649" s="24">
        <v>35712</v>
      </c>
      <c r="F649" s="24">
        <v>418413</v>
      </c>
      <c r="G649" s="23">
        <f>(E649/F649)*100</f>
        <v>8.5351076567888668</v>
      </c>
    </row>
    <row r="650" spans="1:7" ht="11.25" customHeight="1" x14ac:dyDescent="0.2">
      <c r="A650" s="22" t="s">
        <v>34</v>
      </c>
      <c r="B650" s="7"/>
      <c r="C650" s="21" t="s">
        <v>7</v>
      </c>
      <c r="D650" s="20">
        <v>1406</v>
      </c>
      <c r="E650" s="20">
        <v>1675.5</v>
      </c>
      <c r="F650" s="20">
        <v>18612</v>
      </c>
      <c r="G650" s="19">
        <f>(E650/F650)*100</f>
        <v>9.0022566086395877</v>
      </c>
    </row>
    <row r="651" spans="1:7" ht="11.25" customHeight="1" x14ac:dyDescent="0.2">
      <c r="A651" s="27" t="s">
        <v>33</v>
      </c>
      <c r="B651" s="26"/>
      <c r="C651" s="25" t="s">
        <v>7</v>
      </c>
      <c r="D651" s="24">
        <v>174</v>
      </c>
      <c r="E651" s="24">
        <v>144</v>
      </c>
      <c r="F651" s="24">
        <v>1768</v>
      </c>
      <c r="G651" s="23">
        <f>(E651/F651)*100</f>
        <v>8.1447963800904972</v>
      </c>
    </row>
    <row r="652" spans="1:7" ht="11.25" customHeight="1" x14ac:dyDescent="0.2">
      <c r="A652" s="22" t="s">
        <v>32</v>
      </c>
      <c r="B652" s="7"/>
      <c r="C652" s="21" t="s">
        <v>7</v>
      </c>
      <c r="D652" s="20">
        <v>988</v>
      </c>
      <c r="E652" s="20">
        <v>926</v>
      </c>
      <c r="F652" s="20">
        <v>12430</v>
      </c>
      <c r="G652" s="19">
        <f>(E652/F652)*100</f>
        <v>7.4497184231697506</v>
      </c>
    </row>
    <row r="653" spans="1:7" ht="11.25" customHeight="1" x14ac:dyDescent="0.2">
      <c r="A653" s="27" t="s">
        <v>31</v>
      </c>
      <c r="B653" s="26"/>
      <c r="C653" s="25" t="s">
        <v>5</v>
      </c>
      <c r="D653" s="24">
        <v>16285</v>
      </c>
      <c r="E653" s="24">
        <v>34767.599999999999</v>
      </c>
      <c r="F653" s="24">
        <v>514910</v>
      </c>
      <c r="G653" s="23">
        <f>(E653/F653)*100</f>
        <v>6.7521702821852356</v>
      </c>
    </row>
    <row r="654" spans="1:7" ht="11.25" customHeight="1" x14ac:dyDescent="0.2">
      <c r="A654" s="22" t="s">
        <v>73</v>
      </c>
      <c r="B654" s="7"/>
      <c r="C654" s="21" t="s">
        <v>7</v>
      </c>
      <c r="D654" s="20">
        <v>1722</v>
      </c>
      <c r="E654" s="20">
        <v>2076.5</v>
      </c>
      <c r="F654" s="20">
        <v>20798</v>
      </c>
      <c r="G654" s="19">
        <f>(E654/F654)*100</f>
        <v>9.9841330897201654</v>
      </c>
    </row>
    <row r="655" spans="1:7" ht="11.25" customHeight="1" x14ac:dyDescent="0.2">
      <c r="A655" s="27" t="s">
        <v>29</v>
      </c>
      <c r="B655" s="26"/>
      <c r="C655" s="25" t="s">
        <v>7</v>
      </c>
      <c r="D655" s="24">
        <v>2094</v>
      </c>
      <c r="E655" s="24">
        <v>2043</v>
      </c>
      <c r="F655" s="24">
        <v>18430</v>
      </c>
      <c r="G655" s="23">
        <f>(E655/F655)*100</f>
        <v>11.085187194791102</v>
      </c>
    </row>
    <row r="656" spans="1:7" ht="11.25" customHeight="1" x14ac:dyDescent="0.2">
      <c r="A656" s="22" t="s">
        <v>28</v>
      </c>
      <c r="B656" s="7"/>
      <c r="C656" s="21" t="s">
        <v>5</v>
      </c>
      <c r="D656" s="20">
        <v>375</v>
      </c>
      <c r="E656" s="20">
        <v>742.5</v>
      </c>
      <c r="F656" s="20">
        <v>11024</v>
      </c>
      <c r="G656" s="19">
        <f>(E656/F656)*100</f>
        <v>6.7353047895500726</v>
      </c>
    </row>
    <row r="657" spans="1:7" ht="11.25" customHeight="1" x14ac:dyDescent="0.2">
      <c r="A657" s="27" t="s">
        <v>27</v>
      </c>
      <c r="B657" s="26"/>
      <c r="C657" s="25" t="s">
        <v>7</v>
      </c>
      <c r="D657" s="24">
        <v>17548</v>
      </c>
      <c r="E657" s="24">
        <v>34505.1</v>
      </c>
      <c r="F657" s="24">
        <v>413056</v>
      </c>
      <c r="G657" s="23">
        <f>(E657/F657)*100</f>
        <v>8.3536130694143154</v>
      </c>
    </row>
    <row r="658" spans="1:7" ht="11.25" customHeight="1" x14ac:dyDescent="0.2">
      <c r="A658" s="22" t="s">
        <v>26</v>
      </c>
      <c r="B658" s="7"/>
      <c r="C658" s="21" t="s">
        <v>25</v>
      </c>
      <c r="D658" s="20">
        <v>727</v>
      </c>
      <c r="E658" s="20">
        <v>1153</v>
      </c>
      <c r="F658" s="20">
        <v>10752</v>
      </c>
      <c r="G658" s="19">
        <f>(E658/F658)*100</f>
        <v>10.72358630952381</v>
      </c>
    </row>
    <row r="659" spans="1:7" ht="11.25" customHeight="1" x14ac:dyDescent="0.2">
      <c r="A659" s="27" t="s">
        <v>24</v>
      </c>
      <c r="B659" s="26"/>
      <c r="C659" s="25" t="s">
        <v>7</v>
      </c>
      <c r="D659" s="24">
        <v>2203</v>
      </c>
      <c r="E659" s="24">
        <v>6455</v>
      </c>
      <c r="F659" s="24">
        <v>96605</v>
      </c>
      <c r="G659" s="23">
        <f>(E659/F659)*100</f>
        <v>6.6818487655918428</v>
      </c>
    </row>
    <row r="660" spans="1:7" ht="11.25" customHeight="1" x14ac:dyDescent="0.2">
      <c r="A660" s="22" t="s">
        <v>23</v>
      </c>
      <c r="B660" s="7"/>
      <c r="C660" s="21" t="s">
        <v>7</v>
      </c>
      <c r="D660" s="20">
        <v>275</v>
      </c>
      <c r="E660" s="20">
        <v>223</v>
      </c>
      <c r="F660" s="20">
        <v>3979</v>
      </c>
      <c r="G660" s="19">
        <f>(E660/F660)*100</f>
        <v>5.604423221915054</v>
      </c>
    </row>
    <row r="661" spans="1:7" ht="11.25" customHeight="1" x14ac:dyDescent="0.2">
      <c r="A661" s="27" t="s">
        <v>22</v>
      </c>
      <c r="B661" s="26"/>
      <c r="C661" s="25" t="s">
        <v>7</v>
      </c>
      <c r="D661" s="24">
        <v>250</v>
      </c>
      <c r="E661" s="24">
        <v>183</v>
      </c>
      <c r="F661" s="24">
        <v>1867</v>
      </c>
      <c r="G661" s="23">
        <f>(E661/F661)*100</f>
        <v>9.8018211033743974</v>
      </c>
    </row>
    <row r="662" spans="1:7" ht="11.25" customHeight="1" x14ac:dyDescent="0.2">
      <c r="A662" s="22" t="s">
        <v>21</v>
      </c>
      <c r="B662" s="7"/>
      <c r="C662" s="21" t="s">
        <v>7</v>
      </c>
      <c r="D662" s="20">
        <v>1469</v>
      </c>
      <c r="E662" s="20">
        <v>1082.9000000000001</v>
      </c>
      <c r="F662" s="20">
        <v>16056</v>
      </c>
      <c r="G662" s="19">
        <f>(E662/F662)*100</f>
        <v>6.7445191828599915</v>
      </c>
    </row>
    <row r="663" spans="1:7" ht="11.25" customHeight="1" x14ac:dyDescent="0.2">
      <c r="A663" s="27" t="s">
        <v>20</v>
      </c>
      <c r="B663" s="26"/>
      <c r="C663" s="25" t="s">
        <v>7</v>
      </c>
      <c r="D663" s="24">
        <v>5954</v>
      </c>
      <c r="E663" s="24">
        <v>11632</v>
      </c>
      <c r="F663" s="24">
        <v>113484</v>
      </c>
      <c r="G663" s="23">
        <f>(E663/F663)*100</f>
        <v>10.249903070036305</v>
      </c>
    </row>
    <row r="664" spans="1:7" ht="11.25" customHeight="1" x14ac:dyDescent="0.2">
      <c r="A664" s="22" t="s">
        <v>19</v>
      </c>
      <c r="B664" s="7"/>
      <c r="C664" s="21" t="s">
        <v>7</v>
      </c>
      <c r="D664" s="20">
        <v>5064</v>
      </c>
      <c r="E664" s="20">
        <v>6856</v>
      </c>
      <c r="F664" s="20">
        <v>71854</v>
      </c>
      <c r="G664" s="19">
        <f>(E664/F664)*100</f>
        <v>9.5415704066579448</v>
      </c>
    </row>
    <row r="665" spans="1:7" ht="11.25" customHeight="1" x14ac:dyDescent="0.2">
      <c r="A665" s="27" t="s">
        <v>18</v>
      </c>
      <c r="B665" s="26"/>
      <c r="C665" s="25" t="s">
        <v>7</v>
      </c>
      <c r="D665" s="24">
        <v>35830</v>
      </c>
      <c r="E665" s="24">
        <v>66041</v>
      </c>
      <c r="F665" s="24">
        <v>788727</v>
      </c>
      <c r="G665" s="23">
        <f>(E665/F665)*100</f>
        <v>8.3731126232524051</v>
      </c>
    </row>
    <row r="666" spans="1:7" ht="11.25" customHeight="1" x14ac:dyDescent="0.2">
      <c r="A666" s="22" t="s">
        <v>17</v>
      </c>
      <c r="B666" s="7"/>
      <c r="C666" s="21" t="s">
        <v>5</v>
      </c>
      <c r="D666" s="20">
        <v>671</v>
      </c>
      <c r="E666" s="20">
        <v>2045</v>
      </c>
      <c r="F666" s="20">
        <v>37916</v>
      </c>
      <c r="G666" s="19">
        <f>(E666/F666)*100</f>
        <v>5.3935014242008652</v>
      </c>
    </row>
    <row r="667" spans="1:7" ht="11.25" customHeight="1" x14ac:dyDescent="0.2">
      <c r="A667" s="27" t="s">
        <v>16</v>
      </c>
      <c r="B667" s="26"/>
      <c r="C667" s="25" t="s">
        <v>7</v>
      </c>
      <c r="D667" s="24">
        <v>2112</v>
      </c>
      <c r="E667" s="24">
        <v>3161</v>
      </c>
      <c r="F667" s="24">
        <v>32646</v>
      </c>
      <c r="G667" s="23">
        <f>(E667/F667)*100</f>
        <v>9.6826563744409739</v>
      </c>
    </row>
    <row r="668" spans="1:7" ht="11.25" customHeight="1" x14ac:dyDescent="0.2">
      <c r="A668" s="22" t="s">
        <v>15</v>
      </c>
      <c r="B668" s="7"/>
      <c r="C668" s="21" t="s">
        <v>7</v>
      </c>
      <c r="D668" s="20">
        <v>2207</v>
      </c>
      <c r="E668" s="20">
        <v>3211.2</v>
      </c>
      <c r="F668" s="20">
        <v>35700</v>
      </c>
      <c r="G668" s="19">
        <f>(E668/F668)*100</f>
        <v>8.9949579831932773</v>
      </c>
    </row>
    <row r="669" spans="1:7" ht="11.25" customHeight="1" x14ac:dyDescent="0.2">
      <c r="A669" s="27" t="s">
        <v>14</v>
      </c>
      <c r="B669" s="26"/>
      <c r="C669" s="25" t="s">
        <v>7</v>
      </c>
      <c r="D669" s="24">
        <v>11035</v>
      </c>
      <c r="E669" s="24">
        <v>18969</v>
      </c>
      <c r="F669" s="24">
        <v>225751</v>
      </c>
      <c r="G669" s="23">
        <f>(E669/F669)*100</f>
        <v>8.402620586398287</v>
      </c>
    </row>
    <row r="670" spans="1:7" ht="11.25" customHeight="1" x14ac:dyDescent="0.2">
      <c r="A670" s="22" t="s">
        <v>13</v>
      </c>
      <c r="B670" s="7"/>
      <c r="C670" s="21" t="s">
        <v>7</v>
      </c>
      <c r="D670" s="20">
        <v>574</v>
      </c>
      <c r="E670" s="20">
        <v>411.2</v>
      </c>
      <c r="F670" s="20">
        <v>3995</v>
      </c>
      <c r="G670" s="19">
        <f>(E670/F670)*100</f>
        <v>10.292866082603254</v>
      </c>
    </row>
    <row r="671" spans="1:7" ht="11.25" customHeight="1" x14ac:dyDescent="0.2">
      <c r="A671" s="27" t="s">
        <v>12</v>
      </c>
      <c r="B671" s="26"/>
      <c r="C671" s="25" t="s">
        <v>7</v>
      </c>
      <c r="D671" s="24">
        <v>10643</v>
      </c>
      <c r="E671" s="24">
        <v>23808</v>
      </c>
      <c r="F671" s="24">
        <v>252757</v>
      </c>
      <c r="G671" s="23">
        <f>(E671/F671)*100</f>
        <v>9.4193236982556368</v>
      </c>
    </row>
    <row r="672" spans="1:7" ht="11.25" customHeight="1" x14ac:dyDescent="0.2">
      <c r="A672" s="22" t="s">
        <v>11</v>
      </c>
      <c r="B672" s="7"/>
      <c r="C672" s="21" t="s">
        <v>7</v>
      </c>
      <c r="D672" s="20">
        <v>28297</v>
      </c>
      <c r="E672" s="20">
        <v>53481</v>
      </c>
      <c r="F672" s="20">
        <v>619529</v>
      </c>
      <c r="G672" s="19">
        <f>(E672/F672)*100</f>
        <v>8.6325256767641214</v>
      </c>
    </row>
    <row r="673" spans="1:7" ht="11.25" customHeight="1" x14ac:dyDescent="0.2">
      <c r="A673" s="27" t="s">
        <v>10</v>
      </c>
      <c r="B673" s="26"/>
      <c r="C673" s="25" t="s">
        <v>9</v>
      </c>
      <c r="D673" s="24">
        <v>3309</v>
      </c>
      <c r="E673" s="24">
        <v>5514.6</v>
      </c>
      <c r="F673" s="24">
        <v>52372</v>
      </c>
      <c r="G673" s="23">
        <f>(E673/F673)*100</f>
        <v>10.529672344000613</v>
      </c>
    </row>
    <row r="674" spans="1:7" ht="11.25" customHeight="1" x14ac:dyDescent="0.2">
      <c r="A674" s="22" t="s">
        <v>8</v>
      </c>
      <c r="B674" s="7"/>
      <c r="C674" s="21" t="s">
        <v>7</v>
      </c>
      <c r="D674" s="20">
        <v>6173</v>
      </c>
      <c r="E674" s="20">
        <v>8560.5</v>
      </c>
      <c r="F674" s="20">
        <v>96091</v>
      </c>
      <c r="G674" s="19">
        <f>(E674/F674)*100</f>
        <v>8.9087427542641873</v>
      </c>
    </row>
    <row r="675" spans="1:7" ht="11.25" customHeight="1" x14ac:dyDescent="0.2">
      <c r="A675" s="27" t="s">
        <v>6</v>
      </c>
      <c r="B675" s="26"/>
      <c r="C675" s="25" t="s">
        <v>5</v>
      </c>
      <c r="D675" s="24">
        <v>720</v>
      </c>
      <c r="E675" s="24">
        <v>2488</v>
      </c>
      <c r="F675" s="24">
        <v>32860</v>
      </c>
      <c r="G675" s="23">
        <f>(E675/F675)*100</f>
        <v>7.5715155203895312</v>
      </c>
    </row>
    <row r="676" spans="1:7" ht="11.25" customHeight="1" thickBot="1" x14ac:dyDescent="0.25">
      <c r="A676" s="58" t="s">
        <v>4</v>
      </c>
      <c r="B676" s="57"/>
      <c r="C676" s="56" t="s">
        <v>3</v>
      </c>
      <c r="D676" s="55">
        <v>7</v>
      </c>
      <c r="E676" s="55">
        <v>1524.8</v>
      </c>
      <c r="F676" s="55">
        <v>53439</v>
      </c>
      <c r="G676" s="54">
        <f>(E676/F676)*100</f>
        <v>2.8533468066393457</v>
      </c>
    </row>
    <row r="677" spans="1:7" ht="11.25" customHeight="1" thickBot="1" x14ac:dyDescent="0.25">
      <c r="A677" s="56" t="s">
        <v>2</v>
      </c>
      <c r="B677" s="57"/>
      <c r="C677" s="57"/>
      <c r="D677" s="55">
        <f>SUM(D627:D676,D624)</f>
        <v>1107087</v>
      </c>
      <c r="E677" s="55">
        <f>SUM(E627:E676,E624)</f>
        <v>2483833.1</v>
      </c>
      <c r="F677" s="55">
        <f>SUM(F627:F676,F624)</f>
        <v>30474034</v>
      </c>
      <c r="G677" s="54">
        <f>(E677/F677)*100</f>
        <v>8.1506540945645725</v>
      </c>
    </row>
    <row r="678" spans="1:7" ht="7.5" customHeight="1" x14ac:dyDescent="0.2">
      <c r="A678" s="53"/>
      <c r="B678" s="53"/>
      <c r="C678" s="53"/>
      <c r="E678" s="51"/>
    </row>
    <row r="679" spans="1:7" ht="11.25" customHeight="1" x14ac:dyDescent="0.2">
      <c r="A679" s="7" t="s">
        <v>1</v>
      </c>
      <c r="B679" s="6" t="s">
        <v>0</v>
      </c>
      <c r="C679" s="6"/>
      <c r="D679" s="5"/>
      <c r="E679" s="5"/>
      <c r="F679" s="5"/>
      <c r="G679" s="4"/>
    </row>
    <row r="683" spans="1:7" ht="15.75" x14ac:dyDescent="0.2">
      <c r="A683" s="63" t="s">
        <v>72</v>
      </c>
      <c r="B683" s="49" t="s">
        <v>85</v>
      </c>
      <c r="D683" s="62"/>
      <c r="G683" s="64"/>
    </row>
    <row r="684" spans="1:7" ht="7.5" customHeight="1" thickBot="1" x14ac:dyDescent="0.25">
      <c r="A684" s="60"/>
      <c r="B684" s="60"/>
      <c r="C684" s="60"/>
      <c r="D684" s="59"/>
      <c r="E684" s="45"/>
      <c r="F684" s="45"/>
      <c r="G684" s="44"/>
    </row>
    <row r="685" spans="1:7" s="8" customFormat="1" ht="26.25" thickBot="1" x14ac:dyDescent="0.25">
      <c r="A685" s="42" t="s">
        <v>70</v>
      </c>
      <c r="B685" s="43"/>
      <c r="C685" s="42" t="s">
        <v>69</v>
      </c>
      <c r="D685" s="41" t="s">
        <v>68</v>
      </c>
      <c r="E685" s="41" t="s">
        <v>67</v>
      </c>
      <c r="F685" s="40" t="s">
        <v>66</v>
      </c>
      <c r="G685" s="39" t="s">
        <v>65</v>
      </c>
    </row>
    <row r="686" spans="1:7" s="8" customFormat="1" ht="27.75" thickBot="1" x14ac:dyDescent="0.25">
      <c r="A686" s="38"/>
      <c r="B686" s="38"/>
      <c r="C686" s="38"/>
      <c r="D686" s="37"/>
      <c r="E686" s="36" t="s">
        <v>64</v>
      </c>
      <c r="F686" s="36" t="s">
        <v>63</v>
      </c>
      <c r="G686" s="35" t="s">
        <v>62</v>
      </c>
    </row>
    <row r="687" spans="1:7" s="7" customFormat="1" ht="11.25" x14ac:dyDescent="0.2">
      <c r="A687" s="34" t="s">
        <v>61</v>
      </c>
      <c r="B687" s="33"/>
      <c r="C687" s="33" t="s">
        <v>60</v>
      </c>
      <c r="D687" s="20">
        <v>811549</v>
      </c>
      <c r="E687" s="20">
        <v>1858854.3</v>
      </c>
      <c r="F687" s="20">
        <v>23930266</v>
      </c>
      <c r="G687" s="19">
        <f>(E687/F687)*100</f>
        <v>7.767796229260469</v>
      </c>
    </row>
    <row r="688" spans="1:7" s="7" customFormat="1" ht="11.25" x14ac:dyDescent="0.2">
      <c r="A688" s="32" t="s">
        <v>59</v>
      </c>
      <c r="B688" s="32"/>
      <c r="C688" s="32"/>
      <c r="D688" s="31">
        <f>D740-D687</f>
        <v>279812</v>
      </c>
      <c r="E688" s="31">
        <f>E740-E687</f>
        <v>472286.10000000033</v>
      </c>
      <c r="F688" s="31">
        <f>F740-F687</f>
        <v>5793102</v>
      </c>
      <c r="G688" s="23">
        <f>(E688/F688)*100</f>
        <v>8.1525597167113641</v>
      </c>
    </row>
    <row r="689" spans="1:7" s="7" customFormat="1" ht="7.5" customHeight="1" x14ac:dyDescent="0.2">
      <c r="A689" s="30"/>
      <c r="B689" s="30"/>
      <c r="C689" s="30"/>
      <c r="D689" s="29"/>
      <c r="E689" s="29"/>
      <c r="F689" s="29"/>
      <c r="G689" s="28"/>
    </row>
    <row r="690" spans="1:7" s="7" customFormat="1" ht="11.25" x14ac:dyDescent="0.2">
      <c r="A690" s="22" t="s">
        <v>58</v>
      </c>
      <c r="C690" s="21" t="s">
        <v>7</v>
      </c>
      <c r="D690" s="20">
        <v>1892</v>
      </c>
      <c r="E690" s="20">
        <v>2298.6</v>
      </c>
      <c r="F690" s="20">
        <v>29637</v>
      </c>
      <c r="G690" s="19">
        <f>(E690/F690)*100</f>
        <v>7.7558457333738229</v>
      </c>
    </row>
    <row r="691" spans="1:7" s="7" customFormat="1" ht="11.25" x14ac:dyDescent="0.2">
      <c r="A691" s="27" t="s">
        <v>57</v>
      </c>
      <c r="B691" s="26"/>
      <c r="C691" s="25" t="s">
        <v>7</v>
      </c>
      <c r="D691" s="24">
        <v>1640</v>
      </c>
      <c r="E691" s="24">
        <v>2579.6</v>
      </c>
      <c r="F691" s="24">
        <v>25452</v>
      </c>
      <c r="G691" s="23">
        <f>(E691/F691)*100</f>
        <v>10.135156372780136</v>
      </c>
    </row>
    <row r="692" spans="1:7" s="7" customFormat="1" ht="11.25" x14ac:dyDescent="0.2">
      <c r="A692" s="22" t="s">
        <v>56</v>
      </c>
      <c r="C692" s="21" t="s">
        <v>7</v>
      </c>
      <c r="D692" s="20">
        <v>16650</v>
      </c>
      <c r="E692" s="20">
        <v>26565</v>
      </c>
      <c r="F692" s="20">
        <v>293765</v>
      </c>
      <c r="G692" s="19">
        <f>(E692/F692)*100</f>
        <v>9.0429424880431633</v>
      </c>
    </row>
    <row r="693" spans="1:7" s="7" customFormat="1" ht="11.25" x14ac:dyDescent="0.2">
      <c r="A693" s="27" t="s">
        <v>55</v>
      </c>
      <c r="B693" s="26"/>
      <c r="C693" s="25" t="s">
        <v>5</v>
      </c>
      <c r="D693" s="24">
        <v>1994</v>
      </c>
      <c r="E693" s="24">
        <v>1387.6</v>
      </c>
      <c r="F693" s="24">
        <v>11830</v>
      </c>
      <c r="G693" s="23">
        <f>(E693/F693)*100</f>
        <v>11.729501267962805</v>
      </c>
    </row>
    <row r="694" spans="1:7" s="7" customFormat="1" ht="11.25" x14ac:dyDescent="0.2">
      <c r="A694" s="22" t="s">
        <v>54</v>
      </c>
      <c r="C694" s="21" t="s">
        <v>7</v>
      </c>
      <c r="D694" s="20">
        <v>7571</v>
      </c>
      <c r="E694" s="20">
        <v>11622</v>
      </c>
      <c r="F694" s="20">
        <v>150835</v>
      </c>
      <c r="G694" s="19">
        <f>(E694/F694)*100</f>
        <v>7.7051082308482775</v>
      </c>
    </row>
    <row r="695" spans="1:7" s="7" customFormat="1" ht="11.25" x14ac:dyDescent="0.2">
      <c r="A695" s="27" t="s">
        <v>53</v>
      </c>
      <c r="B695" s="26"/>
      <c r="C695" s="25" t="s">
        <v>5</v>
      </c>
      <c r="D695" s="24">
        <v>13500</v>
      </c>
      <c r="E695" s="24">
        <v>20703</v>
      </c>
      <c r="F695" s="24">
        <v>362381</v>
      </c>
      <c r="G695" s="23">
        <f>(E695/F695)*100</f>
        <v>5.7130478695075073</v>
      </c>
    </row>
    <row r="696" spans="1:7" s="7" customFormat="1" ht="11.25" x14ac:dyDescent="0.2">
      <c r="A696" s="22" t="s">
        <v>52</v>
      </c>
      <c r="C696" s="21" t="s">
        <v>5</v>
      </c>
      <c r="D696" s="20">
        <v>1271</v>
      </c>
      <c r="E696" s="20">
        <v>2030.8</v>
      </c>
      <c r="F696" s="20">
        <v>16181</v>
      </c>
      <c r="G696" s="19">
        <f>(E696/F696)*100</f>
        <v>12.550522217415486</v>
      </c>
    </row>
    <row r="697" spans="1:7" s="7" customFormat="1" ht="11.25" x14ac:dyDescent="0.2">
      <c r="A697" s="27" t="s">
        <v>51</v>
      </c>
      <c r="B697" s="26"/>
      <c r="C697" s="25" t="s">
        <v>7</v>
      </c>
      <c r="D697" s="24">
        <v>588</v>
      </c>
      <c r="E697" s="24">
        <v>695.2</v>
      </c>
      <c r="F697" s="24">
        <v>8730</v>
      </c>
      <c r="G697" s="23">
        <f>(E697/F697)*100</f>
        <v>7.9633447880870563</v>
      </c>
    </row>
    <row r="698" spans="1:7" s="7" customFormat="1" ht="11.25" x14ac:dyDescent="0.2">
      <c r="A698" s="22" t="s">
        <v>50</v>
      </c>
      <c r="C698" s="21" t="s">
        <v>7</v>
      </c>
      <c r="D698" s="20">
        <v>2499</v>
      </c>
      <c r="E698" s="20">
        <v>2974</v>
      </c>
      <c r="F698" s="20">
        <v>34869</v>
      </c>
      <c r="G698" s="19">
        <f>(E698/F698)*100</f>
        <v>8.5290659324901785</v>
      </c>
    </row>
    <row r="699" spans="1:7" s="7" customFormat="1" ht="11.25" x14ac:dyDescent="0.2">
      <c r="A699" s="27" t="s">
        <v>49</v>
      </c>
      <c r="B699" s="26"/>
      <c r="C699" s="25" t="s">
        <v>7</v>
      </c>
      <c r="D699" s="24">
        <v>784</v>
      </c>
      <c r="E699" s="24">
        <v>745</v>
      </c>
      <c r="F699" s="24">
        <v>7405</v>
      </c>
      <c r="G699" s="23">
        <f>(E699/F699)*100</f>
        <v>10.060769750168804</v>
      </c>
    </row>
    <row r="700" spans="1:7" s="7" customFormat="1" ht="11.25" x14ac:dyDescent="0.2">
      <c r="A700" s="22" t="s">
        <v>48</v>
      </c>
      <c r="C700" s="21" t="s">
        <v>7</v>
      </c>
      <c r="D700" s="20">
        <v>1160</v>
      </c>
      <c r="E700" s="20">
        <v>2509</v>
      </c>
      <c r="F700" s="20">
        <v>33546</v>
      </c>
      <c r="G700" s="19">
        <f>(E700/F700)*100</f>
        <v>7.4792821796935556</v>
      </c>
    </row>
    <row r="701" spans="1:7" s="7" customFormat="1" ht="11.25" x14ac:dyDescent="0.2">
      <c r="A701" s="27" t="s">
        <v>47</v>
      </c>
      <c r="B701" s="26"/>
      <c r="C701" s="25" t="s">
        <v>5</v>
      </c>
      <c r="D701" s="24">
        <v>488</v>
      </c>
      <c r="E701" s="24">
        <v>2357</v>
      </c>
      <c r="F701" s="24">
        <v>31965</v>
      </c>
      <c r="G701" s="23">
        <f>(E701/F701)*100</f>
        <v>7.3736899734084149</v>
      </c>
    </row>
    <row r="702" spans="1:7" s="7" customFormat="1" ht="11.25" x14ac:dyDescent="0.2">
      <c r="A702" s="22" t="s">
        <v>46</v>
      </c>
      <c r="C702" s="21" t="s">
        <v>5</v>
      </c>
      <c r="D702" s="20">
        <v>11262</v>
      </c>
      <c r="E702" s="20">
        <v>17120</v>
      </c>
      <c r="F702" s="20">
        <v>190851</v>
      </c>
      <c r="G702" s="19">
        <f>(E702/F702)*100</f>
        <v>8.9703485965491403</v>
      </c>
    </row>
    <row r="703" spans="1:7" s="7" customFormat="1" ht="11.25" x14ac:dyDescent="0.2">
      <c r="A703" s="27" t="s">
        <v>45</v>
      </c>
      <c r="B703" s="26"/>
      <c r="C703" s="25" t="s">
        <v>7</v>
      </c>
      <c r="D703" s="24">
        <v>11059</v>
      </c>
      <c r="E703" s="24">
        <v>11714</v>
      </c>
      <c r="F703" s="24">
        <v>150081</v>
      </c>
      <c r="G703" s="23">
        <f>(E703/F703)*100</f>
        <v>7.8051185693059075</v>
      </c>
    </row>
    <row r="704" spans="1:7" s="7" customFormat="1" ht="11.25" x14ac:dyDescent="0.2">
      <c r="A704" s="22" t="s">
        <v>44</v>
      </c>
      <c r="C704" s="21" t="s">
        <v>7</v>
      </c>
      <c r="D704" s="20">
        <v>1065</v>
      </c>
      <c r="E704" s="20">
        <v>357</v>
      </c>
      <c r="F704" s="20">
        <v>10300</v>
      </c>
      <c r="G704" s="19">
        <f>(E704/F704)*100</f>
        <v>3.4660194174757284</v>
      </c>
    </row>
    <row r="705" spans="1:7" s="7" customFormat="1" ht="11.25" x14ac:dyDescent="0.2">
      <c r="A705" s="27" t="s">
        <v>43</v>
      </c>
      <c r="B705" s="26"/>
      <c r="C705" s="25" t="s">
        <v>7</v>
      </c>
      <c r="D705" s="24">
        <v>210</v>
      </c>
      <c r="E705" s="24">
        <v>210</v>
      </c>
      <c r="F705" s="24">
        <v>1910</v>
      </c>
      <c r="G705" s="23">
        <f>(E705/F705)*100</f>
        <v>10.99476439790576</v>
      </c>
    </row>
    <row r="706" spans="1:7" s="7" customFormat="1" ht="11.25" x14ac:dyDescent="0.2">
      <c r="A706" s="22" t="s">
        <v>42</v>
      </c>
      <c r="C706" s="21" t="s">
        <v>7</v>
      </c>
      <c r="D706" s="20">
        <v>5822</v>
      </c>
      <c r="E706" s="20">
        <v>9115</v>
      </c>
      <c r="F706" s="20">
        <v>105409</v>
      </c>
      <c r="G706" s="19">
        <f>(E706/F706)*100</f>
        <v>8.6472692085116076</v>
      </c>
    </row>
    <row r="707" spans="1:7" s="7" customFormat="1" ht="11.25" x14ac:dyDescent="0.2">
      <c r="A707" s="27" t="s">
        <v>41</v>
      </c>
      <c r="B707" s="26"/>
      <c r="C707" s="25" t="s">
        <v>7</v>
      </c>
      <c r="D707" s="24">
        <v>2509</v>
      </c>
      <c r="E707" s="24">
        <v>5718</v>
      </c>
      <c r="F707" s="24">
        <v>78404</v>
      </c>
      <c r="G707" s="23">
        <f>(E707/F707)*100</f>
        <v>7.2929952553441151</v>
      </c>
    </row>
    <row r="708" spans="1:7" s="7" customFormat="1" ht="11.25" x14ac:dyDescent="0.2">
      <c r="A708" s="22" t="s">
        <v>39</v>
      </c>
      <c r="C708" s="21" t="s">
        <v>7</v>
      </c>
      <c r="D708" s="20">
        <v>298</v>
      </c>
      <c r="E708" s="20">
        <v>197</v>
      </c>
      <c r="F708" s="20">
        <v>2022</v>
      </c>
      <c r="G708" s="19">
        <f>(E708/F708)*100</f>
        <v>9.7428288822947575</v>
      </c>
    </row>
    <row r="709" spans="1:7" s="7" customFormat="1" ht="11.25" x14ac:dyDescent="0.2">
      <c r="A709" s="27" t="s">
        <v>38</v>
      </c>
      <c r="B709" s="26"/>
      <c r="C709" s="25" t="s">
        <v>7</v>
      </c>
      <c r="D709" s="24">
        <v>8646</v>
      </c>
      <c r="E709" s="24">
        <v>11800</v>
      </c>
      <c r="F709" s="24">
        <v>136008</v>
      </c>
      <c r="G709" s="23">
        <f>(E709/F709)*100</f>
        <v>8.6759602376330811</v>
      </c>
    </row>
    <row r="710" spans="1:7" s="7" customFormat="1" ht="11.25" x14ac:dyDescent="0.2">
      <c r="A710" s="22" t="s">
        <v>37</v>
      </c>
      <c r="C710" s="21" t="s">
        <v>7</v>
      </c>
      <c r="D710" s="20">
        <v>15558</v>
      </c>
      <c r="E710" s="20">
        <v>21372.400000000001</v>
      </c>
      <c r="F710" s="20">
        <v>235319</v>
      </c>
      <c r="G710" s="19">
        <f>(E710/F710)*100</f>
        <v>9.0823095457655363</v>
      </c>
    </row>
    <row r="711" spans="1:7" s="7" customFormat="1" ht="11.25" x14ac:dyDescent="0.2">
      <c r="A711" s="27" t="s">
        <v>36</v>
      </c>
      <c r="B711" s="26"/>
      <c r="C711" s="25" t="s">
        <v>7</v>
      </c>
      <c r="D711" s="24">
        <v>330</v>
      </c>
      <c r="E711" s="24">
        <v>363</v>
      </c>
      <c r="F711" s="24">
        <v>4877</v>
      </c>
      <c r="G711" s="23">
        <f>(E711/F711)*100</f>
        <v>7.4431002665573089</v>
      </c>
    </row>
    <row r="712" spans="1:7" s="7" customFormat="1" ht="11.25" x14ac:dyDescent="0.2">
      <c r="A712" s="22" t="s">
        <v>35</v>
      </c>
      <c r="C712" s="21" t="s">
        <v>7</v>
      </c>
      <c r="D712" s="20">
        <v>18096</v>
      </c>
      <c r="E712" s="20">
        <v>35412.800000000003</v>
      </c>
      <c r="F712" s="20">
        <v>412191</v>
      </c>
      <c r="G712" s="19">
        <f>(E712/F712)*100</f>
        <v>8.5913569194863548</v>
      </c>
    </row>
    <row r="713" spans="1:7" s="7" customFormat="1" ht="11.25" x14ac:dyDescent="0.2">
      <c r="A713" s="27" t="s">
        <v>34</v>
      </c>
      <c r="B713" s="26"/>
      <c r="C713" s="25" t="s">
        <v>7</v>
      </c>
      <c r="D713" s="24">
        <v>1394</v>
      </c>
      <c r="E713" s="24">
        <v>1675.5</v>
      </c>
      <c r="F713" s="24">
        <v>18063</v>
      </c>
      <c r="G713" s="23">
        <f>(E713/F713)*100</f>
        <v>9.2758677960471694</v>
      </c>
    </row>
    <row r="714" spans="1:7" s="7" customFormat="1" ht="11.25" x14ac:dyDescent="0.2">
      <c r="A714" s="22" t="s">
        <v>33</v>
      </c>
      <c r="C714" s="21" t="s">
        <v>7</v>
      </c>
      <c r="D714" s="20">
        <v>174</v>
      </c>
      <c r="E714" s="20">
        <v>172</v>
      </c>
      <c r="F714" s="20">
        <v>1751</v>
      </c>
      <c r="G714" s="19">
        <f>(E714/F714)*100</f>
        <v>9.8229583095374071</v>
      </c>
    </row>
    <row r="715" spans="1:7" s="7" customFormat="1" ht="11.25" x14ac:dyDescent="0.2">
      <c r="A715" s="27" t="s">
        <v>32</v>
      </c>
      <c r="B715" s="26"/>
      <c r="C715" s="25" t="s">
        <v>7</v>
      </c>
      <c r="D715" s="24">
        <v>1006</v>
      </c>
      <c r="E715" s="24">
        <v>886</v>
      </c>
      <c r="F715" s="24">
        <v>12256</v>
      </c>
      <c r="G715" s="23">
        <f>(E715/F715)*100</f>
        <v>7.229112271540469</v>
      </c>
    </row>
    <row r="716" spans="1:7" s="7" customFormat="1" ht="11.25" x14ac:dyDescent="0.2">
      <c r="A716" s="22" t="s">
        <v>31</v>
      </c>
      <c r="C716" s="21" t="s">
        <v>5</v>
      </c>
      <c r="D716" s="20">
        <v>15803</v>
      </c>
      <c r="E716" s="20">
        <v>32004.9</v>
      </c>
      <c r="F716" s="20">
        <v>470007</v>
      </c>
      <c r="G716" s="19">
        <f>(E716/F716)*100</f>
        <v>6.8094517741225129</v>
      </c>
    </row>
    <row r="717" spans="1:7" s="7" customFormat="1" ht="11.25" x14ac:dyDescent="0.2">
      <c r="A717" s="27" t="s">
        <v>73</v>
      </c>
      <c r="B717" s="26"/>
      <c r="C717" s="25" t="s">
        <v>7</v>
      </c>
      <c r="D717" s="24">
        <v>1710</v>
      </c>
      <c r="E717" s="24">
        <v>2078</v>
      </c>
      <c r="F717" s="24">
        <v>18839</v>
      </c>
      <c r="G717" s="23">
        <f>(E717/F717)*100</f>
        <v>11.030309464408939</v>
      </c>
    </row>
    <row r="718" spans="1:7" s="7" customFormat="1" ht="11.25" x14ac:dyDescent="0.2">
      <c r="A718" s="22" t="s">
        <v>29</v>
      </c>
      <c r="C718" s="21" t="s">
        <v>7</v>
      </c>
      <c r="D718" s="20">
        <v>2022</v>
      </c>
      <c r="E718" s="20">
        <v>1784</v>
      </c>
      <c r="F718" s="20">
        <v>18677</v>
      </c>
      <c r="G718" s="19">
        <f>(E718/F718)*100</f>
        <v>9.551855223001553</v>
      </c>
    </row>
    <row r="719" spans="1:7" s="7" customFormat="1" ht="11.25" x14ac:dyDescent="0.2">
      <c r="A719" s="27" t="s">
        <v>28</v>
      </c>
      <c r="B719" s="26"/>
      <c r="C719" s="25" t="s">
        <v>5</v>
      </c>
      <c r="D719" s="24">
        <v>382</v>
      </c>
      <c r="E719" s="24">
        <v>769</v>
      </c>
      <c r="F719" s="24">
        <v>11603</v>
      </c>
      <c r="G719" s="23">
        <f>(E719/F719)*100</f>
        <v>6.6275963112988014</v>
      </c>
    </row>
    <row r="720" spans="1:7" s="7" customFormat="1" ht="11.25" x14ac:dyDescent="0.2">
      <c r="A720" s="22" t="s">
        <v>27</v>
      </c>
      <c r="C720" s="21" t="s">
        <v>7</v>
      </c>
      <c r="D720" s="20">
        <v>17164</v>
      </c>
      <c r="E720" s="20">
        <v>35138</v>
      </c>
      <c r="F720" s="20">
        <v>425169</v>
      </c>
      <c r="G720" s="19">
        <f>(E720/F720)*100</f>
        <v>8.2644783603696403</v>
      </c>
    </row>
    <row r="721" spans="1:7" s="7" customFormat="1" ht="11.25" x14ac:dyDescent="0.2">
      <c r="A721" s="27" t="s">
        <v>26</v>
      </c>
      <c r="B721" s="26"/>
      <c r="C721" s="25" t="s">
        <v>25</v>
      </c>
      <c r="D721" s="24">
        <v>724</v>
      </c>
      <c r="E721" s="24">
        <v>1067</v>
      </c>
      <c r="F721" s="24">
        <v>10070</v>
      </c>
      <c r="G721" s="23">
        <f>(E721/F721)*100</f>
        <v>10.595829195630586</v>
      </c>
    </row>
    <row r="722" spans="1:7" s="7" customFormat="1" ht="11.25" x14ac:dyDescent="0.2">
      <c r="A722" s="22" t="s">
        <v>24</v>
      </c>
      <c r="C722" s="21" t="s">
        <v>7</v>
      </c>
      <c r="D722" s="20">
        <v>2208</v>
      </c>
      <c r="E722" s="20">
        <v>4987.2</v>
      </c>
      <c r="F722" s="20">
        <v>70071</v>
      </c>
      <c r="G722" s="19">
        <f>(E722/F722)*100</f>
        <v>7.1173523997088664</v>
      </c>
    </row>
    <row r="723" spans="1:7" s="7" customFormat="1" ht="11.25" x14ac:dyDescent="0.2">
      <c r="A723" s="27" t="s">
        <v>23</v>
      </c>
      <c r="B723" s="26"/>
      <c r="C723" s="25" t="s">
        <v>7</v>
      </c>
      <c r="D723" s="24">
        <v>281</v>
      </c>
      <c r="E723" s="24">
        <v>208</v>
      </c>
      <c r="F723" s="24">
        <v>2912</v>
      </c>
      <c r="G723" s="23">
        <f>(E723/F723)*100</f>
        <v>7.1428571428571423</v>
      </c>
    </row>
    <row r="724" spans="1:7" s="7" customFormat="1" ht="11.25" x14ac:dyDescent="0.2">
      <c r="A724" s="22" t="s">
        <v>22</v>
      </c>
      <c r="C724" s="21" t="s">
        <v>7</v>
      </c>
      <c r="D724" s="20">
        <v>252</v>
      </c>
      <c r="E724" s="20">
        <v>187</v>
      </c>
      <c r="F724" s="20">
        <v>1780</v>
      </c>
      <c r="G724" s="19">
        <f>(E724/F724)*100</f>
        <v>10.50561797752809</v>
      </c>
    </row>
    <row r="725" spans="1:7" s="7" customFormat="1" ht="11.25" x14ac:dyDescent="0.2">
      <c r="A725" s="27" t="s">
        <v>21</v>
      </c>
      <c r="B725" s="26"/>
      <c r="C725" s="25" t="s">
        <v>7</v>
      </c>
      <c r="D725" s="24">
        <v>1473</v>
      </c>
      <c r="E725" s="24">
        <v>1190</v>
      </c>
      <c r="F725" s="24">
        <v>15941</v>
      </c>
      <c r="G725" s="23">
        <f>(E725/F725)*100</f>
        <v>7.4650272881249604</v>
      </c>
    </row>
    <row r="726" spans="1:7" s="7" customFormat="1" ht="11.25" x14ac:dyDescent="0.2">
      <c r="A726" s="22" t="s">
        <v>20</v>
      </c>
      <c r="C726" s="21" t="s">
        <v>7</v>
      </c>
      <c r="D726" s="20">
        <v>5850</v>
      </c>
      <c r="E726" s="20">
        <v>11287</v>
      </c>
      <c r="F726" s="20">
        <v>109012</v>
      </c>
      <c r="G726" s="19">
        <f>(E726/F726)*100</f>
        <v>10.353905992000881</v>
      </c>
    </row>
    <row r="727" spans="1:7" s="7" customFormat="1" ht="11.25" x14ac:dyDescent="0.2">
      <c r="A727" s="27" t="s">
        <v>19</v>
      </c>
      <c r="B727" s="26"/>
      <c r="C727" s="25" t="s">
        <v>7</v>
      </c>
      <c r="D727" s="24">
        <v>5091</v>
      </c>
      <c r="E727" s="24">
        <v>6505</v>
      </c>
      <c r="F727" s="24">
        <v>76515</v>
      </c>
      <c r="G727" s="23">
        <f>(E727/F727)*100</f>
        <v>8.5016009932692942</v>
      </c>
    </row>
    <row r="728" spans="1:7" s="7" customFormat="1" ht="11.25" x14ac:dyDescent="0.2">
      <c r="A728" s="22" t="s">
        <v>18</v>
      </c>
      <c r="C728" s="21" t="s">
        <v>7</v>
      </c>
      <c r="D728" s="20">
        <v>35441</v>
      </c>
      <c r="E728" s="20">
        <v>63689</v>
      </c>
      <c r="F728" s="20">
        <v>779742</v>
      </c>
      <c r="G728" s="19">
        <f>(E728/F728)*100</f>
        <v>8.1679581194805468</v>
      </c>
    </row>
    <row r="729" spans="1:7" s="7" customFormat="1" ht="11.25" x14ac:dyDescent="0.2">
      <c r="A729" s="27" t="s">
        <v>17</v>
      </c>
      <c r="B729" s="26"/>
      <c r="C729" s="25" t="s">
        <v>5</v>
      </c>
      <c r="D729" s="24">
        <v>668</v>
      </c>
      <c r="E729" s="24">
        <v>1956</v>
      </c>
      <c r="F729" s="24">
        <v>38499</v>
      </c>
      <c r="G729" s="23">
        <f>(E729/F729)*100</f>
        <v>5.0806514454920908</v>
      </c>
    </row>
    <row r="730" spans="1:7" s="7" customFormat="1" ht="11.25" x14ac:dyDescent="0.2">
      <c r="A730" s="22" t="s">
        <v>16</v>
      </c>
      <c r="C730" s="21" t="s">
        <v>7</v>
      </c>
      <c r="D730" s="20">
        <v>1980</v>
      </c>
      <c r="E730" s="20">
        <v>2901</v>
      </c>
      <c r="F730" s="20">
        <v>27027</v>
      </c>
      <c r="G730" s="19">
        <f>(E730/F730)*100</f>
        <v>10.733710733710735</v>
      </c>
    </row>
    <row r="731" spans="1:7" s="7" customFormat="1" ht="11.25" x14ac:dyDescent="0.2">
      <c r="A731" s="27" t="s">
        <v>15</v>
      </c>
      <c r="B731" s="26"/>
      <c r="C731" s="25" t="s">
        <v>7</v>
      </c>
      <c r="D731" s="24">
        <v>2100</v>
      </c>
      <c r="E731" s="24">
        <v>3205.9</v>
      </c>
      <c r="F731" s="24">
        <v>35800</v>
      </c>
      <c r="G731" s="23">
        <f>(E731/F731)*100</f>
        <v>8.9550279329608955</v>
      </c>
    </row>
    <row r="732" spans="1:7" s="7" customFormat="1" ht="11.25" x14ac:dyDescent="0.2">
      <c r="A732" s="22" t="s">
        <v>14</v>
      </c>
      <c r="C732" s="21" t="s">
        <v>7</v>
      </c>
      <c r="D732" s="20">
        <v>10805</v>
      </c>
      <c r="E732" s="20">
        <v>18947</v>
      </c>
      <c r="F732" s="20">
        <v>223630</v>
      </c>
      <c r="G732" s="19">
        <f>(E732/F732)*100</f>
        <v>8.4724768590976165</v>
      </c>
    </row>
    <row r="733" spans="1:7" s="7" customFormat="1" ht="11.25" x14ac:dyDescent="0.2">
      <c r="A733" s="27" t="s">
        <v>13</v>
      </c>
      <c r="B733" s="26"/>
      <c r="C733" s="25" t="s">
        <v>7</v>
      </c>
      <c r="D733" s="24">
        <v>564</v>
      </c>
      <c r="E733" s="24">
        <v>405.7</v>
      </c>
      <c r="F733" s="24">
        <v>3647</v>
      </c>
      <c r="G733" s="23">
        <f>(E733/F733)*100</f>
        <v>11.124211680833561</v>
      </c>
    </row>
    <row r="734" spans="1:7" s="7" customFormat="1" ht="11.25" x14ac:dyDescent="0.2">
      <c r="A734" s="22" t="s">
        <v>12</v>
      </c>
      <c r="C734" s="21" t="s">
        <v>7</v>
      </c>
      <c r="D734" s="20">
        <v>10480</v>
      </c>
      <c r="E734" s="20">
        <v>23154.9</v>
      </c>
      <c r="F734" s="20">
        <v>243588</v>
      </c>
      <c r="G734" s="19">
        <f>(E734/F734)*100</f>
        <v>9.5057638307305776</v>
      </c>
    </row>
    <row r="735" spans="1:7" s="7" customFormat="1" ht="11.25" x14ac:dyDescent="0.2">
      <c r="A735" s="27" t="s">
        <v>11</v>
      </c>
      <c r="B735" s="26"/>
      <c r="C735" s="25" t="s">
        <v>7</v>
      </c>
      <c r="D735" s="24">
        <v>27410</v>
      </c>
      <c r="E735" s="24">
        <v>51319</v>
      </c>
      <c r="F735" s="24">
        <v>613924</v>
      </c>
      <c r="G735" s="23">
        <f>(E735/F735)*100</f>
        <v>8.3591780090043706</v>
      </c>
    </row>
    <row r="736" spans="1:7" s="7" customFormat="1" ht="11.25" customHeight="1" x14ac:dyDescent="0.2">
      <c r="A736" s="22" t="s">
        <v>10</v>
      </c>
      <c r="C736" s="21" t="s">
        <v>9</v>
      </c>
      <c r="D736" s="20">
        <v>3183</v>
      </c>
      <c r="E736" s="20">
        <v>4879</v>
      </c>
      <c r="F736" s="20">
        <v>45774</v>
      </c>
      <c r="G736" s="19">
        <f>(E736/F736)*100</f>
        <v>10.65888932581815</v>
      </c>
    </row>
    <row r="737" spans="1:7" s="7" customFormat="1" ht="11.25" customHeight="1" x14ac:dyDescent="0.2">
      <c r="A737" s="27" t="s">
        <v>8</v>
      </c>
      <c r="B737" s="26"/>
      <c r="C737" s="25" t="s">
        <v>7</v>
      </c>
      <c r="D737" s="24">
        <v>6023</v>
      </c>
      <c r="E737" s="24">
        <v>8270</v>
      </c>
      <c r="F737" s="24">
        <v>92323</v>
      </c>
      <c r="G737" s="23">
        <f>(E737/F737)*100</f>
        <v>8.9576811845368969</v>
      </c>
    </row>
    <row r="738" spans="1:7" s="7" customFormat="1" ht="11.25" x14ac:dyDescent="0.2">
      <c r="A738" s="22" t="s">
        <v>6</v>
      </c>
      <c r="C738" s="21" t="s">
        <v>5</v>
      </c>
      <c r="D738" s="20">
        <v>724</v>
      </c>
      <c r="E738" s="20">
        <v>2180</v>
      </c>
      <c r="F738" s="20">
        <v>31217</v>
      </c>
      <c r="G738" s="19">
        <f>(E738/F738)*100</f>
        <v>6.9833744434122433</v>
      </c>
    </row>
    <row r="739" spans="1:7" s="7" customFormat="1" ht="11.25" customHeight="1" thickBot="1" x14ac:dyDescent="0.25">
      <c r="A739" s="18" t="s">
        <v>4</v>
      </c>
      <c r="B739" s="17"/>
      <c r="C739" s="16" t="s">
        <v>3</v>
      </c>
      <c r="D739" s="15">
        <v>8</v>
      </c>
      <c r="E739" s="15">
        <v>1594</v>
      </c>
      <c r="F739" s="15">
        <v>61297</v>
      </c>
      <c r="G739" s="14">
        <f>(E739/F739)*100</f>
        <v>2.600453529536519</v>
      </c>
    </row>
    <row r="740" spans="1:7" s="7" customFormat="1" ht="11.25" customHeight="1" thickBot="1" x14ac:dyDescent="0.25">
      <c r="A740" s="56" t="s">
        <v>2</v>
      </c>
      <c r="B740" s="57"/>
      <c r="C740" s="57"/>
      <c r="D740" s="55">
        <f>SUM(D690:D739,D687)</f>
        <v>1091361</v>
      </c>
      <c r="E740" s="55">
        <f>SUM(E690:E739,E687)</f>
        <v>2331140.4000000004</v>
      </c>
      <c r="F740" s="55">
        <f>SUM(F690:F739,F687)</f>
        <v>29723368</v>
      </c>
      <c r="G740" s="54">
        <f>(E740/F740)*100</f>
        <v>7.8427868604930646</v>
      </c>
    </row>
    <row r="741" spans="1:7" ht="7.5" customHeight="1" x14ac:dyDescent="0.2">
      <c r="A741" s="53"/>
      <c r="B741" s="53"/>
      <c r="C741" s="53"/>
      <c r="E741" s="51"/>
    </row>
    <row r="742" spans="1:7" ht="11.25" customHeight="1" x14ac:dyDescent="0.2">
      <c r="A742" s="7" t="s">
        <v>1</v>
      </c>
      <c r="B742" s="6" t="s">
        <v>0</v>
      </c>
      <c r="C742" s="6"/>
      <c r="D742" s="5"/>
      <c r="E742" s="5"/>
      <c r="F742" s="5"/>
      <c r="G742" s="4"/>
    </row>
    <row r="746" spans="1:7" ht="15.75" x14ac:dyDescent="0.2">
      <c r="A746" s="63" t="s">
        <v>72</v>
      </c>
      <c r="B746" s="49" t="s">
        <v>84</v>
      </c>
      <c r="D746" s="62"/>
      <c r="G746" s="64"/>
    </row>
    <row r="747" spans="1:7" ht="7.5" customHeight="1" thickBot="1" x14ac:dyDescent="0.25">
      <c r="A747" s="60"/>
      <c r="B747" s="60"/>
      <c r="C747" s="60"/>
      <c r="D747" s="59"/>
      <c r="E747" s="45"/>
      <c r="F747" s="45"/>
      <c r="G747" s="44"/>
    </row>
    <row r="748" spans="1:7" s="8" customFormat="1" ht="26.25" thickBot="1" x14ac:dyDescent="0.25">
      <c r="A748" s="42" t="s">
        <v>70</v>
      </c>
      <c r="B748" s="43"/>
      <c r="C748" s="42" t="s">
        <v>69</v>
      </c>
      <c r="D748" s="41" t="s">
        <v>68</v>
      </c>
      <c r="E748" s="41" t="s">
        <v>67</v>
      </c>
      <c r="F748" s="40" t="s">
        <v>66</v>
      </c>
      <c r="G748" s="39" t="s">
        <v>65</v>
      </c>
    </row>
    <row r="749" spans="1:7" s="8" customFormat="1" ht="27.75" thickBot="1" x14ac:dyDescent="0.25">
      <c r="A749" s="38"/>
      <c r="B749" s="38"/>
      <c r="C749" s="38"/>
      <c r="D749" s="37"/>
      <c r="E749" s="36" t="s">
        <v>64</v>
      </c>
      <c r="F749" s="36" t="s">
        <v>63</v>
      </c>
      <c r="G749" s="35" t="s">
        <v>62</v>
      </c>
    </row>
    <row r="750" spans="1:7" s="7" customFormat="1" ht="11.25" x14ac:dyDescent="0.2">
      <c r="A750" s="34" t="s">
        <v>61</v>
      </c>
      <c r="B750" s="33"/>
      <c r="C750" s="33" t="s">
        <v>60</v>
      </c>
      <c r="D750" s="20">
        <v>803538</v>
      </c>
      <c r="E750" s="20">
        <v>1607755</v>
      </c>
      <c r="F750" s="20">
        <v>23244723</v>
      </c>
      <c r="G750" s="19">
        <f>(E750/F750)*100</f>
        <v>6.9166451241428009</v>
      </c>
    </row>
    <row r="751" spans="1:7" s="7" customFormat="1" ht="11.25" x14ac:dyDescent="0.2">
      <c r="A751" s="32" t="s">
        <v>59</v>
      </c>
      <c r="B751" s="32"/>
      <c r="C751" s="32"/>
      <c r="D751" s="31">
        <f>D803-D750</f>
        <v>274672</v>
      </c>
      <c r="E751" s="31">
        <f>E803-E750</f>
        <v>448751.89999999991</v>
      </c>
      <c r="F751" s="31">
        <f>F803-F750</f>
        <v>5614223</v>
      </c>
      <c r="G751" s="23">
        <f>(E751/F751)*100</f>
        <v>7.9931256738465839</v>
      </c>
    </row>
    <row r="752" spans="1:7" s="7" customFormat="1" ht="7.5" customHeight="1" x14ac:dyDescent="0.2">
      <c r="A752" s="30"/>
      <c r="B752" s="30"/>
      <c r="C752" s="30"/>
      <c r="D752" s="29"/>
      <c r="E752" s="29"/>
      <c r="F752" s="29"/>
      <c r="G752" s="28"/>
    </row>
    <row r="753" spans="1:7" s="7" customFormat="1" ht="11.25" x14ac:dyDescent="0.2">
      <c r="A753" s="27" t="s">
        <v>58</v>
      </c>
      <c r="B753" s="26"/>
      <c r="C753" s="25" t="s">
        <v>7</v>
      </c>
      <c r="D753" s="24">
        <v>1901</v>
      </c>
      <c r="E753" s="24">
        <v>2251.4</v>
      </c>
      <c r="F753" s="24">
        <v>28670</v>
      </c>
      <c r="G753" s="23">
        <f>(E753/F753)*100</f>
        <v>7.8528078130449961</v>
      </c>
    </row>
    <row r="754" spans="1:7" s="7" customFormat="1" ht="11.25" x14ac:dyDescent="0.2">
      <c r="A754" s="22" t="s">
        <v>57</v>
      </c>
      <c r="C754" s="21" t="s">
        <v>7</v>
      </c>
      <c r="D754" s="20">
        <v>1634</v>
      </c>
      <c r="E754" s="20">
        <v>2455</v>
      </c>
      <c r="F754" s="20">
        <v>25335</v>
      </c>
      <c r="G754" s="19">
        <f>(E754/F754)*100</f>
        <v>9.6901519636865991</v>
      </c>
    </row>
    <row r="755" spans="1:7" s="7" customFormat="1" ht="11.25" x14ac:dyDescent="0.2">
      <c r="A755" s="27" t="s">
        <v>56</v>
      </c>
      <c r="B755" s="26"/>
      <c r="C755" s="25" t="s">
        <v>7</v>
      </c>
      <c r="D755" s="24">
        <v>16534</v>
      </c>
      <c r="E755" s="24">
        <v>25853</v>
      </c>
      <c r="F755" s="24">
        <v>284715</v>
      </c>
      <c r="G755" s="23">
        <f>(E755/F755)*100</f>
        <v>9.080308378553994</v>
      </c>
    </row>
    <row r="756" spans="1:7" s="7" customFormat="1" ht="11.25" x14ac:dyDescent="0.2">
      <c r="A756" s="22" t="s">
        <v>55</v>
      </c>
      <c r="C756" s="21" t="s">
        <v>5</v>
      </c>
      <c r="D756" s="20">
        <v>2000</v>
      </c>
      <c r="E756" s="20">
        <v>1271.4000000000001</v>
      </c>
      <c r="F756" s="20">
        <v>12378</v>
      </c>
      <c r="G756" s="19">
        <f>(E756/F756)*100</f>
        <v>10.271449345613187</v>
      </c>
    </row>
    <row r="757" spans="1:7" s="7" customFormat="1" ht="11.25" x14ac:dyDescent="0.2">
      <c r="A757" s="27" t="s">
        <v>54</v>
      </c>
      <c r="B757" s="26"/>
      <c r="C757" s="25" t="s">
        <v>7</v>
      </c>
      <c r="D757" s="24">
        <v>7378</v>
      </c>
      <c r="E757" s="24">
        <v>11933</v>
      </c>
      <c r="F757" s="24">
        <v>146713</v>
      </c>
      <c r="G757" s="23">
        <f>(E757/F757)*100</f>
        <v>8.1335668959124288</v>
      </c>
    </row>
    <row r="758" spans="1:7" s="7" customFormat="1" ht="11.25" x14ac:dyDescent="0.2">
      <c r="A758" s="22" t="s">
        <v>53</v>
      </c>
      <c r="C758" s="21" t="s">
        <v>5</v>
      </c>
      <c r="D758" s="20">
        <v>12995</v>
      </c>
      <c r="E758" s="20">
        <v>18740</v>
      </c>
      <c r="F758" s="20">
        <v>342468</v>
      </c>
      <c r="G758" s="19">
        <f>(E758/F758)*100</f>
        <v>5.4720441033906813</v>
      </c>
    </row>
    <row r="759" spans="1:7" s="7" customFormat="1" ht="11.25" x14ac:dyDescent="0.2">
      <c r="A759" s="27" t="s">
        <v>52</v>
      </c>
      <c r="B759" s="26"/>
      <c r="C759" s="25" t="s">
        <v>5</v>
      </c>
      <c r="D759" s="24">
        <v>1284</v>
      </c>
      <c r="E759" s="24">
        <v>2016.3</v>
      </c>
      <c r="F759" s="24">
        <v>16195</v>
      </c>
      <c r="G759" s="23">
        <f>(E759/F759)*100</f>
        <v>12.450138931769064</v>
      </c>
    </row>
    <row r="760" spans="1:7" s="7" customFormat="1" ht="11.25" x14ac:dyDescent="0.2">
      <c r="A760" s="22" t="s">
        <v>51</v>
      </c>
      <c r="C760" s="21" t="s">
        <v>7</v>
      </c>
      <c r="D760" s="20">
        <v>590</v>
      </c>
      <c r="E760" s="20">
        <v>719</v>
      </c>
      <c r="F760" s="20">
        <v>8972</v>
      </c>
      <c r="G760" s="19">
        <f>(E760/F760)*100</f>
        <v>8.0138207757467672</v>
      </c>
    </row>
    <row r="761" spans="1:7" s="7" customFormat="1" ht="11.25" x14ac:dyDescent="0.2">
      <c r="A761" s="27" t="s">
        <v>50</v>
      </c>
      <c r="B761" s="26"/>
      <c r="C761" s="25" t="s">
        <v>7</v>
      </c>
      <c r="D761" s="24">
        <v>1975</v>
      </c>
      <c r="E761" s="24">
        <v>2866</v>
      </c>
      <c r="F761" s="24">
        <v>33425</v>
      </c>
      <c r="G761" s="23">
        <f>(E761/F761)*100</f>
        <v>8.574420344053852</v>
      </c>
    </row>
    <row r="762" spans="1:7" s="7" customFormat="1" ht="11.25" x14ac:dyDescent="0.2">
      <c r="A762" s="22" t="s">
        <v>49</v>
      </c>
      <c r="C762" s="21" t="s">
        <v>7</v>
      </c>
      <c r="D762" s="20">
        <v>779</v>
      </c>
      <c r="E762" s="20">
        <v>774</v>
      </c>
      <c r="F762" s="20">
        <v>7771</v>
      </c>
      <c r="G762" s="19">
        <f>(E762/F762)*100</f>
        <v>9.9601080941963716</v>
      </c>
    </row>
    <row r="763" spans="1:7" s="7" customFormat="1" ht="11.25" x14ac:dyDescent="0.2">
      <c r="A763" s="27" t="s">
        <v>48</v>
      </c>
      <c r="B763" s="26"/>
      <c r="C763" s="25" t="s">
        <v>7</v>
      </c>
      <c r="D763" s="24">
        <v>1180</v>
      </c>
      <c r="E763" s="24">
        <v>2254</v>
      </c>
      <c r="F763" s="24">
        <v>32314</v>
      </c>
      <c r="G763" s="23">
        <f>(E763/F763)*100</f>
        <v>6.9753048214396234</v>
      </c>
    </row>
    <row r="764" spans="1:7" s="7" customFormat="1" ht="11.25" x14ac:dyDescent="0.2">
      <c r="A764" s="22" t="s">
        <v>47</v>
      </c>
      <c r="C764" s="21" t="s">
        <v>5</v>
      </c>
      <c r="D764" s="20">
        <v>468</v>
      </c>
      <c r="E764" s="20">
        <v>1755</v>
      </c>
      <c r="F764" s="20">
        <v>25079</v>
      </c>
      <c r="G764" s="19">
        <f>(E764/F764)*100</f>
        <v>6.9978866780972133</v>
      </c>
    </row>
    <row r="765" spans="1:7" s="7" customFormat="1" ht="11.25" x14ac:dyDescent="0.2">
      <c r="A765" s="27" t="s">
        <v>46</v>
      </c>
      <c r="B765" s="26"/>
      <c r="C765" s="25" t="s">
        <v>5</v>
      </c>
      <c r="D765" s="24">
        <v>11228</v>
      </c>
      <c r="E765" s="24">
        <v>17222</v>
      </c>
      <c r="F765" s="24">
        <v>197537</v>
      </c>
      <c r="G765" s="23">
        <f>(E765/F765)*100</f>
        <v>8.718366685734825</v>
      </c>
    </row>
    <row r="766" spans="1:7" s="7" customFormat="1" ht="11.25" x14ac:dyDescent="0.2">
      <c r="A766" s="22" t="s">
        <v>45</v>
      </c>
      <c r="C766" s="21" t="s">
        <v>7</v>
      </c>
      <c r="D766" s="20">
        <v>9867</v>
      </c>
      <c r="E766" s="20">
        <v>12359</v>
      </c>
      <c r="F766" s="20">
        <v>145869</v>
      </c>
      <c r="G766" s="19">
        <f>(E766/F766)*100</f>
        <v>8.4726706839698629</v>
      </c>
    </row>
    <row r="767" spans="1:7" s="7" customFormat="1" ht="11.25" x14ac:dyDescent="0.2">
      <c r="A767" s="27" t="s">
        <v>44</v>
      </c>
      <c r="B767" s="26"/>
      <c r="C767" s="25" t="s">
        <v>7</v>
      </c>
      <c r="D767" s="24">
        <v>1065</v>
      </c>
      <c r="E767" s="24">
        <v>357</v>
      </c>
      <c r="F767" s="24">
        <v>10300</v>
      </c>
      <c r="G767" s="23">
        <f>(E767/F767)*100</f>
        <v>3.4660194174757284</v>
      </c>
    </row>
    <row r="768" spans="1:7" s="7" customFormat="1" ht="11.25" x14ac:dyDescent="0.2">
      <c r="A768" s="22" t="s">
        <v>43</v>
      </c>
      <c r="C768" s="21" t="s">
        <v>7</v>
      </c>
      <c r="D768" s="20">
        <v>224</v>
      </c>
      <c r="E768" s="20">
        <v>171</v>
      </c>
      <c r="F768" s="20">
        <v>1855</v>
      </c>
      <c r="G768" s="19">
        <f>(E768/F768)*100</f>
        <v>9.2183288409703508</v>
      </c>
    </row>
    <row r="769" spans="1:7" s="7" customFormat="1" ht="11.25" x14ac:dyDescent="0.2">
      <c r="A769" s="27" t="s">
        <v>42</v>
      </c>
      <c r="B769" s="26"/>
      <c r="C769" s="25" t="s">
        <v>7</v>
      </c>
      <c r="D769" s="24">
        <v>5906</v>
      </c>
      <c r="E769" s="24">
        <v>8682</v>
      </c>
      <c r="F769" s="24">
        <v>99025</v>
      </c>
      <c r="G769" s="23">
        <f>(E769/F769)*100</f>
        <v>8.7674829588487757</v>
      </c>
    </row>
    <row r="770" spans="1:7" s="7" customFormat="1" ht="11.25" x14ac:dyDescent="0.2">
      <c r="A770" s="22" t="s">
        <v>41</v>
      </c>
      <c r="C770" s="21" t="s">
        <v>7</v>
      </c>
      <c r="D770" s="20">
        <v>2494</v>
      </c>
      <c r="E770" s="20">
        <v>5872</v>
      </c>
      <c r="F770" s="20">
        <v>75670</v>
      </c>
      <c r="G770" s="19">
        <f>(E770/F770)*100</f>
        <v>7.7600105722214874</v>
      </c>
    </row>
    <row r="771" spans="1:7" s="7" customFormat="1" ht="11.25" x14ac:dyDescent="0.2">
      <c r="A771" s="27" t="s">
        <v>39</v>
      </c>
      <c r="B771" s="26"/>
      <c r="C771" s="25" t="s">
        <v>7</v>
      </c>
      <c r="D771" s="24">
        <v>299</v>
      </c>
      <c r="E771" s="24">
        <v>198</v>
      </c>
      <c r="F771" s="24">
        <v>1991</v>
      </c>
      <c r="G771" s="23">
        <f>(E771/F771)*100</f>
        <v>9.94475138121547</v>
      </c>
    </row>
    <row r="772" spans="1:7" s="7" customFormat="1" ht="11.25" x14ac:dyDescent="0.2">
      <c r="A772" s="22" t="s">
        <v>38</v>
      </c>
      <c r="C772" s="21" t="s">
        <v>7</v>
      </c>
      <c r="D772" s="20">
        <v>8530</v>
      </c>
      <c r="E772" s="20">
        <v>11852</v>
      </c>
      <c r="F772" s="20">
        <v>133466</v>
      </c>
      <c r="G772" s="19">
        <f>(E772/F772)*100</f>
        <v>8.8801642365845979</v>
      </c>
    </row>
    <row r="773" spans="1:7" s="7" customFormat="1" ht="11.25" x14ac:dyDescent="0.2">
      <c r="A773" s="27" t="s">
        <v>37</v>
      </c>
      <c r="B773" s="26"/>
      <c r="C773" s="25" t="s">
        <v>7</v>
      </c>
      <c r="D773" s="24">
        <v>14817</v>
      </c>
      <c r="E773" s="24">
        <v>19584</v>
      </c>
      <c r="F773" s="24">
        <v>212683</v>
      </c>
      <c r="G773" s="23">
        <f>(E773/F773)*100</f>
        <v>9.208070226581345</v>
      </c>
    </row>
    <row r="774" spans="1:7" s="7" customFormat="1" ht="11.25" x14ac:dyDescent="0.2">
      <c r="A774" s="22" t="s">
        <v>36</v>
      </c>
      <c r="C774" s="21" t="s">
        <v>7</v>
      </c>
      <c r="D774" s="20">
        <v>330</v>
      </c>
      <c r="E774" s="20">
        <v>325</v>
      </c>
      <c r="F774" s="20">
        <v>4295</v>
      </c>
      <c r="G774" s="19">
        <f>(E774/F774)*100</f>
        <v>7.5669383003492436</v>
      </c>
    </row>
    <row r="775" spans="1:7" s="7" customFormat="1" ht="11.25" x14ac:dyDescent="0.2">
      <c r="A775" s="27" t="s">
        <v>35</v>
      </c>
      <c r="B775" s="26"/>
      <c r="C775" s="25" t="s">
        <v>7</v>
      </c>
      <c r="D775" s="24">
        <v>18273</v>
      </c>
      <c r="E775" s="24">
        <v>33758</v>
      </c>
      <c r="F775" s="24">
        <v>400508</v>
      </c>
      <c r="G775" s="23">
        <f>(E775/F775)*100</f>
        <v>8.4287954298041488</v>
      </c>
    </row>
    <row r="776" spans="1:7" s="7" customFormat="1" ht="11.25" x14ac:dyDescent="0.2">
      <c r="A776" s="22" t="s">
        <v>34</v>
      </c>
      <c r="C776" s="21" t="s">
        <v>7</v>
      </c>
      <c r="D776" s="20">
        <v>1394</v>
      </c>
      <c r="E776" s="20">
        <v>1555.8</v>
      </c>
      <c r="F776" s="20">
        <v>18079</v>
      </c>
      <c r="G776" s="19">
        <f>(E776/F776)*100</f>
        <v>8.6055644670612317</v>
      </c>
    </row>
    <row r="777" spans="1:7" s="7" customFormat="1" ht="11.25" x14ac:dyDescent="0.2">
      <c r="A777" s="27" t="s">
        <v>33</v>
      </c>
      <c r="B777" s="26"/>
      <c r="C777" s="25" t="s">
        <v>7</v>
      </c>
      <c r="D777" s="24">
        <v>174</v>
      </c>
      <c r="E777" s="24">
        <v>135</v>
      </c>
      <c r="F777" s="24">
        <v>1648</v>
      </c>
      <c r="G777" s="23">
        <f>(E777/F777)*100</f>
        <v>8.1917475728155349</v>
      </c>
    </row>
    <row r="778" spans="1:7" s="7" customFormat="1" ht="11.25" x14ac:dyDescent="0.2">
      <c r="A778" s="22" t="s">
        <v>32</v>
      </c>
      <c r="C778" s="21" t="s">
        <v>7</v>
      </c>
      <c r="D778" s="20">
        <v>998</v>
      </c>
      <c r="E778" s="20">
        <v>880</v>
      </c>
      <c r="F778" s="20">
        <v>12054</v>
      </c>
      <c r="G778" s="19">
        <f>(E778/F778)*100</f>
        <v>7.3004811680769874</v>
      </c>
    </row>
    <row r="779" spans="1:7" s="7" customFormat="1" ht="11.25" x14ac:dyDescent="0.2">
      <c r="A779" s="27" t="s">
        <v>31</v>
      </c>
      <c r="B779" s="26"/>
      <c r="C779" s="25" t="s">
        <v>5</v>
      </c>
      <c r="D779" s="24">
        <v>15326</v>
      </c>
      <c r="E779" s="24">
        <v>29890</v>
      </c>
      <c r="F779" s="24">
        <v>440518</v>
      </c>
      <c r="G779" s="23">
        <f>(E779/F779)*100</f>
        <v>6.785193794578201</v>
      </c>
    </row>
    <row r="780" spans="1:7" s="7" customFormat="1" ht="11.25" x14ac:dyDescent="0.2">
      <c r="A780" s="22" t="s">
        <v>73</v>
      </c>
      <c r="C780" s="21" t="s">
        <v>7</v>
      </c>
      <c r="D780" s="20">
        <v>1736</v>
      </c>
      <c r="E780" s="20">
        <v>2021</v>
      </c>
      <c r="F780" s="20">
        <v>18296</v>
      </c>
      <c r="G780" s="19">
        <f>(E780/F780)*100</f>
        <v>11.046130301705292</v>
      </c>
    </row>
    <row r="781" spans="1:7" s="7" customFormat="1" ht="11.25" x14ac:dyDescent="0.2">
      <c r="A781" s="27" t="s">
        <v>29</v>
      </c>
      <c r="B781" s="26"/>
      <c r="C781" s="25" t="s">
        <v>7</v>
      </c>
      <c r="D781" s="24">
        <v>2006</v>
      </c>
      <c r="E781" s="24">
        <v>1854</v>
      </c>
      <c r="F781" s="24">
        <v>19201</v>
      </c>
      <c r="G781" s="23">
        <f>(E781/F781)*100</f>
        <v>9.6557470965053902</v>
      </c>
    </row>
    <row r="782" spans="1:7" s="7" customFormat="1" ht="11.25" x14ac:dyDescent="0.2">
      <c r="A782" s="22" t="s">
        <v>28</v>
      </c>
      <c r="C782" s="21" t="s">
        <v>5</v>
      </c>
      <c r="D782" s="20">
        <v>372</v>
      </c>
      <c r="E782" s="20">
        <v>673</v>
      </c>
      <c r="F782" s="20">
        <v>9543</v>
      </c>
      <c r="G782" s="19">
        <f>(E782/F782)*100</f>
        <v>7.0522896363826888</v>
      </c>
    </row>
    <row r="783" spans="1:7" s="7" customFormat="1" ht="11.25" x14ac:dyDescent="0.2">
      <c r="A783" s="27" t="s">
        <v>27</v>
      </c>
      <c r="B783" s="26"/>
      <c r="C783" s="25" t="s">
        <v>7</v>
      </c>
      <c r="D783" s="24">
        <v>16744</v>
      </c>
      <c r="E783" s="24">
        <v>33390</v>
      </c>
      <c r="F783" s="24">
        <v>413760</v>
      </c>
      <c r="G783" s="23">
        <f>(E783/F783)*100</f>
        <v>8.0698955916473309</v>
      </c>
    </row>
    <row r="784" spans="1:7" s="7" customFormat="1" ht="11.25" x14ac:dyDescent="0.2">
      <c r="A784" s="22" t="s">
        <v>26</v>
      </c>
      <c r="C784" s="21" t="s">
        <v>25</v>
      </c>
      <c r="D784" s="20">
        <v>524</v>
      </c>
      <c r="E784" s="20">
        <v>792</v>
      </c>
      <c r="F784" s="20">
        <v>7303</v>
      </c>
      <c r="G784" s="19">
        <f>(E784/F784)*100</f>
        <v>10.844858277420238</v>
      </c>
    </row>
    <row r="785" spans="1:7" s="7" customFormat="1" ht="11.25" x14ac:dyDescent="0.2">
      <c r="A785" s="27" t="s">
        <v>24</v>
      </c>
      <c r="B785" s="26"/>
      <c r="C785" s="25" t="s">
        <v>7</v>
      </c>
      <c r="D785" s="24">
        <v>2204</v>
      </c>
      <c r="E785" s="24">
        <v>5440.2</v>
      </c>
      <c r="F785" s="24">
        <v>83784</v>
      </c>
      <c r="G785" s="23">
        <f>(E785/F785)*100</f>
        <v>6.4931251790317956</v>
      </c>
    </row>
    <row r="786" spans="1:7" s="7" customFormat="1" ht="11.25" x14ac:dyDescent="0.2">
      <c r="A786" s="22" t="s">
        <v>23</v>
      </c>
      <c r="C786" s="21" t="s">
        <v>7</v>
      </c>
      <c r="D786" s="20">
        <v>272</v>
      </c>
      <c r="E786" s="20">
        <v>220</v>
      </c>
      <c r="F786" s="20">
        <v>3059</v>
      </c>
      <c r="G786" s="19">
        <f>(E786/F786)*100</f>
        <v>7.1918927754168029</v>
      </c>
    </row>
    <row r="787" spans="1:7" s="7" customFormat="1" ht="11.25" x14ac:dyDescent="0.2">
      <c r="A787" s="27" t="s">
        <v>22</v>
      </c>
      <c r="B787" s="26"/>
      <c r="C787" s="25" t="s">
        <v>7</v>
      </c>
      <c r="D787" s="24">
        <v>250</v>
      </c>
      <c r="E787" s="24">
        <v>191</v>
      </c>
      <c r="F787" s="24">
        <v>1687</v>
      </c>
      <c r="G787" s="23">
        <f>(E787/F787)*100</f>
        <v>11.321873147599289</v>
      </c>
    </row>
    <row r="788" spans="1:7" s="7" customFormat="1" ht="11.25" x14ac:dyDescent="0.2">
      <c r="A788" s="22" t="s">
        <v>21</v>
      </c>
      <c r="C788" s="21" t="s">
        <v>7</v>
      </c>
      <c r="D788" s="20">
        <v>1304</v>
      </c>
      <c r="E788" s="20">
        <v>1577.9</v>
      </c>
      <c r="F788" s="20">
        <v>18549</v>
      </c>
      <c r="G788" s="19">
        <f>(E788/F788)*100</f>
        <v>8.5066580408647372</v>
      </c>
    </row>
    <row r="789" spans="1:7" s="7" customFormat="1" ht="11.25" x14ac:dyDescent="0.2">
      <c r="A789" s="27" t="s">
        <v>20</v>
      </c>
      <c r="B789" s="26"/>
      <c r="C789" s="25" t="s">
        <v>7</v>
      </c>
      <c r="D789" s="24">
        <v>5915</v>
      </c>
      <c r="E789" s="24">
        <v>10809</v>
      </c>
      <c r="F789" s="24">
        <v>107407</v>
      </c>
      <c r="G789" s="23">
        <f>(E789/F789)*100</f>
        <v>10.063589896375468</v>
      </c>
    </row>
    <row r="790" spans="1:7" s="7" customFormat="1" ht="11.25" x14ac:dyDescent="0.2">
      <c r="A790" s="22" t="s">
        <v>19</v>
      </c>
      <c r="C790" s="21" t="s">
        <v>7</v>
      </c>
      <c r="D790" s="20">
        <v>5092</v>
      </c>
      <c r="E790" s="20">
        <v>6118</v>
      </c>
      <c r="F790" s="20">
        <v>73669</v>
      </c>
      <c r="G790" s="19">
        <f>(E790/F790)*100</f>
        <v>8.3047143303153295</v>
      </c>
    </row>
    <row r="791" spans="1:7" s="7" customFormat="1" ht="11.25" x14ac:dyDescent="0.2">
      <c r="A791" s="27" t="s">
        <v>18</v>
      </c>
      <c r="B791" s="26"/>
      <c r="C791" s="25" t="s">
        <v>7</v>
      </c>
      <c r="D791" s="24">
        <v>35308</v>
      </c>
      <c r="E791" s="24">
        <v>56462</v>
      </c>
      <c r="F791" s="24">
        <v>764284</v>
      </c>
      <c r="G791" s="23">
        <f>(E791/F791)*100</f>
        <v>7.387567972115078</v>
      </c>
    </row>
    <row r="792" spans="1:7" s="7" customFormat="1" ht="11.25" x14ac:dyDescent="0.2">
      <c r="A792" s="22" t="s">
        <v>17</v>
      </c>
      <c r="C792" s="21" t="s">
        <v>5</v>
      </c>
      <c r="D792" s="20">
        <v>664</v>
      </c>
      <c r="E792" s="20">
        <v>1762</v>
      </c>
      <c r="F792" s="20">
        <v>32999</v>
      </c>
      <c r="G792" s="19">
        <f>(E792/F792)*100</f>
        <v>5.3395557441134578</v>
      </c>
    </row>
    <row r="793" spans="1:7" s="7" customFormat="1" ht="11.25" x14ac:dyDescent="0.2">
      <c r="A793" s="27" t="s">
        <v>16</v>
      </c>
      <c r="B793" s="26"/>
      <c r="C793" s="25" t="s">
        <v>7</v>
      </c>
      <c r="D793" s="24">
        <v>1936</v>
      </c>
      <c r="E793" s="24">
        <v>2606</v>
      </c>
      <c r="F793" s="24">
        <v>27028</v>
      </c>
      <c r="G793" s="23">
        <f>(E793/F793)*100</f>
        <v>9.6418528932958409</v>
      </c>
    </row>
    <row r="794" spans="1:7" s="7" customFormat="1" ht="11.25" x14ac:dyDescent="0.2">
      <c r="A794" s="22" t="s">
        <v>15</v>
      </c>
      <c r="C794" s="21" t="s">
        <v>7</v>
      </c>
      <c r="D794" s="20">
        <v>2110</v>
      </c>
      <c r="E794" s="20">
        <v>3062</v>
      </c>
      <c r="F794" s="20">
        <v>34085</v>
      </c>
      <c r="G794" s="19">
        <f>(E794/F794)*100</f>
        <v>8.9834237934575327</v>
      </c>
    </row>
    <row r="795" spans="1:7" s="7" customFormat="1" ht="11.25" x14ac:dyDescent="0.2">
      <c r="A795" s="27" t="s">
        <v>14</v>
      </c>
      <c r="B795" s="26"/>
      <c r="C795" s="25" t="s">
        <v>7</v>
      </c>
      <c r="D795" s="24">
        <v>10659</v>
      </c>
      <c r="E795" s="24">
        <v>17316</v>
      </c>
      <c r="F795" s="24">
        <v>210767</v>
      </c>
      <c r="G795" s="23">
        <f>(E795/F795)*100</f>
        <v>8.2157073925234965</v>
      </c>
    </row>
    <row r="796" spans="1:7" s="7" customFormat="1" ht="11.25" x14ac:dyDescent="0.2">
      <c r="A796" s="22" t="s">
        <v>13</v>
      </c>
      <c r="C796" s="21" t="s">
        <v>7</v>
      </c>
      <c r="D796" s="20">
        <v>526</v>
      </c>
      <c r="E796" s="20">
        <v>414.1</v>
      </c>
      <c r="F796" s="20">
        <v>3655</v>
      </c>
      <c r="G796" s="19">
        <f>(E796/F796)*100</f>
        <v>11.3296853625171</v>
      </c>
    </row>
    <row r="797" spans="1:7" s="7" customFormat="1" ht="11.25" x14ac:dyDescent="0.2">
      <c r="A797" s="27" t="s">
        <v>12</v>
      </c>
      <c r="B797" s="26"/>
      <c r="C797" s="25" t="s">
        <v>7</v>
      </c>
      <c r="D797" s="24">
        <v>10379</v>
      </c>
      <c r="E797" s="24">
        <v>22903.1</v>
      </c>
      <c r="F797" s="24">
        <v>239376</v>
      </c>
      <c r="G797" s="23">
        <f>(E797/F797)*100</f>
        <v>9.5678347035625961</v>
      </c>
    </row>
    <row r="798" spans="1:7" s="7" customFormat="1" ht="11.25" x14ac:dyDescent="0.2">
      <c r="A798" s="22" t="s">
        <v>11</v>
      </c>
      <c r="C798" s="21" t="s">
        <v>7</v>
      </c>
      <c r="D798" s="20">
        <v>27231</v>
      </c>
      <c r="E798" s="20">
        <v>47663</v>
      </c>
      <c r="F798" s="20">
        <v>591505</v>
      </c>
      <c r="G798" s="19">
        <f>(E798/F798)*100</f>
        <v>8.0579200513943245</v>
      </c>
    </row>
    <row r="799" spans="1:7" s="7" customFormat="1" ht="11.25" customHeight="1" x14ac:dyDescent="0.2">
      <c r="A799" s="27" t="s">
        <v>10</v>
      </c>
      <c r="B799" s="26"/>
      <c r="C799" s="25" t="s">
        <v>9</v>
      </c>
      <c r="D799" s="24">
        <v>3202</v>
      </c>
      <c r="E799" s="24">
        <v>5039.1000000000004</v>
      </c>
      <c r="F799" s="24">
        <v>46639</v>
      </c>
      <c r="G799" s="23">
        <f>(E799/F799)*100</f>
        <v>10.804476939900084</v>
      </c>
    </row>
    <row r="800" spans="1:7" s="7" customFormat="1" ht="11.25" customHeight="1" x14ac:dyDescent="0.2">
      <c r="A800" s="22" t="s">
        <v>8</v>
      </c>
      <c r="C800" s="21" t="s">
        <v>7</v>
      </c>
      <c r="D800" s="20">
        <v>5863</v>
      </c>
      <c r="E800" s="20">
        <v>8824.6</v>
      </c>
      <c r="F800" s="20">
        <v>89084</v>
      </c>
      <c r="G800" s="19">
        <f>(E800/F800)*100</f>
        <v>9.9059314804005218</v>
      </c>
    </row>
    <row r="801" spans="1:7" s="7" customFormat="1" ht="11.25" x14ac:dyDescent="0.2">
      <c r="A801" s="27" t="s">
        <v>6</v>
      </c>
      <c r="B801" s="26"/>
      <c r="C801" s="25" t="s">
        <v>5</v>
      </c>
      <c r="D801" s="24">
        <v>722</v>
      </c>
      <c r="E801" s="24">
        <v>2086</v>
      </c>
      <c r="F801" s="24">
        <v>28621</v>
      </c>
      <c r="G801" s="23">
        <f>(E801/F801)*100</f>
        <v>7.2883547045875403</v>
      </c>
    </row>
    <row r="802" spans="1:7" s="7" customFormat="1" ht="11.25" customHeight="1" thickBot="1" x14ac:dyDescent="0.25">
      <c r="A802" s="58" t="s">
        <v>4</v>
      </c>
      <c r="B802" s="57"/>
      <c r="C802" s="56" t="s">
        <v>3</v>
      </c>
      <c r="D802" s="55">
        <v>10</v>
      </c>
      <c r="E802" s="55">
        <v>1799</v>
      </c>
      <c r="F802" s="55">
        <v>70389</v>
      </c>
      <c r="G802" s="54">
        <f>(E802/F802)*100</f>
        <v>2.5557970705650033</v>
      </c>
    </row>
    <row r="803" spans="1:7" s="7" customFormat="1" ht="11.25" customHeight="1" thickBot="1" x14ac:dyDescent="0.25">
      <c r="A803" s="56" t="s">
        <v>2</v>
      </c>
      <c r="B803" s="57"/>
      <c r="C803" s="57"/>
      <c r="D803" s="55">
        <f>SUM(D753:D802,D750)</f>
        <v>1078210</v>
      </c>
      <c r="E803" s="55">
        <f>SUM(E753:E802,E750)</f>
        <v>2056506.9</v>
      </c>
      <c r="F803" s="55">
        <f>SUM(F753:F802,F750)</f>
        <v>28858946</v>
      </c>
      <c r="G803" s="54">
        <f>(E803/F803)*100</f>
        <v>7.1260637862519296</v>
      </c>
    </row>
    <row r="804" spans="1:7" ht="7.5" customHeight="1" x14ac:dyDescent="0.2">
      <c r="A804" s="53"/>
      <c r="B804" s="53"/>
      <c r="C804" s="53"/>
      <c r="E804" s="51"/>
    </row>
    <row r="805" spans="1:7" ht="11.25" customHeight="1" x14ac:dyDescent="0.2">
      <c r="A805" s="7" t="s">
        <v>1</v>
      </c>
      <c r="B805" s="6" t="s">
        <v>0</v>
      </c>
      <c r="C805" s="6"/>
      <c r="D805" s="5"/>
      <c r="E805" s="5"/>
      <c r="F805" s="5"/>
      <c r="G805" s="4"/>
    </row>
    <row r="809" spans="1:7" ht="15.75" x14ac:dyDescent="0.2">
      <c r="A809" s="63" t="s">
        <v>72</v>
      </c>
      <c r="B809" s="49" t="s">
        <v>83</v>
      </c>
      <c r="D809" s="62"/>
      <c r="G809" s="64"/>
    </row>
    <row r="810" spans="1:7" ht="7.5" customHeight="1" thickBot="1" x14ac:dyDescent="0.25">
      <c r="A810" s="60"/>
      <c r="B810" s="60"/>
      <c r="C810" s="60"/>
      <c r="D810" s="59"/>
      <c r="E810" s="45"/>
      <c r="F810" s="45"/>
      <c r="G810" s="44"/>
    </row>
    <row r="811" spans="1:7" s="8" customFormat="1" ht="26.25" thickBot="1" x14ac:dyDescent="0.25">
      <c r="A811" s="42" t="s">
        <v>70</v>
      </c>
      <c r="B811" s="43"/>
      <c r="C811" s="42" t="s">
        <v>69</v>
      </c>
      <c r="D811" s="41" t="s">
        <v>68</v>
      </c>
      <c r="E811" s="41" t="s">
        <v>67</v>
      </c>
      <c r="F811" s="40" t="s">
        <v>66</v>
      </c>
      <c r="G811" s="39" t="s">
        <v>65</v>
      </c>
    </row>
    <row r="812" spans="1:7" s="8" customFormat="1" ht="27.75" thickBot="1" x14ac:dyDescent="0.25">
      <c r="A812" s="38"/>
      <c r="B812" s="38"/>
      <c r="C812" s="38"/>
      <c r="D812" s="37"/>
      <c r="E812" s="36" t="s">
        <v>64</v>
      </c>
      <c r="F812" s="36" t="s">
        <v>63</v>
      </c>
      <c r="G812" s="35" t="s">
        <v>62</v>
      </c>
    </row>
    <row r="813" spans="1:7" s="7" customFormat="1" ht="11.25" x14ac:dyDescent="0.2">
      <c r="A813" s="34" t="s">
        <v>61</v>
      </c>
      <c r="B813" s="33"/>
      <c r="C813" s="33" t="s">
        <v>60</v>
      </c>
      <c r="D813" s="20">
        <v>796908</v>
      </c>
      <c r="E813" s="20">
        <v>1516297.6</v>
      </c>
      <c r="F813" s="20">
        <v>22476705</v>
      </c>
      <c r="G813" s="19">
        <f>(E813/F813)*100</f>
        <v>6.7460848910015958</v>
      </c>
    </row>
    <row r="814" spans="1:7" s="7" customFormat="1" ht="11.25" x14ac:dyDescent="0.2">
      <c r="A814" s="32" t="s">
        <v>59</v>
      </c>
      <c r="B814" s="32"/>
      <c r="C814" s="32"/>
      <c r="D814" s="31">
        <f>D866-D813</f>
        <v>271475</v>
      </c>
      <c r="E814" s="31">
        <f>E866-E813</f>
        <v>431285.89999999991</v>
      </c>
      <c r="F814" s="31">
        <f>F866-F813</f>
        <v>5567296</v>
      </c>
      <c r="G814" s="23">
        <f>(E814/F814)*100</f>
        <v>7.7467750951269689</v>
      </c>
    </row>
    <row r="815" spans="1:7" s="7" customFormat="1" ht="7.5" customHeight="1" x14ac:dyDescent="0.2">
      <c r="A815" s="30"/>
      <c r="B815" s="30"/>
      <c r="C815" s="30"/>
      <c r="D815" s="29"/>
      <c r="E815" s="29"/>
      <c r="F815" s="29"/>
      <c r="G815" s="28"/>
    </row>
    <row r="816" spans="1:7" s="7" customFormat="1" ht="11.25" x14ac:dyDescent="0.2">
      <c r="A816" s="27" t="s">
        <v>58</v>
      </c>
      <c r="B816" s="26"/>
      <c r="C816" s="25" t="s">
        <v>7</v>
      </c>
      <c r="D816" s="24">
        <v>1896</v>
      </c>
      <c r="E816" s="24">
        <v>2174.6999999999998</v>
      </c>
      <c r="F816" s="24">
        <v>31350</v>
      </c>
      <c r="G816" s="23">
        <f>(E816/F816)*100</f>
        <v>6.9368421052631577</v>
      </c>
    </row>
    <row r="817" spans="1:7" s="7" customFormat="1" ht="11.25" x14ac:dyDescent="0.2">
      <c r="A817" s="22" t="s">
        <v>57</v>
      </c>
      <c r="C817" s="21" t="s">
        <v>7</v>
      </c>
      <c r="D817" s="20">
        <v>1639</v>
      </c>
      <c r="E817" s="20">
        <v>2319</v>
      </c>
      <c r="F817" s="20">
        <v>25623</v>
      </c>
      <c r="G817" s="19">
        <f>(E817/F817)*100</f>
        <v>9.0504624751200087</v>
      </c>
    </row>
    <row r="818" spans="1:7" s="7" customFormat="1" ht="11.25" x14ac:dyDescent="0.2">
      <c r="A818" s="27" t="s">
        <v>56</v>
      </c>
      <c r="B818" s="26"/>
      <c r="C818" s="25" t="s">
        <v>7</v>
      </c>
      <c r="D818" s="24">
        <v>16498</v>
      </c>
      <c r="E818" s="24">
        <v>24572</v>
      </c>
      <c r="F818" s="24">
        <v>283856</v>
      </c>
      <c r="G818" s="23">
        <f>(E818/F818)*100</f>
        <v>8.6565018882813813</v>
      </c>
    </row>
    <row r="819" spans="1:7" s="7" customFormat="1" ht="11.25" x14ac:dyDescent="0.2">
      <c r="A819" s="22" t="s">
        <v>55</v>
      </c>
      <c r="C819" s="21" t="s">
        <v>5</v>
      </c>
      <c r="D819" s="20">
        <v>1981</v>
      </c>
      <c r="E819" s="20">
        <v>1254.4000000000001</v>
      </c>
      <c r="F819" s="20">
        <v>12342</v>
      </c>
      <c r="G819" s="19">
        <f>(E819/F819)*100</f>
        <v>10.163668773294443</v>
      </c>
    </row>
    <row r="820" spans="1:7" s="7" customFormat="1" ht="11.25" x14ac:dyDescent="0.2">
      <c r="A820" s="27" t="s">
        <v>54</v>
      </c>
      <c r="B820" s="26"/>
      <c r="C820" s="25" t="s">
        <v>7</v>
      </c>
      <c r="D820" s="24">
        <v>7277</v>
      </c>
      <c r="E820" s="24">
        <v>11284</v>
      </c>
      <c r="F820" s="24">
        <v>143215</v>
      </c>
      <c r="G820" s="23">
        <f>(E820/F820)*100</f>
        <v>7.8790629473169709</v>
      </c>
    </row>
    <row r="821" spans="1:7" s="7" customFormat="1" ht="11.25" x14ac:dyDescent="0.2">
      <c r="A821" s="22" t="s">
        <v>53</v>
      </c>
      <c r="C821" s="21" t="s">
        <v>5</v>
      </c>
      <c r="D821" s="20">
        <v>12510</v>
      </c>
      <c r="E821" s="20">
        <v>18655</v>
      </c>
      <c r="F821" s="20">
        <v>342041</v>
      </c>
      <c r="G821" s="19">
        <f>(E821/F821)*100</f>
        <v>5.4540245175286</v>
      </c>
    </row>
    <row r="822" spans="1:7" s="7" customFormat="1" ht="11.25" x14ac:dyDescent="0.2">
      <c r="A822" s="27" t="s">
        <v>52</v>
      </c>
      <c r="B822" s="26"/>
      <c r="C822" s="25" t="s">
        <v>5</v>
      </c>
      <c r="D822" s="24">
        <v>1291</v>
      </c>
      <c r="E822" s="24">
        <v>2025.2</v>
      </c>
      <c r="F822" s="24">
        <v>16260</v>
      </c>
      <c r="G822" s="23">
        <f>(E822/F822)*100</f>
        <v>12.45510455104551</v>
      </c>
    </row>
    <row r="823" spans="1:7" s="7" customFormat="1" ht="11.25" x14ac:dyDescent="0.2">
      <c r="A823" s="22" t="s">
        <v>51</v>
      </c>
      <c r="C823" s="21" t="s">
        <v>7</v>
      </c>
      <c r="D823" s="20">
        <v>600</v>
      </c>
      <c r="E823" s="20">
        <v>666.5</v>
      </c>
      <c r="F823" s="20">
        <v>8584</v>
      </c>
      <c r="G823" s="19">
        <f>(E823/F823)*100</f>
        <v>7.7644454799627214</v>
      </c>
    </row>
    <row r="824" spans="1:7" s="7" customFormat="1" ht="11.25" x14ac:dyDescent="0.2">
      <c r="A824" s="27" t="s">
        <v>50</v>
      </c>
      <c r="B824" s="26"/>
      <c r="C824" s="25" t="s">
        <v>7</v>
      </c>
      <c r="D824" s="24">
        <v>1882</v>
      </c>
      <c r="E824" s="24">
        <v>2863</v>
      </c>
      <c r="F824" s="24">
        <v>39415</v>
      </c>
      <c r="G824" s="23">
        <f>(E824/F824)*100</f>
        <v>7.2637320816947861</v>
      </c>
    </row>
    <row r="825" spans="1:7" s="7" customFormat="1" ht="11.25" x14ac:dyDescent="0.2">
      <c r="A825" s="22" t="s">
        <v>49</v>
      </c>
      <c r="C825" s="21" t="s">
        <v>7</v>
      </c>
      <c r="D825" s="20">
        <v>780</v>
      </c>
      <c r="E825" s="20">
        <v>797</v>
      </c>
      <c r="F825" s="20">
        <v>7667</v>
      </c>
      <c r="G825" s="19">
        <f>(E825/F825)*100</f>
        <v>10.39520020868658</v>
      </c>
    </row>
    <row r="826" spans="1:7" s="7" customFormat="1" ht="11.25" x14ac:dyDescent="0.2">
      <c r="A826" s="27" t="s">
        <v>48</v>
      </c>
      <c r="B826" s="26"/>
      <c r="C826" s="25" t="s">
        <v>7</v>
      </c>
      <c r="D826" s="24">
        <v>1155</v>
      </c>
      <c r="E826" s="24">
        <v>2480</v>
      </c>
      <c r="F826" s="24">
        <v>33170</v>
      </c>
      <c r="G826" s="23">
        <f>(E826/F826)*100</f>
        <v>7.4766355140186906</v>
      </c>
    </row>
    <row r="827" spans="1:7" s="7" customFormat="1" ht="11.25" x14ac:dyDescent="0.2">
      <c r="A827" s="22" t="s">
        <v>47</v>
      </c>
      <c r="C827" s="21" t="s">
        <v>5</v>
      </c>
      <c r="D827" s="20">
        <v>456</v>
      </c>
      <c r="E827" s="20">
        <v>1890</v>
      </c>
      <c r="F827" s="20">
        <v>27556</v>
      </c>
      <c r="G827" s="19">
        <f>(E827/F827)*100</f>
        <v>6.8587603425751196</v>
      </c>
    </row>
    <row r="828" spans="1:7" s="7" customFormat="1" ht="11.25" x14ac:dyDescent="0.2">
      <c r="A828" s="27" t="s">
        <v>46</v>
      </c>
      <c r="B828" s="26"/>
      <c r="C828" s="25" t="s">
        <v>5</v>
      </c>
      <c r="D828" s="24">
        <v>11161</v>
      </c>
      <c r="E828" s="24">
        <v>17157</v>
      </c>
      <c r="F828" s="24">
        <v>196640</v>
      </c>
      <c r="G828" s="23">
        <f>(E828/F828)*100</f>
        <v>8.7250813669650125</v>
      </c>
    </row>
    <row r="829" spans="1:7" s="7" customFormat="1" ht="11.25" x14ac:dyDescent="0.2">
      <c r="A829" s="22" t="s">
        <v>45</v>
      </c>
      <c r="C829" s="21" t="s">
        <v>7</v>
      </c>
      <c r="D829" s="20">
        <v>8883</v>
      </c>
      <c r="E829" s="20">
        <v>12106</v>
      </c>
      <c r="F829" s="20">
        <v>144025</v>
      </c>
      <c r="G829" s="19">
        <f>(E829/F829)*100</f>
        <v>8.4054851588265915</v>
      </c>
    </row>
    <row r="830" spans="1:7" s="7" customFormat="1" ht="11.25" x14ac:dyDescent="0.2">
      <c r="A830" s="27" t="s">
        <v>44</v>
      </c>
      <c r="B830" s="26"/>
      <c r="C830" s="25" t="s">
        <v>7</v>
      </c>
      <c r="D830" s="24">
        <v>1065</v>
      </c>
      <c r="E830" s="24">
        <v>357</v>
      </c>
      <c r="F830" s="24">
        <v>10300</v>
      </c>
      <c r="G830" s="23">
        <f>(E830/F830)*100</f>
        <v>3.4660194174757284</v>
      </c>
    </row>
    <row r="831" spans="1:7" s="7" customFormat="1" ht="11.25" x14ac:dyDescent="0.2">
      <c r="A831" s="22" t="s">
        <v>43</v>
      </c>
      <c r="C831" s="21" t="s">
        <v>7</v>
      </c>
      <c r="D831" s="20">
        <v>224</v>
      </c>
      <c r="E831" s="20">
        <v>167</v>
      </c>
      <c r="F831" s="20">
        <v>1849</v>
      </c>
      <c r="G831" s="19">
        <f>(E831/F831)*100</f>
        <v>9.031909140075717</v>
      </c>
    </row>
    <row r="832" spans="1:7" s="7" customFormat="1" ht="11.25" x14ac:dyDescent="0.2">
      <c r="A832" s="27" t="s">
        <v>42</v>
      </c>
      <c r="B832" s="26"/>
      <c r="C832" s="25" t="s">
        <v>7</v>
      </c>
      <c r="D832" s="24">
        <v>5842</v>
      </c>
      <c r="E832" s="24">
        <v>8760</v>
      </c>
      <c r="F832" s="24">
        <v>99801</v>
      </c>
      <c r="G832" s="23">
        <f>(E832/F832)*100</f>
        <v>8.7774671596476992</v>
      </c>
    </row>
    <row r="833" spans="1:7" s="7" customFormat="1" ht="11.25" x14ac:dyDescent="0.2">
      <c r="A833" s="22" t="s">
        <v>41</v>
      </c>
      <c r="C833" s="21" t="s">
        <v>7</v>
      </c>
      <c r="D833" s="20">
        <v>2469</v>
      </c>
      <c r="E833" s="20">
        <v>5453</v>
      </c>
      <c r="F833" s="20">
        <v>75337</v>
      </c>
      <c r="G833" s="19">
        <f>(E833/F833)*100</f>
        <v>7.2381432762122193</v>
      </c>
    </row>
    <row r="834" spans="1:7" s="7" customFormat="1" ht="11.25" x14ac:dyDescent="0.2">
      <c r="A834" s="27" t="s">
        <v>39</v>
      </c>
      <c r="B834" s="26"/>
      <c r="C834" s="25" t="s">
        <v>7</v>
      </c>
      <c r="D834" s="24">
        <v>252</v>
      </c>
      <c r="E834" s="24">
        <v>191</v>
      </c>
      <c r="F834" s="24">
        <v>1883</v>
      </c>
      <c r="G834" s="23">
        <f>(E834/F834)*100</f>
        <v>10.143388210302708</v>
      </c>
    </row>
    <row r="835" spans="1:7" s="7" customFormat="1" ht="11.25" x14ac:dyDescent="0.2">
      <c r="A835" s="22" t="s">
        <v>38</v>
      </c>
      <c r="C835" s="21" t="s">
        <v>7</v>
      </c>
      <c r="D835" s="20">
        <v>8425</v>
      </c>
      <c r="E835" s="20">
        <v>11605</v>
      </c>
      <c r="F835" s="20">
        <v>130837</v>
      </c>
      <c r="G835" s="19">
        <f>(E835/F835)*100</f>
        <v>8.8698151134617884</v>
      </c>
    </row>
    <row r="836" spans="1:7" s="7" customFormat="1" ht="11.25" x14ac:dyDescent="0.2">
      <c r="A836" s="27" t="s">
        <v>37</v>
      </c>
      <c r="B836" s="26"/>
      <c r="C836" s="25" t="s">
        <v>7</v>
      </c>
      <c r="D836" s="24">
        <v>14284</v>
      </c>
      <c r="E836" s="24">
        <v>18791</v>
      </c>
      <c r="F836" s="24">
        <v>213737</v>
      </c>
      <c r="G836" s="23">
        <f>(E836/F836)*100</f>
        <v>8.7916458076982469</v>
      </c>
    </row>
    <row r="837" spans="1:7" s="7" customFormat="1" ht="11.25" x14ac:dyDescent="0.2">
      <c r="A837" s="22" t="s">
        <v>36</v>
      </c>
      <c r="C837" s="21" t="s">
        <v>7</v>
      </c>
      <c r="D837" s="20">
        <v>328</v>
      </c>
      <c r="E837" s="20">
        <v>301</v>
      </c>
      <c r="F837" s="20">
        <v>4647</v>
      </c>
      <c r="G837" s="19">
        <f>(E837/F837)*100</f>
        <v>6.4772971809769748</v>
      </c>
    </row>
    <row r="838" spans="1:7" s="7" customFormat="1" ht="11.25" x14ac:dyDescent="0.2">
      <c r="A838" s="27" t="s">
        <v>35</v>
      </c>
      <c r="B838" s="26"/>
      <c r="C838" s="25" t="s">
        <v>7</v>
      </c>
      <c r="D838" s="24">
        <v>18532</v>
      </c>
      <c r="E838" s="24">
        <v>31907.7</v>
      </c>
      <c r="F838" s="24">
        <v>403099</v>
      </c>
      <c r="G838" s="23">
        <f>(E838/F838)*100</f>
        <v>7.9155988975412983</v>
      </c>
    </row>
    <row r="839" spans="1:7" s="7" customFormat="1" ht="11.25" x14ac:dyDescent="0.2">
      <c r="A839" s="22" t="s">
        <v>34</v>
      </c>
      <c r="C839" s="21" t="s">
        <v>7</v>
      </c>
      <c r="D839" s="20">
        <v>1389</v>
      </c>
      <c r="E839" s="20">
        <v>1378</v>
      </c>
      <c r="F839" s="20">
        <v>18170</v>
      </c>
      <c r="G839" s="19">
        <f>(E839/F839)*100</f>
        <v>7.5839295542102363</v>
      </c>
    </row>
    <row r="840" spans="1:7" s="7" customFormat="1" ht="11.25" x14ac:dyDescent="0.2">
      <c r="A840" s="27" t="s">
        <v>33</v>
      </c>
      <c r="B840" s="26"/>
      <c r="C840" s="25" t="s">
        <v>7</v>
      </c>
      <c r="D840" s="24">
        <v>174</v>
      </c>
      <c r="E840" s="24">
        <v>136</v>
      </c>
      <c r="F840" s="24">
        <v>1646</v>
      </c>
      <c r="G840" s="23">
        <f>(E840/F840)*100</f>
        <v>8.2624544349939253</v>
      </c>
    </row>
    <row r="841" spans="1:7" s="7" customFormat="1" ht="11.25" x14ac:dyDescent="0.2">
      <c r="A841" s="22" t="s">
        <v>32</v>
      </c>
      <c r="C841" s="21" t="s">
        <v>7</v>
      </c>
      <c r="D841" s="20">
        <v>999</v>
      </c>
      <c r="E841" s="20">
        <v>931</v>
      </c>
      <c r="F841" s="20">
        <v>12387</v>
      </c>
      <c r="G841" s="19">
        <f>(E841/F841)*100</f>
        <v>7.515944134980221</v>
      </c>
    </row>
    <row r="842" spans="1:7" s="7" customFormat="1" ht="11.25" x14ac:dyDescent="0.2">
      <c r="A842" s="27" t="s">
        <v>31</v>
      </c>
      <c r="B842" s="26"/>
      <c r="C842" s="25" t="s">
        <v>5</v>
      </c>
      <c r="D842" s="24">
        <v>15126</v>
      </c>
      <c r="E842" s="24">
        <v>28171</v>
      </c>
      <c r="F842" s="24">
        <v>412635</v>
      </c>
      <c r="G842" s="23">
        <f>(E842/F842)*100</f>
        <v>6.8270990100209623</v>
      </c>
    </row>
    <row r="843" spans="1:7" s="7" customFormat="1" ht="11.25" x14ac:dyDescent="0.2">
      <c r="A843" s="22" t="s">
        <v>73</v>
      </c>
      <c r="C843" s="21" t="s">
        <v>7</v>
      </c>
      <c r="D843" s="20">
        <v>1748</v>
      </c>
      <c r="E843" s="20">
        <v>2036</v>
      </c>
      <c r="F843" s="20">
        <v>17798</v>
      </c>
      <c r="G843" s="19">
        <f>(E843/F843)*100</f>
        <v>11.439487582874481</v>
      </c>
    </row>
    <row r="844" spans="1:7" s="7" customFormat="1" ht="11.25" x14ac:dyDescent="0.2">
      <c r="A844" s="27" t="s">
        <v>29</v>
      </c>
      <c r="B844" s="26"/>
      <c r="C844" s="25" t="s">
        <v>7</v>
      </c>
      <c r="D844" s="24">
        <v>1996</v>
      </c>
      <c r="E844" s="24">
        <v>1852</v>
      </c>
      <c r="F844" s="24">
        <v>18434</v>
      </c>
      <c r="G844" s="23">
        <f>(E844/F844)*100</f>
        <v>10.046652923944885</v>
      </c>
    </row>
    <row r="845" spans="1:7" s="7" customFormat="1" ht="11.25" x14ac:dyDescent="0.2">
      <c r="A845" s="22" t="s">
        <v>28</v>
      </c>
      <c r="C845" s="21" t="s">
        <v>5</v>
      </c>
      <c r="D845" s="20">
        <v>393</v>
      </c>
      <c r="E845" s="20">
        <v>694</v>
      </c>
      <c r="F845" s="20">
        <v>10090</v>
      </c>
      <c r="G845" s="19">
        <f>(E845/F845)*100</f>
        <v>6.8780971258671952</v>
      </c>
    </row>
    <row r="846" spans="1:7" s="7" customFormat="1" ht="11.25" x14ac:dyDescent="0.2">
      <c r="A846" s="27" t="s">
        <v>27</v>
      </c>
      <c r="B846" s="26"/>
      <c r="C846" s="25" t="s">
        <v>7</v>
      </c>
      <c r="D846" s="24">
        <v>16769</v>
      </c>
      <c r="E846" s="24">
        <v>32471</v>
      </c>
      <c r="F846" s="24">
        <v>416137</v>
      </c>
      <c r="G846" s="23">
        <f>(E846/F846)*100</f>
        <v>7.8029591216354239</v>
      </c>
    </row>
    <row r="847" spans="1:7" s="7" customFormat="1" ht="11.25" x14ac:dyDescent="0.2">
      <c r="A847" s="22" t="s">
        <v>26</v>
      </c>
      <c r="C847" s="21" t="s">
        <v>25</v>
      </c>
      <c r="D847" s="20">
        <v>532</v>
      </c>
      <c r="E847" s="20">
        <v>845</v>
      </c>
      <c r="F847" s="20">
        <v>7860</v>
      </c>
      <c r="G847" s="19">
        <f>(E847/F847)*100</f>
        <v>10.750636132315522</v>
      </c>
    </row>
    <row r="848" spans="1:7" s="7" customFormat="1" ht="11.25" x14ac:dyDescent="0.2">
      <c r="A848" s="27" t="s">
        <v>24</v>
      </c>
      <c r="B848" s="26"/>
      <c r="C848" s="25" t="s">
        <v>7</v>
      </c>
      <c r="D848" s="24">
        <v>2206</v>
      </c>
      <c r="E848" s="24">
        <v>3599</v>
      </c>
      <c r="F848" s="24">
        <v>57542</v>
      </c>
      <c r="G848" s="23">
        <f>(E848/F848)*100</f>
        <v>6.2545618852316576</v>
      </c>
    </row>
    <row r="849" spans="1:7" s="7" customFormat="1" ht="11.25" x14ac:dyDescent="0.2">
      <c r="A849" s="22" t="s">
        <v>23</v>
      </c>
      <c r="C849" s="21" t="s">
        <v>7</v>
      </c>
      <c r="D849" s="20">
        <v>272</v>
      </c>
      <c r="E849" s="20">
        <v>210</v>
      </c>
      <c r="F849" s="20">
        <v>2926</v>
      </c>
      <c r="G849" s="19">
        <f>(E849/F849)*100</f>
        <v>7.1770334928229662</v>
      </c>
    </row>
    <row r="850" spans="1:7" s="7" customFormat="1" ht="11.25" x14ac:dyDescent="0.2">
      <c r="A850" s="27" t="s">
        <v>22</v>
      </c>
      <c r="B850" s="26"/>
      <c r="C850" s="25" t="s">
        <v>7</v>
      </c>
      <c r="D850" s="24">
        <v>264</v>
      </c>
      <c r="E850" s="24">
        <v>196</v>
      </c>
      <c r="F850" s="24">
        <v>1727</v>
      </c>
      <c r="G850" s="23">
        <f>(E850/F850)*100</f>
        <v>11.349160393746381</v>
      </c>
    </row>
    <row r="851" spans="1:7" s="7" customFormat="1" ht="11.25" x14ac:dyDescent="0.2">
      <c r="A851" s="22" t="s">
        <v>21</v>
      </c>
      <c r="C851" s="21" t="s">
        <v>7</v>
      </c>
      <c r="D851" s="20">
        <v>1415</v>
      </c>
      <c r="E851" s="20">
        <v>1642</v>
      </c>
      <c r="F851" s="20">
        <v>17633</v>
      </c>
      <c r="G851" s="19">
        <f>(E851/F851)*100</f>
        <v>9.3120852946180452</v>
      </c>
    </row>
    <row r="852" spans="1:7" s="7" customFormat="1" ht="11.25" x14ac:dyDescent="0.2">
      <c r="A852" s="27" t="s">
        <v>20</v>
      </c>
      <c r="B852" s="26"/>
      <c r="C852" s="25" t="s">
        <v>7</v>
      </c>
      <c r="D852" s="24">
        <v>5850</v>
      </c>
      <c r="E852" s="24">
        <v>10748</v>
      </c>
      <c r="F852" s="24">
        <v>104111</v>
      </c>
      <c r="G852" s="23">
        <f>(E852/F852)*100</f>
        <v>10.323596930199498</v>
      </c>
    </row>
    <row r="853" spans="1:7" s="7" customFormat="1" ht="11.25" x14ac:dyDescent="0.2">
      <c r="A853" s="22" t="s">
        <v>19</v>
      </c>
      <c r="C853" s="21" t="s">
        <v>7</v>
      </c>
      <c r="D853" s="20">
        <v>5087</v>
      </c>
      <c r="E853" s="20">
        <v>5970</v>
      </c>
      <c r="F853" s="20">
        <v>74836</v>
      </c>
      <c r="G853" s="19">
        <f>(E853/F853)*100</f>
        <v>7.9774440109038434</v>
      </c>
    </row>
    <row r="854" spans="1:7" s="7" customFormat="1" ht="11.25" x14ac:dyDescent="0.2">
      <c r="A854" s="27" t="s">
        <v>18</v>
      </c>
      <c r="B854" s="26"/>
      <c r="C854" s="25" t="s">
        <v>7</v>
      </c>
      <c r="D854" s="24">
        <v>35286</v>
      </c>
      <c r="E854" s="24">
        <v>50529</v>
      </c>
      <c r="F854" s="24">
        <v>767384</v>
      </c>
      <c r="G854" s="23">
        <f>(E854/F854)*100</f>
        <v>6.5845782554757468</v>
      </c>
    </row>
    <row r="855" spans="1:7" s="7" customFormat="1" ht="11.25" x14ac:dyDescent="0.2">
      <c r="A855" s="22" t="s">
        <v>17</v>
      </c>
      <c r="C855" s="21" t="s">
        <v>5</v>
      </c>
      <c r="D855" s="20">
        <v>653</v>
      </c>
      <c r="E855" s="20">
        <v>1912</v>
      </c>
      <c r="F855" s="20">
        <v>36395</v>
      </c>
      <c r="G855" s="19">
        <f>(E855/F855)*100</f>
        <v>5.2534688830883365</v>
      </c>
    </row>
    <row r="856" spans="1:7" s="7" customFormat="1" ht="11.25" x14ac:dyDescent="0.2">
      <c r="A856" s="27" t="s">
        <v>16</v>
      </c>
      <c r="B856" s="26"/>
      <c r="C856" s="25" t="s">
        <v>7</v>
      </c>
      <c r="D856" s="24">
        <v>1862</v>
      </c>
      <c r="E856" s="24">
        <v>2741</v>
      </c>
      <c r="F856" s="24">
        <v>29127</v>
      </c>
      <c r="G856" s="23">
        <f>(E856/F856)*100</f>
        <v>9.4105125828269305</v>
      </c>
    </row>
    <row r="857" spans="1:7" s="7" customFormat="1" ht="11.25" x14ac:dyDescent="0.2">
      <c r="A857" s="22" t="s">
        <v>15</v>
      </c>
      <c r="C857" s="21" t="s">
        <v>7</v>
      </c>
      <c r="D857" s="20">
        <v>2092</v>
      </c>
      <c r="E857" s="20">
        <v>3057</v>
      </c>
      <c r="F857" s="20">
        <v>35231</v>
      </c>
      <c r="G857" s="19">
        <f>(E857/F857)*100</f>
        <v>8.6770173994493476</v>
      </c>
    </row>
    <row r="858" spans="1:7" s="7" customFormat="1" ht="11.25" x14ac:dyDescent="0.2">
      <c r="A858" s="27" t="s">
        <v>14</v>
      </c>
      <c r="B858" s="26"/>
      <c r="C858" s="25" t="s">
        <v>7</v>
      </c>
      <c r="D858" s="24">
        <v>10529</v>
      </c>
      <c r="E858" s="24">
        <v>16442</v>
      </c>
      <c r="F858" s="24">
        <v>206400</v>
      </c>
      <c r="G858" s="23">
        <f>(E858/F858)*100</f>
        <v>7.9660852713178301</v>
      </c>
    </row>
    <row r="859" spans="1:7" s="7" customFormat="1" ht="11.25" x14ac:dyDescent="0.2">
      <c r="A859" s="22" t="s">
        <v>13</v>
      </c>
      <c r="C859" s="21" t="s">
        <v>7</v>
      </c>
      <c r="D859" s="20">
        <v>536</v>
      </c>
      <c r="E859" s="20">
        <v>416.8</v>
      </c>
      <c r="F859" s="20">
        <v>3695</v>
      </c>
      <c r="G859" s="19">
        <f>(E859/F859)*100</f>
        <v>11.280108254397835</v>
      </c>
    </row>
    <row r="860" spans="1:7" s="7" customFormat="1" ht="11.25" x14ac:dyDescent="0.2">
      <c r="A860" s="27" t="s">
        <v>12</v>
      </c>
      <c r="B860" s="26"/>
      <c r="C860" s="25" t="s">
        <v>7</v>
      </c>
      <c r="D860" s="24">
        <v>10269</v>
      </c>
      <c r="E860" s="24">
        <v>22883.1</v>
      </c>
      <c r="F860" s="24">
        <v>241056</v>
      </c>
      <c r="G860" s="23">
        <f>(E860/F860)*100</f>
        <v>9.4928564317005169</v>
      </c>
    </row>
    <row r="861" spans="1:7" s="7" customFormat="1" ht="11.25" x14ac:dyDescent="0.2">
      <c r="A861" s="22" t="s">
        <v>11</v>
      </c>
      <c r="C861" s="21" t="s">
        <v>7</v>
      </c>
      <c r="D861" s="20">
        <v>26920</v>
      </c>
      <c r="E861" s="20">
        <v>46942</v>
      </c>
      <c r="F861" s="20">
        <v>595149</v>
      </c>
      <c r="G861" s="19">
        <f>(E861/F861)*100</f>
        <v>7.887436591509017</v>
      </c>
    </row>
    <row r="862" spans="1:7" s="7" customFormat="1" ht="11.25" customHeight="1" x14ac:dyDescent="0.2">
      <c r="A862" s="27" t="s">
        <v>10</v>
      </c>
      <c r="B862" s="26"/>
      <c r="C862" s="25" t="s">
        <v>9</v>
      </c>
      <c r="D862" s="24">
        <v>3175</v>
      </c>
      <c r="E862" s="24">
        <v>5004.5</v>
      </c>
      <c r="F862" s="24">
        <v>47085</v>
      </c>
      <c r="G862" s="23">
        <f>(E862/F862)*100</f>
        <v>10.628650313263249</v>
      </c>
    </row>
    <row r="863" spans="1:7" s="7" customFormat="1" ht="11.25" customHeight="1" x14ac:dyDescent="0.2">
      <c r="A863" s="22" t="s">
        <v>8</v>
      </c>
      <c r="C863" s="21" t="s">
        <v>7</v>
      </c>
      <c r="D863" s="20">
        <v>5775</v>
      </c>
      <c r="E863" s="20">
        <v>8855</v>
      </c>
      <c r="F863" s="20">
        <v>90822</v>
      </c>
      <c r="G863" s="19">
        <f>(E863/F863)*100</f>
        <v>9.7498403470524764</v>
      </c>
    </row>
    <row r="864" spans="1:7" s="7" customFormat="1" ht="11.25" x14ac:dyDescent="0.2">
      <c r="A864" s="27" t="s">
        <v>6</v>
      </c>
      <c r="B864" s="26"/>
      <c r="C864" s="25" t="s">
        <v>5</v>
      </c>
      <c r="D864" s="24">
        <v>718</v>
      </c>
      <c r="E864" s="24">
        <v>1953</v>
      </c>
      <c r="F864" s="24">
        <v>26488</v>
      </c>
      <c r="G864" s="23">
        <f>(E864/F864)*100</f>
        <v>7.3731501057082456</v>
      </c>
    </row>
    <row r="865" spans="1:7" s="7" customFormat="1" ht="11.25" customHeight="1" thickBot="1" x14ac:dyDescent="0.25">
      <c r="A865" s="58" t="s">
        <v>4</v>
      </c>
      <c r="B865" s="57"/>
      <c r="C865" s="56" t="s">
        <v>3</v>
      </c>
      <c r="D865" s="55">
        <v>10</v>
      </c>
      <c r="E865" s="55">
        <v>1895</v>
      </c>
      <c r="F865" s="55">
        <v>61298</v>
      </c>
      <c r="G865" s="54">
        <f>(E865/F865)*100</f>
        <v>3.0914548598649221</v>
      </c>
    </row>
    <row r="866" spans="1:7" s="7" customFormat="1" ht="11.25" customHeight="1" thickBot="1" x14ac:dyDescent="0.25">
      <c r="A866" s="56" t="s">
        <v>2</v>
      </c>
      <c r="B866" s="57"/>
      <c r="C866" s="57"/>
      <c r="D866" s="55">
        <f>SUM(D816:D865,D813)</f>
        <v>1068383</v>
      </c>
      <c r="E866" s="55">
        <f>SUM(E816:E865,E813)</f>
        <v>1947583.5</v>
      </c>
      <c r="F866" s="55">
        <f>SUM(F816:F865,F813)</f>
        <v>28044001</v>
      </c>
      <c r="G866" s="54">
        <f>(E866/F866)*100</f>
        <v>6.9447419432056083</v>
      </c>
    </row>
    <row r="867" spans="1:7" ht="7.5" customHeight="1" x14ac:dyDescent="0.2">
      <c r="A867" s="53"/>
      <c r="B867" s="53"/>
      <c r="C867" s="53"/>
      <c r="E867" s="51"/>
    </row>
    <row r="868" spans="1:7" ht="11.25" customHeight="1" x14ac:dyDescent="0.2">
      <c r="A868" s="7" t="s">
        <v>1</v>
      </c>
      <c r="B868" s="6" t="s">
        <v>0</v>
      </c>
      <c r="C868" s="6"/>
      <c r="D868" s="5"/>
      <c r="E868" s="5"/>
      <c r="F868" s="5"/>
      <c r="G868" s="4"/>
    </row>
    <row r="872" spans="1:7" ht="15.75" x14ac:dyDescent="0.2">
      <c r="A872" s="63" t="s">
        <v>72</v>
      </c>
      <c r="B872" s="49" t="s">
        <v>82</v>
      </c>
      <c r="D872" s="62"/>
      <c r="G872" s="64"/>
    </row>
    <row r="873" spans="1:7" ht="7.5" customHeight="1" thickBot="1" x14ac:dyDescent="0.25">
      <c r="A873" s="60"/>
      <c r="B873" s="60"/>
      <c r="C873" s="60"/>
      <c r="D873" s="59"/>
      <c r="E873" s="45"/>
      <c r="F873" s="45"/>
      <c r="G873" s="44"/>
    </row>
    <row r="874" spans="1:7" s="8" customFormat="1" ht="26.25" thickBot="1" x14ac:dyDescent="0.25">
      <c r="A874" s="42" t="s">
        <v>70</v>
      </c>
      <c r="B874" s="43"/>
      <c r="C874" s="42" t="s">
        <v>69</v>
      </c>
      <c r="D874" s="41" t="s">
        <v>68</v>
      </c>
      <c r="E874" s="41" t="s">
        <v>67</v>
      </c>
      <c r="F874" s="40" t="s">
        <v>66</v>
      </c>
      <c r="G874" s="39" t="s">
        <v>65</v>
      </c>
    </row>
    <row r="875" spans="1:7" s="8" customFormat="1" ht="27.75" thickBot="1" x14ac:dyDescent="0.25">
      <c r="A875" s="38"/>
      <c r="B875" s="38"/>
      <c r="C875" s="38"/>
      <c r="D875" s="37"/>
      <c r="E875" s="36" t="s">
        <v>64</v>
      </c>
      <c r="F875" s="36" t="s">
        <v>63</v>
      </c>
      <c r="G875" s="35" t="s">
        <v>62</v>
      </c>
    </row>
    <row r="876" spans="1:7" s="7" customFormat="1" ht="11.25" x14ac:dyDescent="0.2">
      <c r="A876" s="34" t="s">
        <v>61</v>
      </c>
      <c r="B876" s="33"/>
      <c r="C876" s="33" t="s">
        <v>60</v>
      </c>
      <c r="D876" s="20">
        <v>787551</v>
      </c>
      <c r="E876" s="20">
        <v>1452815.9</v>
      </c>
      <c r="F876" s="20">
        <v>22097825</v>
      </c>
      <c r="G876" s="19">
        <f>(E876/F876)*100</f>
        <v>6.5744746372097707</v>
      </c>
    </row>
    <row r="877" spans="1:7" s="7" customFormat="1" ht="11.25" x14ac:dyDescent="0.2">
      <c r="A877" s="32" t="s">
        <v>59</v>
      </c>
      <c r="B877" s="32"/>
      <c r="C877" s="32"/>
      <c r="D877" s="31">
        <f>D929-D876</f>
        <v>271859</v>
      </c>
      <c r="E877" s="31">
        <f>E929-E876</f>
        <v>415397.19999999995</v>
      </c>
      <c r="F877" s="31">
        <f>F929-F876</f>
        <v>5488875</v>
      </c>
      <c r="G877" s="23">
        <f>(E877/F877)*100</f>
        <v>7.5679843319441593</v>
      </c>
    </row>
    <row r="878" spans="1:7" s="7" customFormat="1" ht="7.5" customHeight="1" x14ac:dyDescent="0.2">
      <c r="A878" s="30"/>
      <c r="B878" s="30"/>
      <c r="C878" s="30"/>
      <c r="D878" s="29"/>
      <c r="E878" s="29"/>
      <c r="F878" s="29"/>
      <c r="G878" s="28"/>
    </row>
    <row r="879" spans="1:7" s="7" customFormat="1" ht="11.25" x14ac:dyDescent="0.2">
      <c r="A879" s="27" t="s">
        <v>58</v>
      </c>
      <c r="B879" s="26"/>
      <c r="C879" s="25" t="s">
        <v>7</v>
      </c>
      <c r="D879" s="24">
        <v>1833</v>
      </c>
      <c r="E879" s="24">
        <v>2214</v>
      </c>
      <c r="F879" s="24">
        <v>28324</v>
      </c>
      <c r="G879" s="23">
        <f>(E879/F879)*100</f>
        <v>7.816692557548369</v>
      </c>
    </row>
    <row r="880" spans="1:7" s="7" customFormat="1" ht="11.25" x14ac:dyDescent="0.2">
      <c r="A880" s="22" t="s">
        <v>57</v>
      </c>
      <c r="C880" s="21" t="s">
        <v>7</v>
      </c>
      <c r="D880" s="20">
        <v>1636</v>
      </c>
      <c r="E880" s="20">
        <v>2226</v>
      </c>
      <c r="F880" s="20">
        <v>25087</v>
      </c>
      <c r="G880" s="19">
        <f>(E880/F880)*100</f>
        <v>8.8731215370510625</v>
      </c>
    </row>
    <row r="881" spans="1:7" s="7" customFormat="1" ht="11.25" x14ac:dyDescent="0.2">
      <c r="A881" s="27" t="s">
        <v>56</v>
      </c>
      <c r="B881" s="26"/>
      <c r="C881" s="25" t="s">
        <v>7</v>
      </c>
      <c r="D881" s="24">
        <v>16454</v>
      </c>
      <c r="E881" s="24">
        <v>24920</v>
      </c>
      <c r="F881" s="24">
        <v>288877</v>
      </c>
      <c r="G881" s="23">
        <f>(E881/F881)*100</f>
        <v>8.6265088601723239</v>
      </c>
    </row>
    <row r="882" spans="1:7" s="7" customFormat="1" ht="11.25" x14ac:dyDescent="0.2">
      <c r="A882" s="22" t="s">
        <v>55</v>
      </c>
      <c r="C882" s="21" t="s">
        <v>5</v>
      </c>
      <c r="D882" s="20">
        <v>1945</v>
      </c>
      <c r="E882" s="20">
        <v>1170.9000000000001</v>
      </c>
      <c r="F882" s="20">
        <v>11860</v>
      </c>
      <c r="G882" s="19">
        <f>(E882/F882)*100</f>
        <v>9.8726812816188882</v>
      </c>
    </row>
    <row r="883" spans="1:7" s="7" customFormat="1" ht="11.25" x14ac:dyDescent="0.2">
      <c r="A883" s="27" t="s">
        <v>54</v>
      </c>
      <c r="B883" s="26"/>
      <c r="C883" s="25" t="s">
        <v>7</v>
      </c>
      <c r="D883" s="24">
        <v>8133</v>
      </c>
      <c r="E883" s="24">
        <v>10233</v>
      </c>
      <c r="F883" s="24">
        <v>136385</v>
      </c>
      <c r="G883" s="23">
        <f>(E883/F883)*100</f>
        <v>7.503024526157569</v>
      </c>
    </row>
    <row r="884" spans="1:7" s="7" customFormat="1" ht="11.25" x14ac:dyDescent="0.2">
      <c r="A884" s="22" t="s">
        <v>53</v>
      </c>
      <c r="C884" s="21" t="s">
        <v>5</v>
      </c>
      <c r="D884" s="20">
        <v>12158</v>
      </c>
      <c r="E884" s="20">
        <v>18394</v>
      </c>
      <c r="F884" s="20">
        <v>340263</v>
      </c>
      <c r="G884" s="19">
        <f>(E884/F884)*100</f>
        <v>5.4058184404416583</v>
      </c>
    </row>
    <row r="885" spans="1:7" s="7" customFormat="1" ht="11.25" x14ac:dyDescent="0.2">
      <c r="A885" s="27" t="s">
        <v>52</v>
      </c>
      <c r="B885" s="26"/>
      <c r="C885" s="25" t="s">
        <v>5</v>
      </c>
      <c r="D885" s="24">
        <v>1282</v>
      </c>
      <c r="E885" s="24">
        <v>1992.8</v>
      </c>
      <c r="F885" s="24">
        <v>15955</v>
      </c>
      <c r="G885" s="23">
        <f>(E885/F885)*100</f>
        <v>12.490128486367908</v>
      </c>
    </row>
    <row r="886" spans="1:7" s="7" customFormat="1" ht="11.25" x14ac:dyDescent="0.2">
      <c r="A886" s="22" t="s">
        <v>51</v>
      </c>
      <c r="C886" s="21" t="s">
        <v>7</v>
      </c>
      <c r="D886" s="20">
        <v>603</v>
      </c>
      <c r="E886" s="20">
        <v>618</v>
      </c>
      <c r="F886" s="20">
        <v>8219</v>
      </c>
      <c r="G886" s="19">
        <f>(E886/F886)*100</f>
        <v>7.519162915196496</v>
      </c>
    </row>
    <row r="887" spans="1:7" s="7" customFormat="1" ht="11.25" x14ac:dyDescent="0.2">
      <c r="A887" s="27" t="s">
        <v>50</v>
      </c>
      <c r="B887" s="26"/>
      <c r="C887" s="25" t="s">
        <v>7</v>
      </c>
      <c r="D887" s="24">
        <v>1865</v>
      </c>
      <c r="E887" s="24">
        <v>2777</v>
      </c>
      <c r="F887" s="24">
        <v>32244</v>
      </c>
      <c r="G887" s="23">
        <f>(E887/F887)*100</f>
        <v>8.6124550303932512</v>
      </c>
    </row>
    <row r="888" spans="1:7" s="7" customFormat="1" ht="11.25" x14ac:dyDescent="0.2">
      <c r="A888" s="22" t="s">
        <v>49</v>
      </c>
      <c r="C888" s="21" t="s">
        <v>7</v>
      </c>
      <c r="D888" s="20">
        <v>772</v>
      </c>
      <c r="E888" s="20">
        <v>774</v>
      </c>
      <c r="F888" s="20">
        <v>7446</v>
      </c>
      <c r="G888" s="19">
        <f>(E888/F888)*100</f>
        <v>10.394842868654312</v>
      </c>
    </row>
    <row r="889" spans="1:7" s="7" customFormat="1" ht="11.25" x14ac:dyDescent="0.2">
      <c r="A889" s="27" t="s">
        <v>48</v>
      </c>
      <c r="B889" s="26"/>
      <c r="C889" s="25" t="s">
        <v>7</v>
      </c>
      <c r="D889" s="24">
        <v>1157</v>
      </c>
      <c r="E889" s="24">
        <v>2205</v>
      </c>
      <c r="F889" s="24">
        <v>32719</v>
      </c>
      <c r="G889" s="23">
        <f>(E889/F889)*100</f>
        <v>6.739203520890003</v>
      </c>
    </row>
    <row r="890" spans="1:7" s="7" customFormat="1" ht="11.25" x14ac:dyDescent="0.2">
      <c r="A890" s="22" t="s">
        <v>47</v>
      </c>
      <c r="C890" s="21" t="s">
        <v>5</v>
      </c>
      <c r="D890" s="20">
        <v>454</v>
      </c>
      <c r="E890" s="20">
        <v>2053</v>
      </c>
      <c r="F890" s="20">
        <v>30458</v>
      </c>
      <c r="G890" s="19">
        <f>(E890/F890)*100</f>
        <v>6.740429443824282</v>
      </c>
    </row>
    <row r="891" spans="1:7" s="7" customFormat="1" ht="11.25" x14ac:dyDescent="0.2">
      <c r="A891" s="27" t="s">
        <v>46</v>
      </c>
      <c r="B891" s="26"/>
      <c r="C891" s="25" t="s">
        <v>5</v>
      </c>
      <c r="D891" s="24">
        <v>11187</v>
      </c>
      <c r="E891" s="24">
        <v>15531</v>
      </c>
      <c r="F891" s="24">
        <v>186810</v>
      </c>
      <c r="G891" s="23">
        <f>(E891/F891)*100</f>
        <v>8.3137947647342223</v>
      </c>
    </row>
    <row r="892" spans="1:7" s="7" customFormat="1" ht="11.25" x14ac:dyDescent="0.2">
      <c r="A892" s="22" t="s">
        <v>45</v>
      </c>
      <c r="C892" s="21" t="s">
        <v>7</v>
      </c>
      <c r="D892" s="20">
        <v>8774</v>
      </c>
      <c r="E892" s="20">
        <v>10552</v>
      </c>
      <c r="F892" s="20">
        <v>131774</v>
      </c>
      <c r="G892" s="19">
        <f>(E892/F892)*100</f>
        <v>8.0076494604398452</v>
      </c>
    </row>
    <row r="893" spans="1:7" s="7" customFormat="1" ht="11.25" x14ac:dyDescent="0.2">
      <c r="A893" s="27" t="s">
        <v>44</v>
      </c>
      <c r="B893" s="26"/>
      <c r="C893" s="25" t="s">
        <v>7</v>
      </c>
      <c r="D893" s="24">
        <v>1065</v>
      </c>
      <c r="E893" s="24">
        <v>357</v>
      </c>
      <c r="F893" s="24">
        <v>10300</v>
      </c>
      <c r="G893" s="23">
        <f>(E893/F893)*100</f>
        <v>3.4660194174757284</v>
      </c>
    </row>
    <row r="894" spans="1:7" s="7" customFormat="1" ht="11.25" x14ac:dyDescent="0.2">
      <c r="A894" s="22" t="s">
        <v>43</v>
      </c>
      <c r="C894" s="21" t="s">
        <v>7</v>
      </c>
      <c r="D894" s="20">
        <v>219</v>
      </c>
      <c r="E894" s="20">
        <v>157</v>
      </c>
      <c r="F894" s="20">
        <v>1752</v>
      </c>
      <c r="G894" s="19">
        <f>(E894/F894)*100</f>
        <v>8.9611872146118721</v>
      </c>
    </row>
    <row r="895" spans="1:7" s="7" customFormat="1" ht="11.25" x14ac:dyDescent="0.2">
      <c r="A895" s="27" t="s">
        <v>42</v>
      </c>
      <c r="B895" s="26"/>
      <c r="C895" s="25" t="s">
        <v>7</v>
      </c>
      <c r="D895" s="24">
        <v>7006</v>
      </c>
      <c r="E895" s="24">
        <v>8695</v>
      </c>
      <c r="F895" s="24">
        <v>99583</v>
      </c>
      <c r="G895" s="23">
        <f>(E895/F895)*100</f>
        <v>8.7314099796149947</v>
      </c>
    </row>
    <row r="896" spans="1:7" s="7" customFormat="1" ht="11.25" x14ac:dyDescent="0.2">
      <c r="A896" s="22" t="s">
        <v>41</v>
      </c>
      <c r="C896" s="21" t="s">
        <v>7</v>
      </c>
      <c r="D896" s="20">
        <v>2405</v>
      </c>
      <c r="E896" s="20">
        <v>5447</v>
      </c>
      <c r="F896" s="20">
        <v>75754</v>
      </c>
      <c r="G896" s="19">
        <f>(E896/F896)*100</f>
        <v>7.190379385907014</v>
      </c>
    </row>
    <row r="897" spans="1:7" s="7" customFormat="1" ht="11.25" x14ac:dyDescent="0.2">
      <c r="A897" s="27" t="s">
        <v>39</v>
      </c>
      <c r="B897" s="26"/>
      <c r="C897" s="25" t="s">
        <v>7</v>
      </c>
      <c r="D897" s="24">
        <v>247</v>
      </c>
      <c r="E897" s="24">
        <v>187</v>
      </c>
      <c r="F897" s="24">
        <v>1921</v>
      </c>
      <c r="G897" s="23">
        <f>(E897/F897)*100</f>
        <v>9.7345132743362832</v>
      </c>
    </row>
    <row r="898" spans="1:7" s="7" customFormat="1" ht="11.25" x14ac:dyDescent="0.2">
      <c r="A898" s="22" t="s">
        <v>38</v>
      </c>
      <c r="C898" s="21" t="s">
        <v>7</v>
      </c>
      <c r="D898" s="20">
        <v>8293</v>
      </c>
      <c r="E898" s="20">
        <v>11417</v>
      </c>
      <c r="F898" s="20">
        <v>128344</v>
      </c>
      <c r="G898" s="19">
        <f>(E898/F898)*100</f>
        <v>8.8956242598017816</v>
      </c>
    </row>
    <row r="899" spans="1:7" s="7" customFormat="1" ht="11.25" x14ac:dyDescent="0.2">
      <c r="A899" s="27" t="s">
        <v>37</v>
      </c>
      <c r="B899" s="26"/>
      <c r="C899" s="25" t="s">
        <v>7</v>
      </c>
      <c r="D899" s="24">
        <v>13887</v>
      </c>
      <c r="E899" s="24">
        <v>18015</v>
      </c>
      <c r="F899" s="24">
        <v>210940</v>
      </c>
      <c r="G899" s="23">
        <f>(E899/F899)*100</f>
        <v>8.5403432255617702</v>
      </c>
    </row>
    <row r="900" spans="1:7" s="7" customFormat="1" ht="11.25" x14ac:dyDescent="0.2">
      <c r="A900" s="22" t="s">
        <v>36</v>
      </c>
      <c r="C900" s="21" t="s">
        <v>7</v>
      </c>
      <c r="D900" s="20">
        <v>329</v>
      </c>
      <c r="E900" s="20">
        <v>284</v>
      </c>
      <c r="F900" s="20">
        <v>4503</v>
      </c>
      <c r="G900" s="19">
        <f>(E900/F900)*100</f>
        <v>6.3069065067732621</v>
      </c>
    </row>
    <row r="901" spans="1:7" s="7" customFormat="1" ht="11.25" x14ac:dyDescent="0.2">
      <c r="A901" s="27" t="s">
        <v>35</v>
      </c>
      <c r="B901" s="26"/>
      <c r="C901" s="25" t="s">
        <v>7</v>
      </c>
      <c r="D901" s="24">
        <v>18473</v>
      </c>
      <c r="E901" s="24">
        <v>31299.8</v>
      </c>
      <c r="F901" s="24">
        <v>397961</v>
      </c>
      <c r="G901" s="23">
        <f>(E901/F901)*100</f>
        <v>7.8650420518593531</v>
      </c>
    </row>
    <row r="902" spans="1:7" s="7" customFormat="1" ht="11.25" x14ac:dyDescent="0.2">
      <c r="A902" s="22" t="s">
        <v>34</v>
      </c>
      <c r="C902" s="21" t="s">
        <v>7</v>
      </c>
      <c r="D902" s="20">
        <v>1367</v>
      </c>
      <c r="E902" s="20">
        <v>1291</v>
      </c>
      <c r="F902" s="20">
        <v>17193</v>
      </c>
      <c r="G902" s="19">
        <f>(E902/F902)*100</f>
        <v>7.5088698889082757</v>
      </c>
    </row>
    <row r="903" spans="1:7" s="7" customFormat="1" ht="11.25" x14ac:dyDescent="0.2">
      <c r="A903" s="27" t="s">
        <v>33</v>
      </c>
      <c r="B903" s="26"/>
      <c r="C903" s="25" t="s">
        <v>7</v>
      </c>
      <c r="D903" s="24">
        <v>175</v>
      </c>
      <c r="E903" s="24">
        <v>140</v>
      </c>
      <c r="F903" s="24">
        <v>1694</v>
      </c>
      <c r="G903" s="23">
        <f>(E903/F903)*100</f>
        <v>8.2644628099173563</v>
      </c>
    </row>
    <row r="904" spans="1:7" s="7" customFormat="1" ht="11.25" x14ac:dyDescent="0.2">
      <c r="A904" s="22" t="s">
        <v>32</v>
      </c>
      <c r="C904" s="21" t="s">
        <v>7</v>
      </c>
      <c r="D904" s="20">
        <v>1110</v>
      </c>
      <c r="E904" s="20">
        <v>922</v>
      </c>
      <c r="F904" s="20">
        <v>12276</v>
      </c>
      <c r="G904" s="19">
        <f>(E904/F904)*100</f>
        <v>7.5105897686542837</v>
      </c>
    </row>
    <row r="905" spans="1:7" s="7" customFormat="1" ht="11.25" x14ac:dyDescent="0.2">
      <c r="A905" s="27" t="s">
        <v>31</v>
      </c>
      <c r="B905" s="26"/>
      <c r="C905" s="25" t="s">
        <v>5</v>
      </c>
      <c r="D905" s="24">
        <v>14975</v>
      </c>
      <c r="E905" s="24">
        <v>27111</v>
      </c>
      <c r="F905" s="24">
        <v>397033</v>
      </c>
      <c r="G905" s="23">
        <f>(E905/F905)*100</f>
        <v>6.828399654436784</v>
      </c>
    </row>
    <row r="906" spans="1:7" s="7" customFormat="1" ht="11.25" x14ac:dyDescent="0.2">
      <c r="A906" s="22" t="s">
        <v>73</v>
      </c>
      <c r="C906" s="21" t="s">
        <v>7</v>
      </c>
      <c r="D906" s="20">
        <v>1617</v>
      </c>
      <c r="E906" s="20">
        <v>2059</v>
      </c>
      <c r="F906" s="20">
        <v>17506</v>
      </c>
      <c r="G906" s="19">
        <f>(E906/F906)*100</f>
        <v>11.761681709128299</v>
      </c>
    </row>
    <row r="907" spans="1:7" s="7" customFormat="1" ht="11.25" x14ac:dyDescent="0.2">
      <c r="A907" s="27" t="s">
        <v>29</v>
      </c>
      <c r="B907" s="26"/>
      <c r="C907" s="25" t="s">
        <v>7</v>
      </c>
      <c r="D907" s="24">
        <v>2335</v>
      </c>
      <c r="E907" s="24">
        <v>1838</v>
      </c>
      <c r="F907" s="24">
        <v>18744</v>
      </c>
      <c r="G907" s="23">
        <f>(E907/F907)*100</f>
        <v>9.8058045241143841</v>
      </c>
    </row>
    <row r="908" spans="1:7" s="7" customFormat="1" ht="11.25" x14ac:dyDescent="0.2">
      <c r="A908" s="22" t="s">
        <v>28</v>
      </c>
      <c r="C908" s="21" t="s">
        <v>5</v>
      </c>
      <c r="D908" s="20">
        <v>381</v>
      </c>
      <c r="E908" s="20">
        <v>698</v>
      </c>
      <c r="F908" s="20">
        <v>10127</v>
      </c>
      <c r="G908" s="19">
        <f>(E908/F908)*100</f>
        <v>6.8924656857904605</v>
      </c>
    </row>
    <row r="909" spans="1:7" s="7" customFormat="1" ht="11.25" x14ac:dyDescent="0.2">
      <c r="A909" s="27" t="s">
        <v>27</v>
      </c>
      <c r="B909" s="26"/>
      <c r="C909" s="25" t="s">
        <v>7</v>
      </c>
      <c r="D909" s="24">
        <v>16648</v>
      </c>
      <c r="E909" s="24">
        <v>31759</v>
      </c>
      <c r="F909" s="24">
        <v>423943</v>
      </c>
      <c r="G909" s="23">
        <f>(E909/F909)*100</f>
        <v>7.4913372788322956</v>
      </c>
    </row>
    <row r="910" spans="1:7" s="7" customFormat="1" ht="11.25" x14ac:dyDescent="0.2">
      <c r="A910" s="22" t="s">
        <v>26</v>
      </c>
      <c r="C910" s="21" t="s">
        <v>25</v>
      </c>
      <c r="D910" s="20">
        <v>537</v>
      </c>
      <c r="E910" s="20">
        <v>803</v>
      </c>
      <c r="F910" s="20">
        <v>7701</v>
      </c>
      <c r="G910" s="19">
        <f>(E910/F910)*100</f>
        <v>10.427217244513699</v>
      </c>
    </row>
    <row r="911" spans="1:7" s="7" customFormat="1" ht="11.25" x14ac:dyDescent="0.2">
      <c r="A911" s="27" t="s">
        <v>24</v>
      </c>
      <c r="B911" s="26"/>
      <c r="C911" s="25" t="s">
        <v>7</v>
      </c>
      <c r="D911" s="24">
        <v>2194</v>
      </c>
      <c r="E911" s="24">
        <v>2959</v>
      </c>
      <c r="F911" s="24">
        <v>47523</v>
      </c>
      <c r="G911" s="23">
        <f>(E911/F911)*100</f>
        <v>6.2264587673337122</v>
      </c>
    </row>
    <row r="912" spans="1:7" s="7" customFormat="1" ht="11.25" x14ac:dyDescent="0.2">
      <c r="A912" s="22" t="s">
        <v>23</v>
      </c>
      <c r="C912" s="21" t="s">
        <v>7</v>
      </c>
      <c r="D912" s="20">
        <v>271</v>
      </c>
      <c r="E912" s="20">
        <v>207</v>
      </c>
      <c r="F912" s="20">
        <v>2880</v>
      </c>
      <c r="G912" s="19">
        <f>(E912/F912)*100</f>
        <v>7.1874999999999991</v>
      </c>
    </row>
    <row r="913" spans="1:7" s="7" customFormat="1" ht="11.25" x14ac:dyDescent="0.2">
      <c r="A913" s="27" t="s">
        <v>22</v>
      </c>
      <c r="B913" s="26"/>
      <c r="C913" s="25" t="s">
        <v>7</v>
      </c>
      <c r="D913" s="24">
        <v>265</v>
      </c>
      <c r="E913" s="24">
        <v>192</v>
      </c>
      <c r="F913" s="24">
        <v>1738</v>
      </c>
      <c r="G913" s="23">
        <f>(E913/F913)*100</f>
        <v>11.047180667433832</v>
      </c>
    </row>
    <row r="914" spans="1:7" s="7" customFormat="1" ht="11.25" x14ac:dyDescent="0.2">
      <c r="A914" s="22" t="s">
        <v>21</v>
      </c>
      <c r="C914" s="21" t="s">
        <v>7</v>
      </c>
      <c r="D914" s="20">
        <v>1599</v>
      </c>
      <c r="E914" s="20">
        <v>1516</v>
      </c>
      <c r="F914" s="20">
        <v>16276</v>
      </c>
      <c r="G914" s="19">
        <f>(E914/F914)*100</f>
        <v>9.3143278446792817</v>
      </c>
    </row>
    <row r="915" spans="1:7" s="7" customFormat="1" ht="11.25" x14ac:dyDescent="0.2">
      <c r="A915" s="27" t="s">
        <v>20</v>
      </c>
      <c r="B915" s="26"/>
      <c r="C915" s="25" t="s">
        <v>7</v>
      </c>
      <c r="D915" s="24">
        <v>5787</v>
      </c>
      <c r="E915" s="24">
        <v>10243</v>
      </c>
      <c r="F915" s="24">
        <v>100420</v>
      </c>
      <c r="G915" s="23">
        <f>(E915/F915)*100</f>
        <v>10.200159330810596</v>
      </c>
    </row>
    <row r="916" spans="1:7" s="7" customFormat="1" ht="11.25" x14ac:dyDescent="0.2">
      <c r="A916" s="22" t="s">
        <v>19</v>
      </c>
      <c r="C916" s="21" t="s">
        <v>7</v>
      </c>
      <c r="D916" s="20">
        <v>5084</v>
      </c>
      <c r="E916" s="20">
        <v>5664</v>
      </c>
      <c r="F916" s="20">
        <v>72504</v>
      </c>
      <c r="G916" s="19">
        <f>(E916/F916)*100</f>
        <v>7.8119827871565715</v>
      </c>
    </row>
    <row r="917" spans="1:7" s="7" customFormat="1" ht="11.25" x14ac:dyDescent="0.2">
      <c r="A917" s="27" t="s">
        <v>18</v>
      </c>
      <c r="B917" s="26"/>
      <c r="C917" s="25" t="s">
        <v>7</v>
      </c>
      <c r="D917" s="24">
        <v>35220</v>
      </c>
      <c r="E917" s="24">
        <v>47051</v>
      </c>
      <c r="F917" s="24">
        <v>761759</v>
      </c>
      <c r="G917" s="23">
        <f>(E917/F917)*100</f>
        <v>6.1766254156498315</v>
      </c>
    </row>
    <row r="918" spans="1:7" s="7" customFormat="1" ht="11.25" x14ac:dyDescent="0.2">
      <c r="A918" s="22" t="s">
        <v>17</v>
      </c>
      <c r="C918" s="21" t="s">
        <v>5</v>
      </c>
      <c r="D918" s="20">
        <v>641</v>
      </c>
      <c r="E918" s="20">
        <v>1574</v>
      </c>
      <c r="F918" s="20">
        <v>33680</v>
      </c>
      <c r="G918" s="19">
        <f>(E918/F918)*100</f>
        <v>4.673396674584323</v>
      </c>
    </row>
    <row r="919" spans="1:7" s="7" customFormat="1" ht="11.25" x14ac:dyDescent="0.2">
      <c r="A919" s="27" t="s">
        <v>16</v>
      </c>
      <c r="B919" s="26"/>
      <c r="C919" s="25" t="s">
        <v>7</v>
      </c>
      <c r="D919" s="24">
        <v>1825</v>
      </c>
      <c r="E919" s="24">
        <v>2705</v>
      </c>
      <c r="F919" s="24">
        <v>29200</v>
      </c>
      <c r="G919" s="23">
        <f>(E919/F919)*100</f>
        <v>9.2636986301369859</v>
      </c>
    </row>
    <row r="920" spans="1:7" s="7" customFormat="1" ht="11.25" x14ac:dyDescent="0.2">
      <c r="A920" s="22" t="s">
        <v>15</v>
      </c>
      <c r="C920" s="21" t="s">
        <v>7</v>
      </c>
      <c r="D920" s="20">
        <v>2054</v>
      </c>
      <c r="E920" s="20">
        <v>3100</v>
      </c>
      <c r="F920" s="20">
        <v>37287</v>
      </c>
      <c r="G920" s="19">
        <f>(E920/F920)*100</f>
        <v>8.3138895593638527</v>
      </c>
    </row>
    <row r="921" spans="1:7" s="7" customFormat="1" ht="11.25" x14ac:dyDescent="0.2">
      <c r="A921" s="27" t="s">
        <v>14</v>
      </c>
      <c r="B921" s="26"/>
      <c r="C921" s="25" t="s">
        <v>7</v>
      </c>
      <c r="D921" s="24">
        <v>10466</v>
      </c>
      <c r="E921" s="24">
        <v>14953</v>
      </c>
      <c r="F921" s="24">
        <v>200575</v>
      </c>
      <c r="G921" s="23">
        <f>(E921/F921)*100</f>
        <v>7.4550666832855539</v>
      </c>
    </row>
    <row r="922" spans="1:7" s="7" customFormat="1" ht="11.25" x14ac:dyDescent="0.2">
      <c r="A922" s="22" t="s">
        <v>13</v>
      </c>
      <c r="C922" s="21" t="s">
        <v>7</v>
      </c>
      <c r="D922" s="20">
        <v>524</v>
      </c>
      <c r="E922" s="20">
        <v>393</v>
      </c>
      <c r="F922" s="20">
        <v>3573</v>
      </c>
      <c r="G922" s="19">
        <f>(E922/F922)*100</f>
        <v>10.999160369437448</v>
      </c>
    </row>
    <row r="923" spans="1:7" s="7" customFormat="1" ht="11.25" x14ac:dyDescent="0.2">
      <c r="A923" s="27" t="s">
        <v>12</v>
      </c>
      <c r="B923" s="26"/>
      <c r="C923" s="25" t="s">
        <v>7</v>
      </c>
      <c r="D923" s="24">
        <v>10147</v>
      </c>
      <c r="E923" s="24">
        <v>23322.7</v>
      </c>
      <c r="F923" s="24">
        <v>242442</v>
      </c>
      <c r="G923" s="23">
        <f>(E923/F923)*100</f>
        <v>9.6199090916590357</v>
      </c>
    </row>
    <row r="924" spans="1:7" s="7" customFormat="1" ht="11.25" x14ac:dyDescent="0.2">
      <c r="A924" s="22" t="s">
        <v>11</v>
      </c>
      <c r="C924" s="21" t="s">
        <v>7</v>
      </c>
      <c r="D924" s="20">
        <v>26715</v>
      </c>
      <c r="E924" s="20">
        <v>46528</v>
      </c>
      <c r="F924" s="20">
        <v>595622</v>
      </c>
      <c r="G924" s="19">
        <f>(E924/F924)*100</f>
        <v>7.8116657880333502</v>
      </c>
    </row>
    <row r="925" spans="1:7" s="7" customFormat="1" ht="11.25" customHeight="1" x14ac:dyDescent="0.2">
      <c r="A925" s="27" t="s">
        <v>10</v>
      </c>
      <c r="B925" s="26"/>
      <c r="C925" s="25" t="s">
        <v>9</v>
      </c>
      <c r="D925" s="24">
        <v>3150</v>
      </c>
      <c r="E925" s="24">
        <v>4985</v>
      </c>
      <c r="F925" s="24">
        <v>47104</v>
      </c>
      <c r="G925" s="23">
        <f>(E925/F925)*100</f>
        <v>10.582965353260869</v>
      </c>
    </row>
    <row r="926" spans="1:7" s="7" customFormat="1" ht="11.25" customHeight="1" x14ac:dyDescent="0.2">
      <c r="A926" s="22" t="s">
        <v>8</v>
      </c>
      <c r="C926" s="21" t="s">
        <v>7</v>
      </c>
      <c r="D926" s="20">
        <v>5879</v>
      </c>
      <c r="E926" s="20">
        <v>8201</v>
      </c>
      <c r="F926" s="20">
        <v>92945</v>
      </c>
      <c r="G926" s="19">
        <f>(E926/F926)*100</f>
        <v>8.8234977674969066</v>
      </c>
    </row>
    <row r="927" spans="1:7" s="7" customFormat="1" ht="11.25" x14ac:dyDescent="0.2">
      <c r="A927" s="27" t="s">
        <v>6</v>
      </c>
      <c r="B927" s="26"/>
      <c r="C927" s="25" t="s">
        <v>5</v>
      </c>
      <c r="D927" s="24">
        <v>706</v>
      </c>
      <c r="E927" s="24">
        <v>1977</v>
      </c>
      <c r="F927" s="24">
        <v>28419</v>
      </c>
      <c r="G927" s="23">
        <f>(E927/F927)*100</f>
        <v>6.9566135331996195</v>
      </c>
    </row>
    <row r="928" spans="1:7" s="7" customFormat="1" ht="11.25" customHeight="1" thickBot="1" x14ac:dyDescent="0.25">
      <c r="A928" s="58" t="s">
        <v>4</v>
      </c>
      <c r="B928" s="57"/>
      <c r="C928" s="56" t="s">
        <v>3</v>
      </c>
      <c r="D928" s="55">
        <v>10</v>
      </c>
      <c r="E928" s="55">
        <v>1686</v>
      </c>
      <c r="F928" s="55">
        <v>61232</v>
      </c>
      <c r="G928" s="54">
        <f>(E928/F928)*100</f>
        <v>2.7534622419649857</v>
      </c>
    </row>
    <row r="929" spans="1:7" s="7" customFormat="1" ht="11.25" customHeight="1" thickBot="1" x14ac:dyDescent="0.25">
      <c r="A929" s="56" t="s">
        <v>2</v>
      </c>
      <c r="B929" s="57"/>
      <c r="C929" s="57"/>
      <c r="D929" s="55">
        <f>SUM(D879:D928,D876)</f>
        <v>1059410</v>
      </c>
      <c r="E929" s="55">
        <f>SUM(E879:E928,E876)</f>
        <v>1868213.0999999999</v>
      </c>
      <c r="F929" s="55">
        <f>SUM(F879:F928,F876)</f>
        <v>27586700</v>
      </c>
      <c r="G929" s="54">
        <f>(E929/F929)*100</f>
        <v>6.7721514352930932</v>
      </c>
    </row>
    <row r="930" spans="1:7" ht="7.5" customHeight="1" x14ac:dyDescent="0.2">
      <c r="A930" s="53"/>
      <c r="B930" s="53"/>
      <c r="C930" s="53"/>
      <c r="E930" s="51"/>
    </row>
    <row r="931" spans="1:7" ht="11.25" customHeight="1" x14ac:dyDescent="0.2">
      <c r="A931" s="7" t="s">
        <v>1</v>
      </c>
      <c r="B931" s="6" t="s">
        <v>0</v>
      </c>
      <c r="C931" s="6"/>
      <c r="D931" s="5"/>
      <c r="E931" s="5"/>
      <c r="F931" s="5"/>
      <c r="G931" s="4"/>
    </row>
    <row r="935" spans="1:7" ht="15.75" x14ac:dyDescent="0.2">
      <c r="A935" s="63" t="s">
        <v>72</v>
      </c>
      <c r="B935" s="49" t="s">
        <v>81</v>
      </c>
      <c r="D935" s="62"/>
      <c r="G935" s="64"/>
    </row>
    <row r="936" spans="1:7" ht="7.5" customHeight="1" thickBot="1" x14ac:dyDescent="0.25">
      <c r="A936" s="60"/>
      <c r="B936" s="60"/>
      <c r="C936" s="60"/>
      <c r="D936" s="59"/>
      <c r="E936" s="45"/>
      <c r="F936" s="45"/>
      <c r="G936" s="44"/>
    </row>
    <row r="937" spans="1:7" s="8" customFormat="1" ht="26.25" thickBot="1" x14ac:dyDescent="0.25">
      <c r="A937" s="42" t="s">
        <v>70</v>
      </c>
      <c r="B937" s="43"/>
      <c r="C937" s="42" t="s">
        <v>69</v>
      </c>
      <c r="D937" s="41" t="s">
        <v>68</v>
      </c>
      <c r="E937" s="41" t="s">
        <v>67</v>
      </c>
      <c r="F937" s="40" t="s">
        <v>66</v>
      </c>
      <c r="G937" s="39" t="s">
        <v>65</v>
      </c>
    </row>
    <row r="938" spans="1:7" s="8" customFormat="1" ht="27.75" thickBot="1" x14ac:dyDescent="0.25">
      <c r="A938" s="38"/>
      <c r="B938" s="38"/>
      <c r="C938" s="38"/>
      <c r="D938" s="37"/>
      <c r="E938" s="36" t="s">
        <v>64</v>
      </c>
      <c r="F938" s="36" t="s">
        <v>63</v>
      </c>
      <c r="G938" s="35" t="s">
        <v>62</v>
      </c>
    </row>
    <row r="939" spans="1:7" s="7" customFormat="1" ht="11.25" x14ac:dyDescent="0.2">
      <c r="A939" s="34" t="s">
        <v>61</v>
      </c>
      <c r="B939" s="33"/>
      <c r="C939" s="33" t="s">
        <v>60</v>
      </c>
      <c r="D939" s="20">
        <v>780339</v>
      </c>
      <c r="E939" s="20">
        <v>1418968</v>
      </c>
      <c r="F939" s="20">
        <v>22653485</v>
      </c>
      <c r="G939" s="19">
        <f>(E939/F939)*100</f>
        <v>6.2637956146703253</v>
      </c>
    </row>
    <row r="940" spans="1:7" s="7" customFormat="1" ht="11.25" x14ac:dyDescent="0.2">
      <c r="A940" s="32" t="s">
        <v>59</v>
      </c>
      <c r="B940" s="32"/>
      <c r="C940" s="32"/>
      <c r="D940" s="31">
        <f>D992-D939</f>
        <v>269071</v>
      </c>
      <c r="E940" s="31">
        <f>E992-E939</f>
        <v>411474</v>
      </c>
      <c r="F940" s="31">
        <f>F992-F939</f>
        <v>5538026</v>
      </c>
      <c r="G940" s="23">
        <f>(E940/F940)*100</f>
        <v>7.4299759517199817</v>
      </c>
    </row>
    <row r="941" spans="1:7" s="7" customFormat="1" ht="7.5" customHeight="1" x14ac:dyDescent="0.2">
      <c r="A941" s="30"/>
      <c r="B941" s="30"/>
      <c r="C941" s="30"/>
      <c r="D941" s="29"/>
      <c r="E941" s="29"/>
      <c r="F941" s="29"/>
      <c r="G941" s="28"/>
    </row>
    <row r="942" spans="1:7" s="7" customFormat="1" ht="11.25" x14ac:dyDescent="0.2">
      <c r="A942" s="27" t="s">
        <v>58</v>
      </c>
      <c r="B942" s="26"/>
      <c r="C942" s="25" t="s">
        <v>7</v>
      </c>
      <c r="D942" s="24">
        <v>1749</v>
      </c>
      <c r="E942" s="24">
        <v>2242</v>
      </c>
      <c r="F942" s="24">
        <v>28676</v>
      </c>
      <c r="G942" s="23">
        <f>(E942/F942)*100</f>
        <v>7.8183847119542476</v>
      </c>
    </row>
    <row r="943" spans="1:7" s="7" customFormat="1" ht="11.25" x14ac:dyDescent="0.2">
      <c r="A943" s="22" t="s">
        <v>57</v>
      </c>
      <c r="C943" s="21" t="s">
        <v>7</v>
      </c>
      <c r="D943" s="20">
        <v>1645</v>
      </c>
      <c r="E943" s="20">
        <v>2086</v>
      </c>
      <c r="F943" s="20">
        <v>24814</v>
      </c>
      <c r="G943" s="19">
        <f>(E943/F943)*100</f>
        <v>8.4065446925122913</v>
      </c>
    </row>
    <row r="944" spans="1:7" s="7" customFormat="1" ht="11.25" x14ac:dyDescent="0.2">
      <c r="A944" s="27" t="s">
        <v>56</v>
      </c>
      <c r="B944" s="26"/>
      <c r="C944" s="25" t="s">
        <v>7</v>
      </c>
      <c r="D944" s="24">
        <v>16421</v>
      </c>
      <c r="E944" s="24">
        <v>24541</v>
      </c>
      <c r="F944" s="24">
        <v>298429</v>
      </c>
      <c r="G944" s="23">
        <f>(E944/F944)*100</f>
        <v>8.223396519775223</v>
      </c>
    </row>
    <row r="945" spans="1:7" s="7" customFormat="1" ht="11.25" x14ac:dyDescent="0.2">
      <c r="A945" s="22" t="s">
        <v>55</v>
      </c>
      <c r="C945" s="21" t="s">
        <v>5</v>
      </c>
      <c r="D945" s="20">
        <v>1916</v>
      </c>
      <c r="E945" s="20">
        <v>1117.7</v>
      </c>
      <c r="F945" s="20">
        <v>11526</v>
      </c>
      <c r="G945" s="19">
        <f>(E945/F945)*100</f>
        <v>9.6972063161547819</v>
      </c>
    </row>
    <row r="946" spans="1:7" s="7" customFormat="1" ht="11.25" x14ac:dyDescent="0.2">
      <c r="A946" s="27" t="s">
        <v>54</v>
      </c>
      <c r="B946" s="26"/>
      <c r="C946" s="25" t="s">
        <v>7</v>
      </c>
      <c r="D946" s="24">
        <v>8594</v>
      </c>
      <c r="E946" s="24">
        <v>9725</v>
      </c>
      <c r="F946" s="24">
        <v>146107</v>
      </c>
      <c r="G946" s="23">
        <f>(E946/F946)*100</f>
        <v>6.656080817483077</v>
      </c>
    </row>
    <row r="947" spans="1:7" s="7" customFormat="1" ht="11.25" x14ac:dyDescent="0.2">
      <c r="A947" s="22" t="s">
        <v>53</v>
      </c>
      <c r="C947" s="21" t="s">
        <v>5</v>
      </c>
      <c r="D947" s="20">
        <v>11895</v>
      </c>
      <c r="E947" s="20">
        <v>18168</v>
      </c>
      <c r="F947" s="20">
        <v>340271</v>
      </c>
      <c r="G947" s="19">
        <f>(E947/F947)*100</f>
        <v>5.3392736965536294</v>
      </c>
    </row>
    <row r="948" spans="1:7" s="7" customFormat="1" ht="11.25" x14ac:dyDescent="0.2">
      <c r="A948" s="27" t="s">
        <v>52</v>
      </c>
      <c r="B948" s="26"/>
      <c r="C948" s="25" t="s">
        <v>5</v>
      </c>
      <c r="D948" s="24">
        <v>1265</v>
      </c>
      <c r="E948" s="24">
        <v>1957.3</v>
      </c>
      <c r="F948" s="24">
        <v>16611</v>
      </c>
      <c r="G948" s="23">
        <f>(E948/F948)*100</f>
        <v>11.783155740172175</v>
      </c>
    </row>
    <row r="949" spans="1:7" s="7" customFormat="1" ht="11.25" x14ac:dyDescent="0.2">
      <c r="A949" s="22" t="s">
        <v>51</v>
      </c>
      <c r="C949" s="21" t="s">
        <v>7</v>
      </c>
      <c r="D949" s="20">
        <v>596</v>
      </c>
      <c r="E949" s="20">
        <v>632.70000000000005</v>
      </c>
      <c r="F949" s="20">
        <v>8382</v>
      </c>
      <c r="G949" s="19">
        <f>(E949/F949)*100</f>
        <v>7.5483178239083752</v>
      </c>
    </row>
    <row r="950" spans="1:7" s="7" customFormat="1" ht="11.25" x14ac:dyDescent="0.2">
      <c r="A950" s="27" t="s">
        <v>50</v>
      </c>
      <c r="B950" s="26"/>
      <c r="C950" s="25" t="s">
        <v>7</v>
      </c>
      <c r="D950" s="24">
        <v>1845</v>
      </c>
      <c r="E950" s="24">
        <v>2898</v>
      </c>
      <c r="F950" s="24">
        <v>32619</v>
      </c>
      <c r="G950" s="23">
        <f>(E950/F950)*100</f>
        <v>8.8843925319599002</v>
      </c>
    </row>
    <row r="951" spans="1:7" s="7" customFormat="1" ht="11.25" x14ac:dyDescent="0.2">
      <c r="A951" s="22" t="s">
        <v>49</v>
      </c>
      <c r="C951" s="21" t="s">
        <v>7</v>
      </c>
      <c r="D951" s="20">
        <v>780</v>
      </c>
      <c r="E951" s="20">
        <v>795</v>
      </c>
      <c r="F951" s="20">
        <v>8294</v>
      </c>
      <c r="G951" s="19">
        <f>(E951/F951)*100</f>
        <v>9.5852423438630332</v>
      </c>
    </row>
    <row r="952" spans="1:7" s="7" customFormat="1" ht="11.25" x14ac:dyDescent="0.2">
      <c r="A952" s="27" t="s">
        <v>48</v>
      </c>
      <c r="B952" s="26"/>
      <c r="C952" s="25" t="s">
        <v>7</v>
      </c>
      <c r="D952" s="24">
        <v>1142</v>
      </c>
      <c r="E952" s="24">
        <v>2505</v>
      </c>
      <c r="F952" s="24">
        <v>33663</v>
      </c>
      <c r="G952" s="23">
        <f>(E952/F952)*100</f>
        <v>7.4414045094020134</v>
      </c>
    </row>
    <row r="953" spans="1:7" s="7" customFormat="1" ht="11.25" x14ac:dyDescent="0.2">
      <c r="A953" s="22" t="s">
        <v>47</v>
      </c>
      <c r="C953" s="21" t="s">
        <v>5</v>
      </c>
      <c r="D953" s="20">
        <v>449</v>
      </c>
      <c r="E953" s="20">
        <v>1725</v>
      </c>
      <c r="F953" s="20">
        <v>28012</v>
      </c>
      <c r="G953" s="19">
        <f>(E953/F953)*100</f>
        <v>6.1580751106668572</v>
      </c>
    </row>
    <row r="954" spans="1:7" s="7" customFormat="1" ht="11.25" x14ac:dyDescent="0.2">
      <c r="A954" s="27" t="s">
        <v>46</v>
      </c>
      <c r="B954" s="26"/>
      <c r="C954" s="25" t="s">
        <v>5</v>
      </c>
      <c r="D954" s="24">
        <v>10804</v>
      </c>
      <c r="E954" s="24">
        <v>13679</v>
      </c>
      <c r="F954" s="24">
        <v>176954</v>
      </c>
      <c r="G954" s="23">
        <f>(E954/F954)*100</f>
        <v>7.7302575810662661</v>
      </c>
    </row>
    <row r="955" spans="1:7" s="7" customFormat="1" ht="11.25" x14ac:dyDescent="0.2">
      <c r="A955" s="22" t="s">
        <v>45</v>
      </c>
      <c r="C955" s="21" t="s">
        <v>7</v>
      </c>
      <c r="D955" s="20">
        <v>8665</v>
      </c>
      <c r="E955" s="20">
        <v>11034</v>
      </c>
      <c r="F955" s="20">
        <v>132293</v>
      </c>
      <c r="G955" s="19">
        <f>(E955/F955)*100</f>
        <v>8.340577354810911</v>
      </c>
    </row>
    <row r="956" spans="1:7" s="7" customFormat="1" ht="11.25" x14ac:dyDescent="0.2">
      <c r="A956" s="27" t="s">
        <v>44</v>
      </c>
      <c r="B956" s="26"/>
      <c r="C956" s="25" t="s">
        <v>7</v>
      </c>
      <c r="D956" s="24">
        <v>1065</v>
      </c>
      <c r="E956" s="24">
        <v>357</v>
      </c>
      <c r="F956" s="24">
        <v>10300</v>
      </c>
      <c r="G956" s="23">
        <f>(E956/F956)*100</f>
        <v>3.4660194174757284</v>
      </c>
    </row>
    <row r="957" spans="1:7" s="7" customFormat="1" ht="11.25" x14ac:dyDescent="0.2">
      <c r="A957" s="22" t="s">
        <v>43</v>
      </c>
      <c r="C957" s="21" t="s">
        <v>7</v>
      </c>
      <c r="D957" s="20">
        <v>214</v>
      </c>
      <c r="E957" s="20">
        <v>150</v>
      </c>
      <c r="F957" s="20">
        <v>1726</v>
      </c>
      <c r="G957" s="19">
        <f>(E957/F957)*100</f>
        <v>8.6906141367323286</v>
      </c>
    </row>
    <row r="958" spans="1:7" s="7" customFormat="1" ht="11.25" x14ac:dyDescent="0.2">
      <c r="A958" s="27" t="s">
        <v>42</v>
      </c>
      <c r="B958" s="26"/>
      <c r="C958" s="25" t="s">
        <v>7</v>
      </c>
      <c r="D958" s="24">
        <v>6581</v>
      </c>
      <c r="E958" s="24">
        <v>8279</v>
      </c>
      <c r="F958" s="24">
        <v>98163</v>
      </c>
      <c r="G958" s="23">
        <f>(E958/F958)*100</f>
        <v>8.4339313183174927</v>
      </c>
    </row>
    <row r="959" spans="1:7" s="7" customFormat="1" ht="11.25" x14ac:dyDescent="0.2">
      <c r="A959" s="22" t="s">
        <v>41</v>
      </c>
      <c r="C959" s="21" t="s">
        <v>7</v>
      </c>
      <c r="D959" s="20">
        <v>2394</v>
      </c>
      <c r="E959" s="20">
        <v>5577</v>
      </c>
      <c r="F959" s="20">
        <v>77955</v>
      </c>
      <c r="G959" s="19">
        <f>(E959/F959)*100</f>
        <v>7.1541273811814508</v>
      </c>
    </row>
    <row r="960" spans="1:7" s="7" customFormat="1" ht="11.25" x14ac:dyDescent="0.2">
      <c r="A960" s="27" t="s">
        <v>39</v>
      </c>
      <c r="B960" s="26"/>
      <c r="C960" s="25" t="s">
        <v>7</v>
      </c>
      <c r="D960" s="24">
        <v>247</v>
      </c>
      <c r="E960" s="24">
        <v>199</v>
      </c>
      <c r="F960" s="24">
        <v>1868</v>
      </c>
      <c r="G960" s="23">
        <f>(E960/F960)*100</f>
        <v>10.653104925053533</v>
      </c>
    </row>
    <row r="961" spans="1:7" s="7" customFormat="1" ht="11.25" x14ac:dyDescent="0.2">
      <c r="A961" s="22" t="s">
        <v>38</v>
      </c>
      <c r="C961" s="21" t="s">
        <v>7</v>
      </c>
      <c r="D961" s="20">
        <v>8198</v>
      </c>
      <c r="E961" s="20">
        <v>11288</v>
      </c>
      <c r="F961" s="20">
        <v>126148</v>
      </c>
      <c r="G961" s="19">
        <f>(E961/F961)*100</f>
        <v>8.9482195516377594</v>
      </c>
    </row>
    <row r="962" spans="1:7" s="7" customFormat="1" ht="11.25" x14ac:dyDescent="0.2">
      <c r="A962" s="27" t="s">
        <v>37</v>
      </c>
      <c r="B962" s="26"/>
      <c r="C962" s="25" t="s">
        <v>7</v>
      </c>
      <c r="D962" s="24">
        <v>12703</v>
      </c>
      <c r="E962" s="24">
        <v>16985</v>
      </c>
      <c r="F962" s="24">
        <v>188602</v>
      </c>
      <c r="G962" s="23">
        <f>(E962/F962)*100</f>
        <v>9.0057369487068009</v>
      </c>
    </row>
    <row r="963" spans="1:7" s="7" customFormat="1" ht="11.25" x14ac:dyDescent="0.2">
      <c r="A963" s="22" t="s">
        <v>36</v>
      </c>
      <c r="C963" s="21" t="s">
        <v>7</v>
      </c>
      <c r="D963" s="20">
        <v>326</v>
      </c>
      <c r="E963" s="20">
        <v>268</v>
      </c>
      <c r="F963" s="20">
        <v>4152</v>
      </c>
      <c r="G963" s="19">
        <f>(E963/F963)*100</f>
        <v>6.4547206165703281</v>
      </c>
    </row>
    <row r="964" spans="1:7" s="7" customFormat="1" ht="11.25" x14ac:dyDescent="0.2">
      <c r="A964" s="27" t="s">
        <v>35</v>
      </c>
      <c r="B964" s="26"/>
      <c r="C964" s="25" t="s">
        <v>7</v>
      </c>
      <c r="D964" s="24">
        <v>18179</v>
      </c>
      <c r="E964" s="24">
        <v>32655.4</v>
      </c>
      <c r="F964" s="24">
        <v>420891</v>
      </c>
      <c r="G964" s="23">
        <f>(E964/F964)*100</f>
        <v>7.7586358463355127</v>
      </c>
    </row>
    <row r="965" spans="1:7" s="7" customFormat="1" ht="11.25" x14ac:dyDescent="0.2">
      <c r="A965" s="22" t="s">
        <v>34</v>
      </c>
      <c r="C965" s="21" t="s">
        <v>7</v>
      </c>
      <c r="D965" s="20">
        <v>1367</v>
      </c>
      <c r="E965" s="20">
        <v>1309.4000000000001</v>
      </c>
      <c r="F965" s="20">
        <v>17278</v>
      </c>
      <c r="G965" s="19">
        <f>(E965/F965)*100</f>
        <v>7.5784234286375751</v>
      </c>
    </row>
    <row r="966" spans="1:7" s="7" customFormat="1" ht="11.25" x14ac:dyDescent="0.2">
      <c r="A966" s="27" t="s">
        <v>33</v>
      </c>
      <c r="B966" s="26"/>
      <c r="C966" s="25" t="s">
        <v>7</v>
      </c>
      <c r="D966" s="24">
        <v>169</v>
      </c>
      <c r="E966" s="24">
        <v>131</v>
      </c>
      <c r="F966" s="24">
        <v>1685</v>
      </c>
      <c r="G966" s="23">
        <f>(E966/F966)*100</f>
        <v>7.7744807121661719</v>
      </c>
    </row>
    <row r="967" spans="1:7" s="7" customFormat="1" ht="11.25" x14ac:dyDescent="0.2">
      <c r="A967" s="22" t="s">
        <v>32</v>
      </c>
      <c r="C967" s="21" t="s">
        <v>7</v>
      </c>
      <c r="D967" s="20">
        <v>1112</v>
      </c>
      <c r="E967" s="20">
        <v>896</v>
      </c>
      <c r="F967" s="20">
        <v>12241</v>
      </c>
      <c r="G967" s="19">
        <f>(E967/F967)*100</f>
        <v>7.3196634261906706</v>
      </c>
    </row>
    <row r="968" spans="1:7" s="7" customFormat="1" ht="11.25" x14ac:dyDescent="0.2">
      <c r="A968" s="27" t="s">
        <v>31</v>
      </c>
      <c r="B968" s="26"/>
      <c r="C968" s="25" t="s">
        <v>5</v>
      </c>
      <c r="D968" s="24">
        <v>14786</v>
      </c>
      <c r="E968" s="24">
        <v>27453</v>
      </c>
      <c r="F968" s="24">
        <v>392473</v>
      </c>
      <c r="G968" s="23">
        <f>(E968/F968)*100</f>
        <v>6.994876080647586</v>
      </c>
    </row>
    <row r="969" spans="1:7" s="7" customFormat="1" ht="11.25" x14ac:dyDescent="0.2">
      <c r="A969" s="22" t="s">
        <v>73</v>
      </c>
      <c r="C969" s="21" t="s">
        <v>7</v>
      </c>
      <c r="D969" s="20">
        <v>1697</v>
      </c>
      <c r="E969" s="20">
        <v>1916</v>
      </c>
      <c r="F969" s="20">
        <v>17872</v>
      </c>
      <c r="G969" s="19">
        <f>(E969/F969)*100</f>
        <v>10.720680393912264</v>
      </c>
    </row>
    <row r="970" spans="1:7" s="7" customFormat="1" ht="11.25" x14ac:dyDescent="0.2">
      <c r="A970" s="27" t="s">
        <v>29</v>
      </c>
      <c r="B970" s="26"/>
      <c r="C970" s="25" t="s">
        <v>7</v>
      </c>
      <c r="D970" s="24">
        <v>2229</v>
      </c>
      <c r="E970" s="24">
        <v>1809</v>
      </c>
      <c r="F970" s="24">
        <v>17493</v>
      </c>
      <c r="G970" s="23">
        <f>(E970/F970)*100</f>
        <v>10.341279368890413</v>
      </c>
    </row>
    <row r="971" spans="1:7" s="7" customFormat="1" ht="11.25" x14ac:dyDescent="0.2">
      <c r="A971" s="22" t="s">
        <v>28</v>
      </c>
      <c r="C971" s="21" t="s">
        <v>5</v>
      </c>
      <c r="D971" s="20">
        <v>389</v>
      </c>
      <c r="E971" s="20">
        <v>729</v>
      </c>
      <c r="F971" s="20">
        <v>10794</v>
      </c>
      <c r="G971" s="19">
        <f>(E971/F971)*100</f>
        <v>6.7537520844913841</v>
      </c>
    </row>
    <row r="972" spans="1:7" s="7" customFormat="1" ht="11.25" x14ac:dyDescent="0.2">
      <c r="A972" s="27" t="s">
        <v>27</v>
      </c>
      <c r="B972" s="26"/>
      <c r="C972" s="25" t="s">
        <v>7</v>
      </c>
      <c r="D972" s="24">
        <v>16626</v>
      </c>
      <c r="E972" s="24">
        <v>31208</v>
      </c>
      <c r="F972" s="24">
        <v>437456</v>
      </c>
      <c r="G972" s="23">
        <f>(E972/F972)*100</f>
        <v>7.1339746168757543</v>
      </c>
    </row>
    <row r="973" spans="1:7" s="7" customFormat="1" ht="11.25" x14ac:dyDescent="0.2">
      <c r="A973" s="22" t="s">
        <v>26</v>
      </c>
      <c r="C973" s="21" t="s">
        <v>25</v>
      </c>
      <c r="D973" s="20">
        <v>547</v>
      </c>
      <c r="E973" s="20">
        <v>832</v>
      </c>
      <c r="F973" s="20">
        <v>7583</v>
      </c>
      <c r="G973" s="19">
        <f>(E973/F973)*100</f>
        <v>10.971910853224317</v>
      </c>
    </row>
    <row r="974" spans="1:7" s="7" customFormat="1" ht="11.25" x14ac:dyDescent="0.2">
      <c r="A974" s="27" t="s">
        <v>24</v>
      </c>
      <c r="B974" s="26"/>
      <c r="C974" s="25" t="s">
        <v>7</v>
      </c>
      <c r="D974" s="24">
        <v>2166</v>
      </c>
      <c r="E974" s="24">
        <v>3146</v>
      </c>
      <c r="F974" s="24">
        <v>50322</v>
      </c>
      <c r="G974" s="23">
        <f>(E974/F974)*100</f>
        <v>6.2517388021143834</v>
      </c>
    </row>
    <row r="975" spans="1:7" s="7" customFormat="1" ht="11.25" x14ac:dyDescent="0.2">
      <c r="A975" s="22" t="s">
        <v>23</v>
      </c>
      <c r="C975" s="21" t="s">
        <v>7</v>
      </c>
      <c r="D975" s="20">
        <v>269</v>
      </c>
      <c r="E975" s="20">
        <v>209</v>
      </c>
      <c r="F975" s="20">
        <v>2922</v>
      </c>
      <c r="G975" s="19">
        <f>(E975/F975)*100</f>
        <v>7.1526351813826148</v>
      </c>
    </row>
    <row r="976" spans="1:7" s="7" customFormat="1" ht="11.25" x14ac:dyDescent="0.2">
      <c r="A976" s="27" t="s">
        <v>22</v>
      </c>
      <c r="B976" s="26"/>
      <c r="C976" s="25" t="s">
        <v>7</v>
      </c>
      <c r="D976" s="24">
        <v>261</v>
      </c>
      <c r="E976" s="24">
        <v>189</v>
      </c>
      <c r="F976" s="24">
        <v>1752</v>
      </c>
      <c r="G976" s="23">
        <f>(E976/F976)*100</f>
        <v>10.787671232876713</v>
      </c>
    </row>
    <row r="977" spans="1:7" s="7" customFormat="1" ht="11.25" x14ac:dyDescent="0.2">
      <c r="A977" s="22" t="s">
        <v>21</v>
      </c>
      <c r="C977" s="21" t="s">
        <v>7</v>
      </c>
      <c r="D977" s="20">
        <v>1530</v>
      </c>
      <c r="E977" s="20">
        <v>1594.7</v>
      </c>
      <c r="F977" s="20">
        <v>14049</v>
      </c>
      <c r="G977" s="19">
        <f>(E977/F977)*100</f>
        <v>11.350985835290768</v>
      </c>
    </row>
    <row r="978" spans="1:7" s="7" customFormat="1" ht="11.25" x14ac:dyDescent="0.2">
      <c r="A978" s="27" t="s">
        <v>20</v>
      </c>
      <c r="B978" s="26"/>
      <c r="C978" s="25" t="s">
        <v>7</v>
      </c>
      <c r="D978" s="24">
        <v>5760</v>
      </c>
      <c r="E978" s="24">
        <v>10376</v>
      </c>
      <c r="F978" s="24">
        <v>105130</v>
      </c>
      <c r="G978" s="23">
        <f>(E978/F978)*100</f>
        <v>9.8696851517169204</v>
      </c>
    </row>
    <row r="979" spans="1:7" s="7" customFormat="1" ht="11.25" x14ac:dyDescent="0.2">
      <c r="A979" s="22" t="s">
        <v>19</v>
      </c>
      <c r="C979" s="21" t="s">
        <v>7</v>
      </c>
      <c r="D979" s="20">
        <v>5193</v>
      </c>
      <c r="E979" s="20">
        <v>5367</v>
      </c>
      <c r="F979" s="20">
        <v>76147</v>
      </c>
      <c r="G979" s="19">
        <f>(E979/F979)*100</f>
        <v>7.0482093844800184</v>
      </c>
    </row>
    <row r="980" spans="1:7" s="7" customFormat="1" ht="11.25" x14ac:dyDescent="0.2">
      <c r="A980" s="27" t="s">
        <v>18</v>
      </c>
      <c r="B980" s="26"/>
      <c r="C980" s="25" t="s">
        <v>7</v>
      </c>
      <c r="D980" s="24">
        <v>35139</v>
      </c>
      <c r="E980" s="24">
        <v>48040</v>
      </c>
      <c r="F980" s="24">
        <v>775077</v>
      </c>
      <c r="G980" s="23">
        <f>(E980/F980)*100</f>
        <v>6.1980938668029113</v>
      </c>
    </row>
    <row r="981" spans="1:7" s="7" customFormat="1" ht="11.25" x14ac:dyDescent="0.2">
      <c r="A981" s="22" t="s">
        <v>17</v>
      </c>
      <c r="C981" s="21" t="s">
        <v>5</v>
      </c>
      <c r="D981" s="20">
        <v>637</v>
      </c>
      <c r="E981" s="20">
        <v>1674</v>
      </c>
      <c r="F981" s="20">
        <v>38352</v>
      </c>
      <c r="G981" s="19">
        <f>(E981/F981)*100</f>
        <v>4.3648310387984983</v>
      </c>
    </row>
    <row r="982" spans="1:7" s="7" customFormat="1" ht="11.25" x14ac:dyDescent="0.2">
      <c r="A982" s="27" t="s">
        <v>16</v>
      </c>
      <c r="B982" s="26"/>
      <c r="C982" s="25" t="s">
        <v>7</v>
      </c>
      <c r="D982" s="24">
        <v>1855</v>
      </c>
      <c r="E982" s="24">
        <v>2036</v>
      </c>
      <c r="F982" s="24">
        <v>26001</v>
      </c>
      <c r="G982" s="23">
        <f>(E982/F982)*100</f>
        <v>7.8304680589208102</v>
      </c>
    </row>
    <row r="983" spans="1:7" s="7" customFormat="1" ht="11.25" x14ac:dyDescent="0.2">
      <c r="A983" s="22" t="s">
        <v>15</v>
      </c>
      <c r="C983" s="21" t="s">
        <v>7</v>
      </c>
      <c r="D983" s="20">
        <v>2049</v>
      </c>
      <c r="E983" s="20">
        <v>2988.5</v>
      </c>
      <c r="F983" s="20">
        <v>38531</v>
      </c>
      <c r="G983" s="19">
        <f>(E983/F983)*100</f>
        <v>7.7560924969505081</v>
      </c>
    </row>
    <row r="984" spans="1:7" s="7" customFormat="1" ht="11.25" x14ac:dyDescent="0.2">
      <c r="A984" s="27" t="s">
        <v>14</v>
      </c>
      <c r="B984" s="26"/>
      <c r="C984" s="25" t="s">
        <v>7</v>
      </c>
      <c r="D984" s="24">
        <v>10166</v>
      </c>
      <c r="E984" s="24">
        <v>14449</v>
      </c>
      <c r="F984" s="24">
        <v>205001</v>
      </c>
      <c r="G984" s="23">
        <f>(E984/F984)*100</f>
        <v>7.0482583011790183</v>
      </c>
    </row>
    <row r="985" spans="1:7" s="7" customFormat="1" ht="11.25" x14ac:dyDescent="0.2">
      <c r="A985" s="22" t="s">
        <v>13</v>
      </c>
      <c r="C985" s="21" t="s">
        <v>7</v>
      </c>
      <c r="D985" s="20">
        <v>545</v>
      </c>
      <c r="E985" s="20">
        <v>412</v>
      </c>
      <c r="F985" s="20">
        <v>3750</v>
      </c>
      <c r="G985" s="19">
        <f>(E985/F985)*100</f>
        <v>10.986666666666666</v>
      </c>
    </row>
    <row r="986" spans="1:7" s="7" customFormat="1" ht="11.25" x14ac:dyDescent="0.2">
      <c r="A986" s="27" t="s">
        <v>12</v>
      </c>
      <c r="B986" s="26"/>
      <c r="C986" s="25" t="s">
        <v>7</v>
      </c>
      <c r="D986" s="24">
        <v>9990</v>
      </c>
      <c r="E986" s="24">
        <v>23427.8</v>
      </c>
      <c r="F986" s="24">
        <v>241185</v>
      </c>
      <c r="G986" s="23">
        <f>(E986/F986)*100</f>
        <v>9.713622323112963</v>
      </c>
    </row>
    <row r="987" spans="1:7" s="7" customFormat="1" ht="11.25" x14ac:dyDescent="0.2">
      <c r="A987" s="22" t="s">
        <v>11</v>
      </c>
      <c r="C987" s="21" t="s">
        <v>7</v>
      </c>
      <c r="D987" s="20">
        <v>27211</v>
      </c>
      <c r="E987" s="20">
        <v>47377</v>
      </c>
      <c r="F987" s="20">
        <v>609018</v>
      </c>
      <c r="G987" s="19">
        <f>(E987/F987)*100</f>
        <v>7.7792446200276508</v>
      </c>
    </row>
    <row r="988" spans="1:7" s="7" customFormat="1" ht="11.25" customHeight="1" x14ac:dyDescent="0.2">
      <c r="A988" s="27" t="s">
        <v>10</v>
      </c>
      <c r="B988" s="26"/>
      <c r="C988" s="25" t="s">
        <v>9</v>
      </c>
      <c r="D988" s="24">
        <v>3212</v>
      </c>
      <c r="E988" s="24">
        <v>5007.6000000000004</v>
      </c>
      <c r="F988" s="24">
        <v>48574</v>
      </c>
      <c r="G988" s="23">
        <f>(E988/F988)*100</f>
        <v>10.309218923704041</v>
      </c>
    </row>
    <row r="989" spans="1:7" s="7" customFormat="1" ht="11.25" customHeight="1" x14ac:dyDescent="0.2">
      <c r="A989" s="22" t="s">
        <v>8</v>
      </c>
      <c r="C989" s="21" t="s">
        <v>7</v>
      </c>
      <c r="D989" s="20">
        <v>5771</v>
      </c>
      <c r="E989" s="20">
        <v>6815</v>
      </c>
      <c r="F989" s="20">
        <v>88489</v>
      </c>
      <c r="G989" s="19">
        <f>(E989/F989)*100</f>
        <v>7.7015222231011755</v>
      </c>
    </row>
    <row r="990" spans="1:7" s="7" customFormat="1" ht="11.25" x14ac:dyDescent="0.2">
      <c r="A990" s="27" t="s">
        <v>6</v>
      </c>
      <c r="B990" s="26"/>
      <c r="C990" s="25" t="s">
        <v>5</v>
      </c>
      <c r="D990" s="24">
        <v>712</v>
      </c>
      <c r="E990" s="24">
        <v>1872</v>
      </c>
      <c r="F990" s="24">
        <v>26552</v>
      </c>
      <c r="G990" s="23">
        <f>(E990/F990)*100</f>
        <v>7.0503163603495027</v>
      </c>
    </row>
    <row r="991" spans="1:7" s="7" customFormat="1" ht="11.25" customHeight="1" thickBot="1" x14ac:dyDescent="0.25">
      <c r="A991" s="58" t="s">
        <v>4</v>
      </c>
      <c r="B991" s="57"/>
      <c r="C991" s="56" t="s">
        <v>3</v>
      </c>
      <c r="D991" s="55">
        <v>10</v>
      </c>
      <c r="E991" s="55">
        <v>1345.9</v>
      </c>
      <c r="F991" s="55">
        <v>55843</v>
      </c>
      <c r="G991" s="54">
        <f>(E991/F991)*100</f>
        <v>2.4101498844976095</v>
      </c>
    </row>
    <row r="992" spans="1:7" s="7" customFormat="1" ht="11.25" customHeight="1" thickBot="1" x14ac:dyDescent="0.25">
      <c r="A992" s="56" t="s">
        <v>2</v>
      </c>
      <c r="B992" s="57"/>
      <c r="C992" s="57"/>
      <c r="D992" s="55">
        <f>SUM(D942:D991,D939)</f>
        <v>1049410</v>
      </c>
      <c r="E992" s="55">
        <f>SUM(E942:E991,E939)</f>
        <v>1830442</v>
      </c>
      <c r="F992" s="55">
        <f>SUM(F942:F991,F939)</f>
        <v>28191511</v>
      </c>
      <c r="G992" s="54">
        <f>(E992/F992)*100</f>
        <v>6.4928836201791382</v>
      </c>
    </row>
    <row r="993" spans="1:7" ht="7.5" customHeight="1" x14ac:dyDescent="0.2">
      <c r="A993" s="53"/>
      <c r="B993" s="53"/>
      <c r="C993" s="53"/>
      <c r="E993" s="51"/>
    </row>
    <row r="994" spans="1:7" ht="11.25" customHeight="1" x14ac:dyDescent="0.2">
      <c r="A994" s="7" t="s">
        <v>1</v>
      </c>
      <c r="B994" s="6" t="s">
        <v>0</v>
      </c>
      <c r="C994" s="6"/>
      <c r="D994" s="5"/>
      <c r="E994" s="5"/>
      <c r="F994" s="5"/>
      <c r="G994" s="4"/>
    </row>
    <row r="998" spans="1:7" ht="15.75" x14ac:dyDescent="0.2">
      <c r="A998" s="63" t="s">
        <v>72</v>
      </c>
      <c r="B998" s="49" t="s">
        <v>80</v>
      </c>
      <c r="D998" s="62"/>
      <c r="G998" s="64"/>
    </row>
    <row r="999" spans="1:7" ht="7.5" customHeight="1" thickBot="1" x14ac:dyDescent="0.25">
      <c r="A999" s="60"/>
      <c r="B999" s="60"/>
      <c r="C999" s="60"/>
      <c r="D999" s="59"/>
      <c r="E999" s="45"/>
      <c r="F999" s="45"/>
      <c r="G999" s="44"/>
    </row>
    <row r="1000" spans="1:7" s="8" customFormat="1" ht="26.25" thickBot="1" x14ac:dyDescent="0.25">
      <c r="A1000" s="42" t="s">
        <v>70</v>
      </c>
      <c r="B1000" s="43"/>
      <c r="C1000" s="42" t="s">
        <v>69</v>
      </c>
      <c r="D1000" s="41" t="s">
        <v>68</v>
      </c>
      <c r="E1000" s="41" t="s">
        <v>67</v>
      </c>
      <c r="F1000" s="40" t="s">
        <v>66</v>
      </c>
      <c r="G1000" s="39" t="s">
        <v>65</v>
      </c>
    </row>
    <row r="1001" spans="1:7" s="8" customFormat="1" ht="27.75" thickBot="1" x14ac:dyDescent="0.25">
      <c r="A1001" s="38"/>
      <c r="B1001" s="38"/>
      <c r="C1001" s="38"/>
      <c r="D1001" s="37"/>
      <c r="E1001" s="36" t="s">
        <v>64</v>
      </c>
      <c r="F1001" s="36" t="s">
        <v>63</v>
      </c>
      <c r="G1001" s="35" t="s">
        <v>62</v>
      </c>
    </row>
    <row r="1002" spans="1:7" s="7" customFormat="1" ht="11.25" x14ac:dyDescent="0.2">
      <c r="A1002" s="34" t="s">
        <v>61</v>
      </c>
      <c r="B1002" s="33"/>
      <c r="C1002" s="33" t="s">
        <v>60</v>
      </c>
      <c r="D1002" s="20">
        <v>767689</v>
      </c>
      <c r="E1002" s="20">
        <v>1384103</v>
      </c>
      <c r="F1002" s="20">
        <v>22352159</v>
      </c>
      <c r="G1002" s="19">
        <f>(E1002/F1002)*100</f>
        <v>6.192256416930463</v>
      </c>
    </row>
    <row r="1003" spans="1:7" s="7" customFormat="1" ht="11.25" x14ac:dyDescent="0.2">
      <c r="A1003" s="32" t="s">
        <v>59</v>
      </c>
      <c r="B1003" s="32"/>
      <c r="C1003" s="32"/>
      <c r="D1003" s="31">
        <f>D1055-D1002</f>
        <v>262741</v>
      </c>
      <c r="E1003" s="31">
        <f>E1055-E1002</f>
        <v>397696</v>
      </c>
      <c r="F1003" s="31">
        <f>F1055-F1002</f>
        <v>5433288</v>
      </c>
      <c r="G1003" s="23">
        <f>(E1003/F1003)*100</f>
        <v>7.3196193538792711</v>
      </c>
    </row>
    <row r="1004" spans="1:7" s="7" customFormat="1" ht="7.5" customHeight="1" x14ac:dyDescent="0.2">
      <c r="A1004" s="30"/>
      <c r="B1004" s="30"/>
      <c r="C1004" s="30"/>
      <c r="D1004" s="29"/>
      <c r="E1004" s="29"/>
      <c r="F1004" s="29"/>
      <c r="G1004" s="28"/>
    </row>
    <row r="1005" spans="1:7" s="7" customFormat="1" ht="11.25" x14ac:dyDescent="0.2">
      <c r="A1005" s="27" t="s">
        <v>58</v>
      </c>
      <c r="B1005" s="26"/>
      <c r="C1005" s="25" t="s">
        <v>7</v>
      </c>
      <c r="D1005" s="24">
        <v>1464</v>
      </c>
      <c r="E1005" s="24">
        <v>2120</v>
      </c>
      <c r="F1005" s="24">
        <v>27173</v>
      </c>
      <c r="G1005" s="23">
        <f>(E1005/F1005)*100</f>
        <v>7.8018621425679902</v>
      </c>
    </row>
    <row r="1006" spans="1:7" s="7" customFormat="1" ht="11.25" x14ac:dyDescent="0.2">
      <c r="A1006" s="22" t="s">
        <v>57</v>
      </c>
      <c r="C1006" s="21" t="s">
        <v>7</v>
      </c>
      <c r="D1006" s="20">
        <v>1639</v>
      </c>
      <c r="E1006" s="20">
        <v>1915</v>
      </c>
      <c r="F1006" s="20">
        <v>24140</v>
      </c>
      <c r="G1006" s="19">
        <f>(E1006/F1006)*100</f>
        <v>7.9328914664457333</v>
      </c>
    </row>
    <row r="1007" spans="1:7" s="7" customFormat="1" ht="11.25" x14ac:dyDescent="0.2">
      <c r="A1007" s="27" t="s">
        <v>56</v>
      </c>
      <c r="B1007" s="26"/>
      <c r="C1007" s="25" t="s">
        <v>7</v>
      </c>
      <c r="D1007" s="24">
        <v>16251</v>
      </c>
      <c r="E1007" s="24">
        <v>23236</v>
      </c>
      <c r="F1007" s="24">
        <v>307068</v>
      </c>
      <c r="G1007" s="23">
        <f>(E1007/F1007)*100</f>
        <v>7.5670535516563113</v>
      </c>
    </row>
    <row r="1008" spans="1:7" s="7" customFormat="1" ht="11.25" x14ac:dyDescent="0.2">
      <c r="A1008" s="22" t="s">
        <v>55</v>
      </c>
      <c r="C1008" s="21" t="s">
        <v>5</v>
      </c>
      <c r="D1008" s="20">
        <v>1888</v>
      </c>
      <c r="E1008" s="20">
        <v>1064</v>
      </c>
      <c r="F1008" s="20">
        <v>10855</v>
      </c>
      <c r="G1008" s="19">
        <f>(E1008/F1008)*100</f>
        <v>9.8019345923537546</v>
      </c>
    </row>
    <row r="1009" spans="1:7" s="7" customFormat="1" ht="11.25" x14ac:dyDescent="0.2">
      <c r="A1009" s="27" t="s">
        <v>54</v>
      </c>
      <c r="B1009" s="26"/>
      <c r="C1009" s="25" t="s">
        <v>7</v>
      </c>
      <c r="D1009" s="24">
        <v>7237</v>
      </c>
      <c r="E1009" s="24">
        <v>9241</v>
      </c>
      <c r="F1009" s="24">
        <v>147994</v>
      </c>
      <c r="G1009" s="23">
        <f>(E1009/F1009)*100</f>
        <v>6.2441720610295013</v>
      </c>
    </row>
    <row r="1010" spans="1:7" s="7" customFormat="1" ht="11.25" x14ac:dyDescent="0.2">
      <c r="A1010" s="22" t="s">
        <v>53</v>
      </c>
      <c r="C1010" s="21" t="s">
        <v>5</v>
      </c>
      <c r="D1010" s="20">
        <v>11534</v>
      </c>
      <c r="E1010" s="20">
        <v>17030</v>
      </c>
      <c r="F1010" s="20">
        <v>320820</v>
      </c>
      <c r="G1010" s="19">
        <f>(E1010/F1010)*100</f>
        <v>5.3082725515865601</v>
      </c>
    </row>
    <row r="1011" spans="1:7" s="7" customFormat="1" ht="11.25" x14ac:dyDescent="0.2">
      <c r="A1011" s="27" t="s">
        <v>52</v>
      </c>
      <c r="B1011" s="26"/>
      <c r="C1011" s="25" t="s">
        <v>5</v>
      </c>
      <c r="D1011" s="24">
        <v>1253</v>
      </c>
      <c r="E1011" s="24">
        <v>1782</v>
      </c>
      <c r="F1011" s="24">
        <v>16290</v>
      </c>
      <c r="G1011" s="23">
        <f>(E1011/F1011)*100</f>
        <v>10.939226519337018</v>
      </c>
    </row>
    <row r="1012" spans="1:7" s="7" customFormat="1" ht="11.25" x14ac:dyDescent="0.2">
      <c r="A1012" s="22" t="s">
        <v>51</v>
      </c>
      <c r="C1012" s="21" t="s">
        <v>7</v>
      </c>
      <c r="D1012" s="20">
        <v>584</v>
      </c>
      <c r="E1012" s="20">
        <v>566</v>
      </c>
      <c r="F1012" s="20">
        <v>7498</v>
      </c>
      <c r="G1012" s="19">
        <f>(E1012/F1012)*100</f>
        <v>7.5486796479061073</v>
      </c>
    </row>
    <row r="1013" spans="1:7" s="7" customFormat="1" ht="11.25" x14ac:dyDescent="0.2">
      <c r="A1013" s="27" t="s">
        <v>50</v>
      </c>
      <c r="B1013" s="26"/>
      <c r="C1013" s="25" t="s">
        <v>7</v>
      </c>
      <c r="D1013" s="24">
        <v>1784</v>
      </c>
      <c r="E1013" s="24">
        <v>2755</v>
      </c>
      <c r="F1013" s="24">
        <v>32618</v>
      </c>
      <c r="G1013" s="23">
        <f>(E1013/F1013)*100</f>
        <v>8.4462566680973694</v>
      </c>
    </row>
    <row r="1014" spans="1:7" s="7" customFormat="1" ht="11.25" x14ac:dyDescent="0.2">
      <c r="A1014" s="22" t="s">
        <v>49</v>
      </c>
      <c r="C1014" s="21" t="s">
        <v>7</v>
      </c>
      <c r="D1014" s="20">
        <v>759</v>
      </c>
      <c r="E1014" s="20">
        <v>763</v>
      </c>
      <c r="F1014" s="20">
        <v>7000</v>
      </c>
      <c r="G1014" s="19">
        <f>(E1014/F1014)*100</f>
        <v>10.9</v>
      </c>
    </row>
    <row r="1015" spans="1:7" s="7" customFormat="1" ht="11.25" x14ac:dyDescent="0.2">
      <c r="A1015" s="27" t="s">
        <v>48</v>
      </c>
      <c r="B1015" s="26"/>
      <c r="C1015" s="25" t="s">
        <v>7</v>
      </c>
      <c r="D1015" s="24">
        <v>1124</v>
      </c>
      <c r="E1015" s="24">
        <v>2571</v>
      </c>
      <c r="F1015" s="24">
        <v>34618</v>
      </c>
      <c r="G1015" s="23">
        <f>(E1015/F1015)*100</f>
        <v>7.4267721994338203</v>
      </c>
    </row>
    <row r="1016" spans="1:7" s="7" customFormat="1" ht="11.25" x14ac:dyDescent="0.2">
      <c r="A1016" s="22" t="s">
        <v>47</v>
      </c>
      <c r="C1016" s="21" t="s">
        <v>5</v>
      </c>
      <c r="D1016" s="20">
        <v>444</v>
      </c>
      <c r="E1016" s="20">
        <v>1688</v>
      </c>
      <c r="F1016" s="20">
        <v>28096</v>
      </c>
      <c r="G1016" s="19">
        <f>(E1016/F1016)*100</f>
        <v>6.0079726651480643</v>
      </c>
    </row>
    <row r="1017" spans="1:7" s="7" customFormat="1" ht="11.25" x14ac:dyDescent="0.2">
      <c r="A1017" s="27" t="s">
        <v>46</v>
      </c>
      <c r="B1017" s="26"/>
      <c r="C1017" s="25" t="s">
        <v>5</v>
      </c>
      <c r="D1017" s="24">
        <v>10667</v>
      </c>
      <c r="E1017" s="24">
        <v>12793</v>
      </c>
      <c r="F1017" s="24">
        <v>168495</v>
      </c>
      <c r="G1017" s="23">
        <f>(E1017/F1017)*100</f>
        <v>7.5925101635063355</v>
      </c>
    </row>
    <row r="1018" spans="1:7" s="7" customFormat="1" ht="11.25" x14ac:dyDescent="0.2">
      <c r="A1018" s="22" t="s">
        <v>45</v>
      </c>
      <c r="C1018" s="21" t="s">
        <v>7</v>
      </c>
      <c r="D1018" s="20">
        <v>8567</v>
      </c>
      <c r="E1018" s="20">
        <v>10738</v>
      </c>
      <c r="F1018" s="20">
        <v>129186</v>
      </c>
      <c r="G1018" s="19">
        <f>(E1018/F1018)*100</f>
        <v>8.3120461969563273</v>
      </c>
    </row>
    <row r="1019" spans="1:7" s="7" customFormat="1" ht="11.25" x14ac:dyDescent="0.2">
      <c r="A1019" s="27" t="s">
        <v>44</v>
      </c>
      <c r="B1019" s="26"/>
      <c r="C1019" s="25" t="s">
        <v>7</v>
      </c>
      <c r="D1019" s="24">
        <v>1065</v>
      </c>
      <c r="E1019" s="24">
        <v>357</v>
      </c>
      <c r="F1019" s="24">
        <v>10300</v>
      </c>
      <c r="G1019" s="23">
        <f>(E1019/F1019)*100</f>
        <v>3.4660194174757284</v>
      </c>
    </row>
    <row r="1020" spans="1:7" s="7" customFormat="1" ht="11.25" x14ac:dyDescent="0.2">
      <c r="A1020" s="22" t="s">
        <v>43</v>
      </c>
      <c r="C1020" s="21" t="s">
        <v>7</v>
      </c>
      <c r="D1020" s="20">
        <v>209</v>
      </c>
      <c r="E1020" s="20">
        <v>142</v>
      </c>
      <c r="F1020" s="20">
        <v>1663</v>
      </c>
      <c r="G1020" s="19">
        <f>(E1020/F1020)*100</f>
        <v>8.5387853277209871</v>
      </c>
    </row>
    <row r="1021" spans="1:7" s="7" customFormat="1" ht="11.25" x14ac:dyDescent="0.2">
      <c r="A1021" s="27" t="s">
        <v>42</v>
      </c>
      <c r="B1021" s="26"/>
      <c r="C1021" s="25" t="s">
        <v>7</v>
      </c>
      <c r="D1021" s="24">
        <v>6770</v>
      </c>
      <c r="E1021" s="24">
        <v>7990</v>
      </c>
      <c r="F1021" s="24">
        <v>100976</v>
      </c>
      <c r="G1021" s="23">
        <f>(E1021/F1021)*100</f>
        <v>7.9127713516083027</v>
      </c>
    </row>
    <row r="1022" spans="1:7" s="7" customFormat="1" ht="11.25" x14ac:dyDescent="0.2">
      <c r="A1022" s="22" t="s">
        <v>41</v>
      </c>
      <c r="C1022" s="21" t="s">
        <v>7</v>
      </c>
      <c r="D1022" s="20">
        <v>2372</v>
      </c>
      <c r="E1022" s="20">
        <v>4962</v>
      </c>
      <c r="F1022" s="20">
        <v>74337</v>
      </c>
      <c r="G1022" s="19">
        <f>(E1022/F1022)*100</f>
        <v>6.6750070624318978</v>
      </c>
    </row>
    <row r="1023" spans="1:7" s="7" customFormat="1" ht="11.25" x14ac:dyDescent="0.2">
      <c r="A1023" s="27" t="s">
        <v>39</v>
      </c>
      <c r="B1023" s="26"/>
      <c r="C1023" s="25" t="s">
        <v>7</v>
      </c>
      <c r="D1023" s="24">
        <v>250</v>
      </c>
      <c r="E1023" s="24">
        <v>197</v>
      </c>
      <c r="F1023" s="24">
        <v>1833</v>
      </c>
      <c r="G1023" s="23">
        <f>(E1023/F1023)*100</f>
        <v>10.747408619749045</v>
      </c>
    </row>
    <row r="1024" spans="1:7" s="7" customFormat="1" ht="11.25" x14ac:dyDescent="0.2">
      <c r="A1024" s="22" t="s">
        <v>38</v>
      </c>
      <c r="C1024" s="21" t="s">
        <v>7</v>
      </c>
      <c r="D1024" s="20">
        <v>8095</v>
      </c>
      <c r="E1024" s="20">
        <v>11041</v>
      </c>
      <c r="F1024" s="20">
        <v>126416</v>
      </c>
      <c r="G1024" s="19">
        <f>(E1024/F1024)*100</f>
        <v>8.7338628021769402</v>
      </c>
    </row>
    <row r="1025" spans="1:7" s="7" customFormat="1" ht="11.25" x14ac:dyDescent="0.2">
      <c r="A1025" s="27" t="s">
        <v>37</v>
      </c>
      <c r="B1025" s="26"/>
      <c r="C1025" s="25" t="s">
        <v>7</v>
      </c>
      <c r="D1025" s="24">
        <v>12542</v>
      </c>
      <c r="E1025" s="24">
        <v>15554</v>
      </c>
      <c r="F1025" s="24">
        <v>176608</v>
      </c>
      <c r="G1025" s="23">
        <f>(E1025/F1025)*100</f>
        <v>8.8070755571661543</v>
      </c>
    </row>
    <row r="1026" spans="1:7" s="7" customFormat="1" ht="11.25" x14ac:dyDescent="0.2">
      <c r="A1026" s="22" t="s">
        <v>36</v>
      </c>
      <c r="C1026" s="21" t="s">
        <v>7</v>
      </c>
      <c r="D1026" s="20">
        <v>318</v>
      </c>
      <c r="E1026" s="20">
        <v>274</v>
      </c>
      <c r="F1026" s="20">
        <v>4240</v>
      </c>
      <c r="G1026" s="19">
        <f>(E1026/F1026)*100</f>
        <v>6.4622641509433958</v>
      </c>
    </row>
    <row r="1027" spans="1:7" s="7" customFormat="1" ht="11.25" x14ac:dyDescent="0.2">
      <c r="A1027" s="27" t="s">
        <v>35</v>
      </c>
      <c r="B1027" s="26"/>
      <c r="C1027" s="25" t="s">
        <v>7</v>
      </c>
      <c r="D1027" s="24">
        <v>18109</v>
      </c>
      <c r="E1027" s="24">
        <v>30871</v>
      </c>
      <c r="F1027" s="24">
        <v>429124</v>
      </c>
      <c r="G1027" s="23">
        <f>(E1027/F1027)*100</f>
        <v>7.1939579235838584</v>
      </c>
    </row>
    <row r="1028" spans="1:7" s="7" customFormat="1" ht="11.25" x14ac:dyDescent="0.2">
      <c r="A1028" s="22" t="s">
        <v>34</v>
      </c>
      <c r="C1028" s="21" t="s">
        <v>7</v>
      </c>
      <c r="D1028" s="20">
        <v>1316</v>
      </c>
      <c r="E1028" s="20">
        <v>1235</v>
      </c>
      <c r="F1028" s="20">
        <v>16861</v>
      </c>
      <c r="G1028" s="19">
        <f>(E1028/F1028)*100</f>
        <v>7.3245952197378559</v>
      </c>
    </row>
    <row r="1029" spans="1:7" s="7" customFormat="1" ht="11.25" x14ac:dyDescent="0.2">
      <c r="A1029" s="27" t="s">
        <v>33</v>
      </c>
      <c r="B1029" s="26"/>
      <c r="C1029" s="25" t="s">
        <v>7</v>
      </c>
      <c r="D1029" s="24">
        <v>168</v>
      </c>
      <c r="E1029" s="24">
        <v>138</v>
      </c>
      <c r="F1029" s="24">
        <v>1745</v>
      </c>
      <c r="G1029" s="23">
        <f>(E1029/F1029)*100</f>
        <v>7.9083094555873927</v>
      </c>
    </row>
    <row r="1030" spans="1:7" s="7" customFormat="1" ht="11.25" x14ac:dyDescent="0.2">
      <c r="A1030" s="22" t="s">
        <v>32</v>
      </c>
      <c r="C1030" s="21" t="s">
        <v>7</v>
      </c>
      <c r="D1030" s="20">
        <v>1080</v>
      </c>
      <c r="E1030" s="20">
        <v>828</v>
      </c>
      <c r="F1030" s="20">
        <v>11861</v>
      </c>
      <c r="G1030" s="19">
        <f>(E1030/F1030)*100</f>
        <v>6.9808616474159004</v>
      </c>
    </row>
    <row r="1031" spans="1:7" s="7" customFormat="1" ht="11.25" x14ac:dyDescent="0.2">
      <c r="A1031" s="27" t="s">
        <v>31</v>
      </c>
      <c r="B1031" s="26"/>
      <c r="C1031" s="25" t="s">
        <v>5</v>
      </c>
      <c r="D1031" s="24">
        <v>14221</v>
      </c>
      <c r="E1031" s="24">
        <v>25684</v>
      </c>
      <c r="F1031" s="24">
        <v>367492</v>
      </c>
      <c r="G1031" s="23">
        <f>(E1031/F1031)*100</f>
        <v>6.9889956788174983</v>
      </c>
    </row>
    <row r="1032" spans="1:7" s="7" customFormat="1" ht="11.25" x14ac:dyDescent="0.2">
      <c r="A1032" s="22" t="s">
        <v>73</v>
      </c>
      <c r="C1032" s="21" t="s">
        <v>7</v>
      </c>
      <c r="D1032" s="20">
        <v>1858</v>
      </c>
      <c r="E1032" s="20">
        <v>1690</v>
      </c>
      <c r="F1032" s="20">
        <v>17091</v>
      </c>
      <c r="G1032" s="19">
        <f>(E1032/F1032)*100</f>
        <v>9.888245275291089</v>
      </c>
    </row>
    <row r="1033" spans="1:7" s="7" customFormat="1" ht="11.25" x14ac:dyDescent="0.2">
      <c r="A1033" s="27" t="s">
        <v>29</v>
      </c>
      <c r="B1033" s="26"/>
      <c r="C1033" s="25" t="s">
        <v>7</v>
      </c>
      <c r="D1033" s="24">
        <v>1933</v>
      </c>
      <c r="E1033" s="24">
        <v>1698</v>
      </c>
      <c r="F1033" s="24">
        <v>17719</v>
      </c>
      <c r="G1033" s="23">
        <f>(E1033/F1033)*100</f>
        <v>9.5829335741294646</v>
      </c>
    </row>
    <row r="1034" spans="1:7" s="7" customFormat="1" ht="11.25" x14ac:dyDescent="0.2">
      <c r="A1034" s="22" t="s">
        <v>28</v>
      </c>
      <c r="C1034" s="21" t="s">
        <v>5</v>
      </c>
      <c r="D1034" s="20">
        <v>379</v>
      </c>
      <c r="E1034" s="20">
        <v>703</v>
      </c>
      <c r="F1034" s="20">
        <v>10588</v>
      </c>
      <c r="G1034" s="19">
        <f>(E1034/F1034)*100</f>
        <v>6.6395919909331313</v>
      </c>
    </row>
    <row r="1035" spans="1:7" s="7" customFormat="1" ht="11.25" x14ac:dyDescent="0.2">
      <c r="A1035" s="27" t="s">
        <v>27</v>
      </c>
      <c r="B1035" s="26"/>
      <c r="C1035" s="25" t="s">
        <v>7</v>
      </c>
      <c r="D1035" s="24">
        <v>16585</v>
      </c>
      <c r="E1035" s="24">
        <v>28931</v>
      </c>
      <c r="F1035" s="24">
        <v>371964</v>
      </c>
      <c r="G1035" s="23">
        <f>(E1035/F1035)*100</f>
        <v>7.7779032379477586</v>
      </c>
    </row>
    <row r="1036" spans="1:7" s="7" customFormat="1" ht="11.25" x14ac:dyDescent="0.2">
      <c r="A1036" s="22" t="s">
        <v>26</v>
      </c>
      <c r="C1036" s="21" t="s">
        <v>25</v>
      </c>
      <c r="D1036" s="20">
        <v>577</v>
      </c>
      <c r="E1036" s="20">
        <v>752</v>
      </c>
      <c r="F1036" s="20">
        <v>8057</v>
      </c>
      <c r="G1036" s="19">
        <f>(E1036/F1036)*100</f>
        <v>9.333498820901081</v>
      </c>
    </row>
    <row r="1037" spans="1:7" s="7" customFormat="1" ht="11.25" x14ac:dyDescent="0.2">
      <c r="A1037" s="27" t="s">
        <v>24</v>
      </c>
      <c r="B1037" s="26"/>
      <c r="C1037" s="25" t="s">
        <v>7</v>
      </c>
      <c r="D1037" s="24">
        <v>2135</v>
      </c>
      <c r="E1037" s="24">
        <v>3138</v>
      </c>
      <c r="F1037" s="24">
        <v>50180</v>
      </c>
      <c r="G1037" s="23">
        <f>(E1037/F1037)*100</f>
        <v>6.2534874451972895</v>
      </c>
    </row>
    <row r="1038" spans="1:7" s="7" customFormat="1" ht="11.25" x14ac:dyDescent="0.2">
      <c r="A1038" s="22" t="s">
        <v>23</v>
      </c>
      <c r="C1038" s="21" t="s">
        <v>7</v>
      </c>
      <c r="D1038" s="20">
        <v>260</v>
      </c>
      <c r="E1038" s="20">
        <v>203</v>
      </c>
      <c r="F1038" s="20">
        <v>2852</v>
      </c>
      <c r="G1038" s="19">
        <f>(E1038/F1038)*100</f>
        <v>7.1178120617110805</v>
      </c>
    </row>
    <row r="1039" spans="1:7" s="7" customFormat="1" ht="11.25" x14ac:dyDescent="0.2">
      <c r="A1039" s="27" t="s">
        <v>22</v>
      </c>
      <c r="B1039" s="26"/>
      <c r="C1039" s="25" t="s">
        <v>7</v>
      </c>
      <c r="D1039" s="24">
        <v>266</v>
      </c>
      <c r="E1039" s="24">
        <v>179</v>
      </c>
      <c r="F1039" s="24">
        <v>1707</v>
      </c>
      <c r="G1039" s="23">
        <f>(E1039/F1039)*100</f>
        <v>10.48623315758641</v>
      </c>
    </row>
    <row r="1040" spans="1:7" s="7" customFormat="1" ht="11.25" x14ac:dyDescent="0.2">
      <c r="A1040" s="22" t="s">
        <v>21</v>
      </c>
      <c r="C1040" s="21" t="s">
        <v>7</v>
      </c>
      <c r="D1040" s="20">
        <v>1336</v>
      </c>
      <c r="E1040" s="20">
        <v>1578</v>
      </c>
      <c r="F1040" s="20">
        <v>17832</v>
      </c>
      <c r="G1040" s="19">
        <f>(E1040/F1040)*100</f>
        <v>8.8492597577388956</v>
      </c>
    </row>
    <row r="1041" spans="1:7" s="7" customFormat="1" ht="11.25" x14ac:dyDescent="0.2">
      <c r="A1041" s="27" t="s">
        <v>20</v>
      </c>
      <c r="B1041" s="26"/>
      <c r="C1041" s="25" t="s">
        <v>7</v>
      </c>
      <c r="D1041" s="24">
        <v>5760</v>
      </c>
      <c r="E1041" s="24">
        <v>10452</v>
      </c>
      <c r="F1041" s="24">
        <v>104452</v>
      </c>
      <c r="G1041" s="23">
        <f>(E1041/F1041)*100</f>
        <v>10.006510167349596</v>
      </c>
    </row>
    <row r="1042" spans="1:7" s="7" customFormat="1" ht="11.25" x14ac:dyDescent="0.2">
      <c r="A1042" s="22" t="s">
        <v>19</v>
      </c>
      <c r="C1042" s="21" t="s">
        <v>7</v>
      </c>
      <c r="D1042" s="20">
        <v>5121</v>
      </c>
      <c r="E1042" s="20">
        <v>5019</v>
      </c>
      <c r="F1042" s="20">
        <v>75882</v>
      </c>
      <c r="G1042" s="19">
        <f>(E1042/F1042)*100</f>
        <v>6.6142168103107455</v>
      </c>
    </row>
    <row r="1043" spans="1:7" s="7" customFormat="1" ht="11.25" x14ac:dyDescent="0.2">
      <c r="A1043" s="27" t="s">
        <v>18</v>
      </c>
      <c r="B1043" s="26"/>
      <c r="C1043" s="25" t="s">
        <v>7</v>
      </c>
      <c r="D1043" s="24">
        <v>33923</v>
      </c>
      <c r="E1043" s="24">
        <v>49008</v>
      </c>
      <c r="F1043" s="24">
        <v>793540</v>
      </c>
      <c r="G1043" s="23">
        <f>(E1043/F1043)*100</f>
        <v>6.1758701514731458</v>
      </c>
    </row>
    <row r="1044" spans="1:7" s="7" customFormat="1" ht="11.25" x14ac:dyDescent="0.2">
      <c r="A1044" s="22" t="s">
        <v>17</v>
      </c>
      <c r="C1044" s="21" t="s">
        <v>5</v>
      </c>
      <c r="D1044" s="20">
        <v>635</v>
      </c>
      <c r="E1044" s="20">
        <v>1546</v>
      </c>
      <c r="F1044" s="20">
        <v>35405</v>
      </c>
      <c r="G1044" s="19">
        <f>(E1044/F1044)*100</f>
        <v>4.366614884903262</v>
      </c>
    </row>
    <row r="1045" spans="1:7" s="7" customFormat="1" ht="11.25" x14ac:dyDescent="0.2">
      <c r="A1045" s="27" t="s">
        <v>16</v>
      </c>
      <c r="B1045" s="26"/>
      <c r="C1045" s="25" t="s">
        <v>7</v>
      </c>
      <c r="D1045" s="24">
        <v>1589</v>
      </c>
      <c r="E1045" s="24">
        <v>1901</v>
      </c>
      <c r="F1045" s="24">
        <v>24258</v>
      </c>
      <c r="G1045" s="23">
        <f>(E1045/F1045)*100</f>
        <v>7.8365899909308272</v>
      </c>
    </row>
    <row r="1046" spans="1:7" s="7" customFormat="1" ht="11.25" x14ac:dyDescent="0.2">
      <c r="A1046" s="22" t="s">
        <v>15</v>
      </c>
      <c r="C1046" s="21" t="s">
        <v>7</v>
      </c>
      <c r="D1046" s="20">
        <v>2025</v>
      </c>
      <c r="E1046" s="20">
        <v>2923</v>
      </c>
      <c r="F1046" s="20">
        <v>33968</v>
      </c>
      <c r="G1046" s="19">
        <f>(E1046/F1046)*100</f>
        <v>8.6051577955723033</v>
      </c>
    </row>
    <row r="1047" spans="1:7" s="7" customFormat="1" ht="11.25" x14ac:dyDescent="0.2">
      <c r="A1047" s="27" t="s">
        <v>14</v>
      </c>
      <c r="B1047" s="26"/>
      <c r="C1047" s="25" t="s">
        <v>7</v>
      </c>
      <c r="D1047" s="24">
        <v>9845</v>
      </c>
      <c r="E1047" s="24">
        <v>14293</v>
      </c>
      <c r="F1047" s="24">
        <v>203050</v>
      </c>
      <c r="G1047" s="23">
        <f>(E1047/F1047)*100</f>
        <v>7.0391529180004921</v>
      </c>
    </row>
    <row r="1048" spans="1:7" s="7" customFormat="1" ht="11.25" x14ac:dyDescent="0.2">
      <c r="A1048" s="22" t="s">
        <v>13</v>
      </c>
      <c r="C1048" s="21" t="s">
        <v>7</v>
      </c>
      <c r="D1048" s="20">
        <v>535</v>
      </c>
      <c r="E1048" s="20">
        <v>418</v>
      </c>
      <c r="F1048" s="20">
        <v>3805</v>
      </c>
      <c r="G1048" s="19">
        <f>(E1048/F1048)*100</f>
        <v>10.985545335085414</v>
      </c>
    </row>
    <row r="1049" spans="1:7" s="7" customFormat="1" ht="11.25" x14ac:dyDescent="0.2">
      <c r="A1049" s="27" t="s">
        <v>12</v>
      </c>
      <c r="B1049" s="26"/>
      <c r="C1049" s="25" t="s">
        <v>7</v>
      </c>
      <c r="D1049" s="24">
        <v>9750</v>
      </c>
      <c r="E1049" s="24">
        <v>23192</v>
      </c>
      <c r="F1049" s="24">
        <v>237306</v>
      </c>
      <c r="G1049" s="23">
        <f>(E1049/F1049)*100</f>
        <v>9.7730356586011311</v>
      </c>
    </row>
    <row r="1050" spans="1:7" s="7" customFormat="1" ht="11.25" x14ac:dyDescent="0.2">
      <c r="A1050" s="22" t="s">
        <v>11</v>
      </c>
      <c r="C1050" s="21" t="s">
        <v>7</v>
      </c>
      <c r="D1050" s="20">
        <v>26767</v>
      </c>
      <c r="E1050" s="20">
        <v>48056</v>
      </c>
      <c r="F1050" s="20">
        <v>620654</v>
      </c>
      <c r="G1050" s="19">
        <f>(E1050/F1050)*100</f>
        <v>7.7428003364193252</v>
      </c>
    </row>
    <row r="1051" spans="1:7" s="7" customFormat="1" ht="11.25" customHeight="1" x14ac:dyDescent="0.2">
      <c r="A1051" s="27" t="s">
        <v>10</v>
      </c>
      <c r="B1051" s="26"/>
      <c r="C1051" s="25" t="s">
        <v>9</v>
      </c>
      <c r="D1051" s="24">
        <v>3230</v>
      </c>
      <c r="E1051" s="24">
        <v>4917</v>
      </c>
      <c r="F1051" s="24">
        <v>50131</v>
      </c>
      <c r="G1051" s="23">
        <f>(E1051/F1051)*100</f>
        <v>9.8083022481099515</v>
      </c>
    </row>
    <row r="1052" spans="1:7" s="7" customFormat="1" ht="11.25" customHeight="1" x14ac:dyDescent="0.2">
      <c r="A1052" s="22" t="s">
        <v>8</v>
      </c>
      <c r="C1052" s="21" t="s">
        <v>7</v>
      </c>
      <c r="D1052" s="20">
        <v>5794</v>
      </c>
      <c r="E1052" s="20">
        <v>5867</v>
      </c>
      <c r="F1052" s="20">
        <v>85217</v>
      </c>
      <c r="G1052" s="19">
        <f>(E1052/F1052)*100</f>
        <v>6.8847765117288811</v>
      </c>
    </row>
    <row r="1053" spans="1:7" s="7" customFormat="1" ht="11.25" x14ac:dyDescent="0.2">
      <c r="A1053" s="27" t="s">
        <v>6</v>
      </c>
      <c r="B1053" s="26"/>
      <c r="C1053" s="25" t="s">
        <v>5</v>
      </c>
      <c r="D1053" s="24">
        <v>719</v>
      </c>
      <c r="E1053" s="24">
        <v>1835</v>
      </c>
      <c r="F1053" s="24">
        <v>25532</v>
      </c>
      <c r="G1053" s="23">
        <f>(E1053/F1053)*100</f>
        <v>7.1870593764687447</v>
      </c>
    </row>
    <row r="1054" spans="1:7" s="7" customFormat="1" ht="11.25" customHeight="1" thickBot="1" x14ac:dyDescent="0.25">
      <c r="A1054" s="58" t="s">
        <v>4</v>
      </c>
      <c r="B1054" s="57"/>
      <c r="C1054" s="56" t="s">
        <v>3</v>
      </c>
      <c r="D1054" s="55">
        <v>9</v>
      </c>
      <c r="E1054" s="55">
        <v>1862</v>
      </c>
      <c r="F1054" s="55">
        <v>56791</v>
      </c>
      <c r="G1054" s="54">
        <f>(E1054/F1054)*100</f>
        <v>3.278688524590164</v>
      </c>
    </row>
    <row r="1055" spans="1:7" s="7" customFormat="1" ht="11.25" customHeight="1" thickBot="1" x14ac:dyDescent="0.25">
      <c r="A1055" s="56" t="s">
        <v>2</v>
      </c>
      <c r="B1055" s="57"/>
      <c r="C1055" s="57"/>
      <c r="D1055" s="55">
        <f>SUM(D1005:D1054,D1002)</f>
        <v>1030430</v>
      </c>
      <c r="E1055" s="55">
        <f>SUM(E1005:E1054,E1002)</f>
        <v>1781799</v>
      </c>
      <c r="F1055" s="55">
        <f>SUM(F1005:F1054,F1002)</f>
        <v>27785447</v>
      </c>
      <c r="G1055" s="54">
        <f>(E1055/F1055)*100</f>
        <v>6.4127059032017737</v>
      </c>
    </row>
    <row r="1056" spans="1:7" ht="7.5" customHeight="1" x14ac:dyDescent="0.2">
      <c r="A1056" s="53"/>
      <c r="B1056" s="53"/>
      <c r="C1056" s="53"/>
      <c r="E1056" s="51"/>
    </row>
    <row r="1057" spans="1:7" ht="11.25" customHeight="1" x14ac:dyDescent="0.2">
      <c r="A1057" s="7" t="s">
        <v>1</v>
      </c>
      <c r="B1057" s="6" t="s">
        <v>0</v>
      </c>
      <c r="C1057" s="6"/>
      <c r="D1057" s="5"/>
      <c r="E1057" s="5"/>
      <c r="F1057" s="5"/>
      <c r="G1057" s="4"/>
    </row>
    <row r="1061" spans="1:7" ht="15.75" x14ac:dyDescent="0.2">
      <c r="A1061" s="63" t="s">
        <v>72</v>
      </c>
      <c r="B1061" s="49" t="s">
        <v>79</v>
      </c>
      <c r="D1061" s="62"/>
      <c r="G1061" s="64"/>
    </row>
    <row r="1062" spans="1:7" ht="7.5" customHeight="1" thickBot="1" x14ac:dyDescent="0.25">
      <c r="A1062" s="60"/>
      <c r="B1062" s="60"/>
      <c r="C1062" s="60"/>
      <c r="D1062" s="59"/>
      <c r="E1062" s="45"/>
      <c r="F1062" s="45"/>
      <c r="G1062" s="44"/>
    </row>
    <row r="1063" spans="1:7" s="8" customFormat="1" ht="26.25" thickBot="1" x14ac:dyDescent="0.25">
      <c r="A1063" s="42" t="s">
        <v>70</v>
      </c>
      <c r="B1063" s="43"/>
      <c r="C1063" s="42" t="s">
        <v>69</v>
      </c>
      <c r="D1063" s="41" t="s">
        <v>68</v>
      </c>
      <c r="E1063" s="41" t="s">
        <v>67</v>
      </c>
      <c r="F1063" s="40" t="s">
        <v>66</v>
      </c>
      <c r="G1063" s="39" t="s">
        <v>65</v>
      </c>
    </row>
    <row r="1064" spans="1:7" s="8" customFormat="1" ht="27.75" thickBot="1" x14ac:dyDescent="0.25">
      <c r="A1064" s="38"/>
      <c r="B1064" s="38"/>
      <c r="C1064" s="38"/>
      <c r="D1064" s="37"/>
      <c r="E1064" s="36" t="s">
        <v>64</v>
      </c>
      <c r="F1064" s="36" t="s">
        <v>63</v>
      </c>
      <c r="G1064" s="35" t="s">
        <v>62</v>
      </c>
    </row>
    <row r="1065" spans="1:7" s="7" customFormat="1" ht="11.25" x14ac:dyDescent="0.2">
      <c r="A1065" s="34" t="s">
        <v>61</v>
      </c>
      <c r="B1065" s="33"/>
      <c r="C1065" s="33" t="s">
        <v>60</v>
      </c>
      <c r="D1065" s="20">
        <v>747525</v>
      </c>
      <c r="E1065" s="20">
        <v>1205828</v>
      </c>
      <c r="F1065" s="20">
        <v>21227144</v>
      </c>
      <c r="G1065" s="19">
        <f>(E1065/F1065)*100</f>
        <v>5.6805946197943538</v>
      </c>
    </row>
    <row r="1066" spans="1:7" s="7" customFormat="1" ht="11.25" x14ac:dyDescent="0.2">
      <c r="A1066" s="32" t="s">
        <v>59</v>
      </c>
      <c r="B1066" s="32"/>
      <c r="C1066" s="32"/>
      <c r="D1066" s="31">
        <f>D1118-D1065</f>
        <v>255815</v>
      </c>
      <c r="E1066" s="31">
        <f>E1118-E1065</f>
        <v>372580</v>
      </c>
      <c r="F1066" s="31">
        <f>F1118-F1065</f>
        <v>5138572</v>
      </c>
      <c r="G1066" s="23">
        <f>(E1066/F1066)*100</f>
        <v>7.2506525159129804</v>
      </c>
    </row>
    <row r="1067" spans="1:7" s="7" customFormat="1" ht="7.5" customHeight="1" x14ac:dyDescent="0.2">
      <c r="A1067" s="30"/>
      <c r="B1067" s="30"/>
      <c r="C1067" s="30"/>
      <c r="D1067" s="29"/>
      <c r="E1067" s="29"/>
      <c r="F1067" s="29"/>
      <c r="G1067" s="28"/>
    </row>
    <row r="1068" spans="1:7" s="7" customFormat="1" ht="11.25" x14ac:dyDescent="0.2">
      <c r="A1068" s="27" t="s">
        <v>58</v>
      </c>
      <c r="B1068" s="26"/>
      <c r="C1068" s="25" t="s">
        <v>7</v>
      </c>
      <c r="D1068" s="24">
        <v>1416</v>
      </c>
      <c r="E1068" s="24">
        <v>1891</v>
      </c>
      <c r="F1068" s="24">
        <v>25731</v>
      </c>
      <c r="G1068" s="23">
        <f>(E1068/F1068)*100</f>
        <v>7.3491119661109163</v>
      </c>
    </row>
    <row r="1069" spans="1:7" s="7" customFormat="1" ht="11.25" x14ac:dyDescent="0.2">
      <c r="A1069" s="22" t="s">
        <v>57</v>
      </c>
      <c r="C1069" s="21" t="s">
        <v>7</v>
      </c>
      <c r="D1069" s="20">
        <v>1633</v>
      </c>
      <c r="E1069" s="20">
        <v>1821</v>
      </c>
      <c r="F1069" s="20">
        <v>22633</v>
      </c>
      <c r="G1069" s="19">
        <f>(E1069/F1069)*100</f>
        <v>8.0457738700128143</v>
      </c>
    </row>
    <row r="1070" spans="1:7" s="7" customFormat="1" ht="11.25" x14ac:dyDescent="0.2">
      <c r="A1070" s="27" t="s">
        <v>56</v>
      </c>
      <c r="B1070" s="26"/>
      <c r="C1070" s="25" t="s">
        <v>7</v>
      </c>
      <c r="D1070" s="24">
        <v>16148</v>
      </c>
      <c r="E1070" s="24">
        <v>22070</v>
      </c>
      <c r="F1070" s="24">
        <v>296832</v>
      </c>
      <c r="G1070" s="23">
        <f>(E1070/F1070)*100</f>
        <v>7.435182190599396</v>
      </c>
    </row>
    <row r="1071" spans="1:7" s="7" customFormat="1" ht="11.25" x14ac:dyDescent="0.2">
      <c r="A1071" s="22" t="s">
        <v>55</v>
      </c>
      <c r="C1071" s="21" t="s">
        <v>5</v>
      </c>
      <c r="D1071" s="20">
        <v>1859</v>
      </c>
      <c r="E1071" s="20">
        <v>1031</v>
      </c>
      <c r="F1071" s="20">
        <v>10390</v>
      </c>
      <c r="G1071" s="19">
        <f>(E1071/F1071)*100</f>
        <v>9.9230028873917231</v>
      </c>
    </row>
    <row r="1072" spans="1:7" s="7" customFormat="1" ht="11.25" x14ac:dyDescent="0.2">
      <c r="A1072" s="27" t="s">
        <v>54</v>
      </c>
      <c r="B1072" s="26"/>
      <c r="C1072" s="25" t="s">
        <v>7</v>
      </c>
      <c r="D1072" s="24">
        <v>6981</v>
      </c>
      <c r="E1072" s="24">
        <v>8297</v>
      </c>
      <c r="F1072" s="24">
        <v>142499</v>
      </c>
      <c r="G1072" s="23">
        <f>(E1072/F1072)*100</f>
        <v>5.8224969999789478</v>
      </c>
    </row>
    <row r="1073" spans="1:7" s="7" customFormat="1" ht="11.25" x14ac:dyDescent="0.2">
      <c r="A1073" s="22" t="s">
        <v>53</v>
      </c>
      <c r="C1073" s="21" t="s">
        <v>5</v>
      </c>
      <c r="D1073" s="20">
        <v>10844</v>
      </c>
      <c r="E1073" s="20">
        <v>14725</v>
      </c>
      <c r="F1073" s="20">
        <v>280991</v>
      </c>
      <c r="G1073" s="19">
        <f>(E1073/F1073)*100</f>
        <v>5.2403813645276891</v>
      </c>
    </row>
    <row r="1074" spans="1:7" s="7" customFormat="1" ht="11.25" x14ac:dyDescent="0.2">
      <c r="A1074" s="27" t="s">
        <v>52</v>
      </c>
      <c r="B1074" s="26"/>
      <c r="C1074" s="25" t="s">
        <v>5</v>
      </c>
      <c r="D1074" s="24">
        <v>1222</v>
      </c>
      <c r="E1074" s="24">
        <v>1637</v>
      </c>
      <c r="F1074" s="24">
        <v>15555</v>
      </c>
      <c r="G1074" s="23">
        <f>(E1074/F1074)*100</f>
        <v>10.523947283831566</v>
      </c>
    </row>
    <row r="1075" spans="1:7" s="7" customFormat="1" ht="11.25" x14ac:dyDescent="0.2">
      <c r="A1075" s="22" t="s">
        <v>51</v>
      </c>
      <c r="C1075" s="21" t="s">
        <v>7</v>
      </c>
      <c r="D1075" s="20">
        <v>544</v>
      </c>
      <c r="E1075" s="20">
        <v>554</v>
      </c>
      <c r="F1075" s="20">
        <v>7282</v>
      </c>
      <c r="G1075" s="19">
        <f>(E1075/F1075)*100</f>
        <v>7.6078000549299638</v>
      </c>
    </row>
    <row r="1076" spans="1:7" s="7" customFormat="1" ht="11.25" x14ac:dyDescent="0.2">
      <c r="A1076" s="27" t="s">
        <v>50</v>
      </c>
      <c r="B1076" s="26"/>
      <c r="C1076" s="25" t="s">
        <v>7</v>
      </c>
      <c r="D1076" s="24">
        <v>1730</v>
      </c>
      <c r="E1076" s="24">
        <v>2638</v>
      </c>
      <c r="F1076" s="24">
        <v>29924</v>
      </c>
      <c r="G1076" s="23">
        <f>(E1076/F1076)*100</f>
        <v>8.8156663547654048</v>
      </c>
    </row>
    <row r="1077" spans="1:7" s="7" customFormat="1" ht="11.25" x14ac:dyDescent="0.2">
      <c r="A1077" s="22" t="s">
        <v>49</v>
      </c>
      <c r="C1077" s="21" t="s">
        <v>7</v>
      </c>
      <c r="D1077" s="20">
        <v>710</v>
      </c>
      <c r="E1077" s="20">
        <v>671</v>
      </c>
      <c r="F1077" s="20">
        <v>6287</v>
      </c>
      <c r="G1077" s="19">
        <f>(E1077/F1077)*100</f>
        <v>10.672816923811039</v>
      </c>
    </row>
    <row r="1078" spans="1:7" s="7" customFormat="1" ht="11.25" x14ac:dyDescent="0.2">
      <c r="A1078" s="27" t="s">
        <v>48</v>
      </c>
      <c r="B1078" s="26"/>
      <c r="C1078" s="25" t="s">
        <v>7</v>
      </c>
      <c r="D1078" s="24">
        <v>1106</v>
      </c>
      <c r="E1078" s="24">
        <v>2487</v>
      </c>
      <c r="F1078" s="24">
        <v>35465</v>
      </c>
      <c r="G1078" s="23">
        <f>(E1078/F1078)*100</f>
        <v>7.0125475821232204</v>
      </c>
    </row>
    <row r="1079" spans="1:7" s="7" customFormat="1" ht="11.25" x14ac:dyDescent="0.2">
      <c r="A1079" s="22" t="s">
        <v>47</v>
      </c>
      <c r="C1079" s="21" t="s">
        <v>5</v>
      </c>
      <c r="D1079" s="20">
        <v>434</v>
      </c>
      <c r="E1079" s="20">
        <v>1510</v>
      </c>
      <c r="F1079" s="20">
        <v>26613</v>
      </c>
      <c r="G1079" s="19">
        <f>(E1079/F1079)*100</f>
        <v>5.6739187615075339</v>
      </c>
    </row>
    <row r="1080" spans="1:7" s="7" customFormat="1" ht="11.25" x14ac:dyDescent="0.2">
      <c r="A1080" s="27" t="s">
        <v>46</v>
      </c>
      <c r="B1080" s="26"/>
      <c r="C1080" s="25" t="s">
        <v>5</v>
      </c>
      <c r="D1080" s="24">
        <v>10238</v>
      </c>
      <c r="E1080" s="24">
        <v>12075</v>
      </c>
      <c r="F1080" s="24">
        <v>158300</v>
      </c>
      <c r="G1080" s="23">
        <f>(E1080/F1080)*100</f>
        <v>7.6279216677195203</v>
      </c>
    </row>
    <row r="1081" spans="1:7" s="7" customFormat="1" ht="11.25" x14ac:dyDescent="0.2">
      <c r="A1081" s="22" t="s">
        <v>45</v>
      </c>
      <c r="C1081" s="21" t="s">
        <v>7</v>
      </c>
      <c r="D1081" s="20">
        <v>8321</v>
      </c>
      <c r="E1081" s="20">
        <v>9741</v>
      </c>
      <c r="F1081" s="20">
        <v>117014</v>
      </c>
      <c r="G1081" s="19">
        <f>(E1081/F1081)*100</f>
        <v>8.3246449142837609</v>
      </c>
    </row>
    <row r="1082" spans="1:7" s="7" customFormat="1" ht="11.25" x14ac:dyDescent="0.2">
      <c r="A1082" s="27" t="s">
        <v>44</v>
      </c>
      <c r="B1082" s="26"/>
      <c r="C1082" s="25" t="s">
        <v>7</v>
      </c>
      <c r="D1082" s="24">
        <v>1065</v>
      </c>
      <c r="E1082" s="24">
        <v>357</v>
      </c>
      <c r="F1082" s="24">
        <v>10300</v>
      </c>
      <c r="G1082" s="23">
        <f>(E1082/F1082)*100</f>
        <v>3.4660194174757284</v>
      </c>
    </row>
    <row r="1083" spans="1:7" s="7" customFormat="1" ht="11.25" x14ac:dyDescent="0.2">
      <c r="A1083" s="22" t="s">
        <v>43</v>
      </c>
      <c r="C1083" s="21" t="s">
        <v>7</v>
      </c>
      <c r="D1083" s="20">
        <v>204</v>
      </c>
      <c r="E1083" s="20">
        <v>138</v>
      </c>
      <c r="F1083" s="20">
        <v>1592</v>
      </c>
      <c r="G1083" s="19">
        <f>(E1083/F1083)*100</f>
        <v>8.6683417085427141</v>
      </c>
    </row>
    <row r="1084" spans="1:7" s="7" customFormat="1" ht="11.25" x14ac:dyDescent="0.2">
      <c r="A1084" s="27" t="s">
        <v>42</v>
      </c>
      <c r="B1084" s="26"/>
      <c r="C1084" s="25" t="s">
        <v>7</v>
      </c>
      <c r="D1084" s="24">
        <v>6817</v>
      </c>
      <c r="E1084" s="24">
        <v>7099</v>
      </c>
      <c r="F1084" s="24">
        <v>88905</v>
      </c>
      <c r="G1084" s="23">
        <f>(E1084/F1084)*100</f>
        <v>7.9849277318486029</v>
      </c>
    </row>
    <row r="1085" spans="1:7" s="7" customFormat="1" ht="11.25" x14ac:dyDescent="0.2">
      <c r="A1085" s="22" t="s">
        <v>41</v>
      </c>
      <c r="C1085" s="21" t="s">
        <v>7</v>
      </c>
      <c r="D1085" s="20">
        <v>2329</v>
      </c>
      <c r="E1085" s="20">
        <v>4757</v>
      </c>
      <c r="F1085" s="20">
        <v>72302</v>
      </c>
      <c r="G1085" s="19">
        <f>(E1085/F1085)*100</f>
        <v>6.579347735885591</v>
      </c>
    </row>
    <row r="1086" spans="1:7" s="7" customFormat="1" ht="11.25" x14ac:dyDescent="0.2">
      <c r="A1086" s="27" t="s">
        <v>39</v>
      </c>
      <c r="B1086" s="26"/>
      <c r="C1086" s="25" t="s">
        <v>7</v>
      </c>
      <c r="D1086" s="24">
        <v>245</v>
      </c>
      <c r="E1086" s="24">
        <v>156</v>
      </c>
      <c r="F1086" s="24">
        <v>1939</v>
      </c>
      <c r="G1086" s="23">
        <f>(E1086/F1086)*100</f>
        <v>8.0453842186694171</v>
      </c>
    </row>
    <row r="1087" spans="1:7" s="7" customFormat="1" ht="11.25" x14ac:dyDescent="0.2">
      <c r="A1087" s="22" t="s">
        <v>38</v>
      </c>
      <c r="C1087" s="21" t="s">
        <v>7</v>
      </c>
      <c r="D1087" s="20">
        <v>7891</v>
      </c>
      <c r="E1087" s="20">
        <v>9623</v>
      </c>
      <c r="F1087" s="20">
        <v>118509</v>
      </c>
      <c r="G1087" s="19">
        <f>(E1087/F1087)*100</f>
        <v>8.1200583921896232</v>
      </c>
    </row>
    <row r="1088" spans="1:7" s="7" customFormat="1" ht="11.25" x14ac:dyDescent="0.2">
      <c r="A1088" s="27" t="s">
        <v>37</v>
      </c>
      <c r="B1088" s="26"/>
      <c r="C1088" s="25" t="s">
        <v>7</v>
      </c>
      <c r="D1088" s="24">
        <v>10958</v>
      </c>
      <c r="E1088" s="24">
        <v>15880</v>
      </c>
      <c r="F1088" s="24">
        <v>182256</v>
      </c>
      <c r="G1088" s="23">
        <f>(E1088/F1088)*100</f>
        <v>8.7130190501272935</v>
      </c>
    </row>
    <row r="1089" spans="1:7" s="7" customFormat="1" ht="11.25" x14ac:dyDescent="0.2">
      <c r="A1089" s="22" t="s">
        <v>36</v>
      </c>
      <c r="C1089" s="21" t="s">
        <v>7</v>
      </c>
      <c r="D1089" s="20">
        <v>312</v>
      </c>
      <c r="E1089" s="20">
        <v>241</v>
      </c>
      <c r="F1089" s="20">
        <v>3551</v>
      </c>
      <c r="G1089" s="19">
        <f>(E1089/F1089)*100</f>
        <v>6.7868206139115745</v>
      </c>
    </row>
    <row r="1090" spans="1:7" s="7" customFormat="1" ht="11.25" x14ac:dyDescent="0.2">
      <c r="A1090" s="27" t="s">
        <v>35</v>
      </c>
      <c r="B1090" s="26"/>
      <c r="C1090" s="25" t="s">
        <v>7</v>
      </c>
      <c r="D1090" s="24">
        <v>17527</v>
      </c>
      <c r="E1090" s="24">
        <v>29207</v>
      </c>
      <c r="F1090" s="24">
        <v>419300</v>
      </c>
      <c r="G1090" s="23">
        <f>(E1090/F1090)*100</f>
        <v>6.965657047460053</v>
      </c>
    </row>
    <row r="1091" spans="1:7" s="7" customFormat="1" ht="11.25" x14ac:dyDescent="0.2">
      <c r="A1091" s="22" t="s">
        <v>34</v>
      </c>
      <c r="C1091" s="21" t="s">
        <v>7</v>
      </c>
      <c r="D1091" s="20">
        <v>1312</v>
      </c>
      <c r="E1091" s="20">
        <v>1048</v>
      </c>
      <c r="F1091" s="20">
        <v>15708</v>
      </c>
      <c r="G1091" s="19">
        <f>(E1091/F1091)*100</f>
        <v>6.671759612936083</v>
      </c>
    </row>
    <row r="1092" spans="1:7" s="7" customFormat="1" ht="11.25" x14ac:dyDescent="0.2">
      <c r="A1092" s="27" t="s">
        <v>33</v>
      </c>
      <c r="B1092" s="26"/>
      <c r="C1092" s="25" t="s">
        <v>7</v>
      </c>
      <c r="D1092" s="24">
        <v>166</v>
      </c>
      <c r="E1092" s="24">
        <v>116</v>
      </c>
      <c r="F1092" s="24">
        <v>1488</v>
      </c>
      <c r="G1092" s="23">
        <f>(E1092/F1092)*100</f>
        <v>7.795698924731183</v>
      </c>
    </row>
    <row r="1093" spans="1:7" s="7" customFormat="1" ht="11.25" x14ac:dyDescent="0.2">
      <c r="A1093" s="22" t="s">
        <v>32</v>
      </c>
      <c r="C1093" s="21" t="s">
        <v>7</v>
      </c>
      <c r="D1093" s="20">
        <v>1083</v>
      </c>
      <c r="E1093" s="20">
        <v>776</v>
      </c>
      <c r="F1093" s="20">
        <v>11176</v>
      </c>
      <c r="G1093" s="19">
        <f>(E1093/F1093)*100</f>
        <v>6.9434502505368645</v>
      </c>
    </row>
    <row r="1094" spans="1:7" s="7" customFormat="1" ht="11.25" x14ac:dyDescent="0.2">
      <c r="A1094" s="27" t="s">
        <v>31</v>
      </c>
      <c r="B1094" s="26"/>
      <c r="C1094" s="25" t="s">
        <v>5</v>
      </c>
      <c r="D1094" s="24">
        <v>13699</v>
      </c>
      <c r="E1094" s="24">
        <v>24622</v>
      </c>
      <c r="F1094" s="24">
        <v>354725</v>
      </c>
      <c r="G1094" s="23">
        <f>(E1094/F1094)*100</f>
        <v>6.9411515963069981</v>
      </c>
    </row>
    <row r="1095" spans="1:7" s="7" customFormat="1" ht="11.25" x14ac:dyDescent="0.2">
      <c r="A1095" s="22" t="s">
        <v>73</v>
      </c>
      <c r="C1095" s="21" t="s">
        <v>7</v>
      </c>
      <c r="D1095" s="20">
        <v>1693</v>
      </c>
      <c r="E1095" s="20">
        <v>1475</v>
      </c>
      <c r="F1095" s="20">
        <v>16040</v>
      </c>
      <c r="G1095" s="19">
        <f>(E1095/F1095)*100</f>
        <v>9.1957605985037407</v>
      </c>
    </row>
    <row r="1096" spans="1:7" s="7" customFormat="1" ht="11.25" x14ac:dyDescent="0.2">
      <c r="A1096" s="27" t="s">
        <v>29</v>
      </c>
      <c r="B1096" s="26"/>
      <c r="C1096" s="25" t="s">
        <v>7</v>
      </c>
      <c r="D1096" s="24">
        <v>1594</v>
      </c>
      <c r="E1096" s="24">
        <v>1658</v>
      </c>
      <c r="F1096" s="24">
        <v>16303</v>
      </c>
      <c r="G1096" s="23">
        <f>(E1096/F1096)*100</f>
        <v>10.169907379009999</v>
      </c>
    </row>
    <row r="1097" spans="1:7" s="7" customFormat="1" ht="11.25" x14ac:dyDescent="0.2">
      <c r="A1097" s="22" t="s">
        <v>28</v>
      </c>
      <c r="C1097" s="21" t="s">
        <v>5</v>
      </c>
      <c r="D1097" s="20">
        <v>364</v>
      </c>
      <c r="E1097" s="20">
        <v>609</v>
      </c>
      <c r="F1097" s="20">
        <v>8949</v>
      </c>
      <c r="G1097" s="19">
        <f>(E1097/F1097)*100</f>
        <v>6.8052296345960439</v>
      </c>
    </row>
    <row r="1098" spans="1:7" s="7" customFormat="1" ht="11.25" x14ac:dyDescent="0.2">
      <c r="A1098" s="27" t="s">
        <v>27</v>
      </c>
      <c r="B1098" s="26"/>
      <c r="C1098" s="25" t="s">
        <v>7</v>
      </c>
      <c r="D1098" s="24">
        <v>16380</v>
      </c>
      <c r="E1098" s="24">
        <v>28108</v>
      </c>
      <c r="F1098" s="24">
        <v>397899</v>
      </c>
      <c r="G1098" s="23">
        <f>(E1098/F1098)*100</f>
        <v>7.0641042073491009</v>
      </c>
    </row>
    <row r="1099" spans="1:7" s="7" customFormat="1" ht="11.25" x14ac:dyDescent="0.2">
      <c r="A1099" s="22" t="s">
        <v>26</v>
      </c>
      <c r="C1099" s="21" t="s">
        <v>25</v>
      </c>
      <c r="D1099" s="20">
        <v>600</v>
      </c>
      <c r="E1099" s="20">
        <v>685</v>
      </c>
      <c r="F1099" s="20">
        <v>8289</v>
      </c>
      <c r="G1099" s="19">
        <f>(E1099/F1099)*100</f>
        <v>8.2639642900229227</v>
      </c>
    </row>
    <row r="1100" spans="1:7" s="7" customFormat="1" ht="11.25" x14ac:dyDescent="0.2">
      <c r="A1100" s="27" t="s">
        <v>24</v>
      </c>
      <c r="B1100" s="26"/>
      <c r="C1100" s="25" t="s">
        <v>7</v>
      </c>
      <c r="D1100" s="24">
        <v>2079</v>
      </c>
      <c r="E1100" s="24">
        <v>2848</v>
      </c>
      <c r="F1100" s="24">
        <v>44802</v>
      </c>
      <c r="G1100" s="23">
        <f>(E1100/F1100)*100</f>
        <v>6.3568590687915716</v>
      </c>
    </row>
    <row r="1101" spans="1:7" s="7" customFormat="1" ht="11.25" x14ac:dyDescent="0.2">
      <c r="A1101" s="22" t="s">
        <v>23</v>
      </c>
      <c r="C1101" s="21" t="s">
        <v>7</v>
      </c>
      <c r="D1101" s="20">
        <v>266</v>
      </c>
      <c r="E1101" s="20">
        <v>195</v>
      </c>
      <c r="F1101" s="20">
        <v>2719</v>
      </c>
      <c r="G1101" s="19">
        <f>(E1101/F1101)*100</f>
        <v>7.1717543214417061</v>
      </c>
    </row>
    <row r="1102" spans="1:7" s="7" customFormat="1" ht="11.25" x14ac:dyDescent="0.2">
      <c r="A1102" s="27" t="s">
        <v>22</v>
      </c>
      <c r="B1102" s="26"/>
      <c r="C1102" s="25" t="s">
        <v>7</v>
      </c>
      <c r="D1102" s="24">
        <v>251</v>
      </c>
      <c r="E1102" s="24">
        <v>166</v>
      </c>
      <c r="F1102" s="24">
        <v>1583</v>
      </c>
      <c r="G1102" s="23">
        <f>(E1102/F1102)*100</f>
        <v>10.486418193303853</v>
      </c>
    </row>
    <row r="1103" spans="1:7" s="7" customFormat="1" ht="11.25" x14ac:dyDescent="0.2">
      <c r="A1103" s="22" t="s">
        <v>21</v>
      </c>
      <c r="C1103" s="21" t="s">
        <v>7</v>
      </c>
      <c r="D1103" s="20">
        <v>1206</v>
      </c>
      <c r="E1103" s="20">
        <v>1460</v>
      </c>
      <c r="F1103" s="20">
        <v>15000</v>
      </c>
      <c r="G1103" s="19">
        <f>(E1103/F1103)*100</f>
        <v>9.7333333333333325</v>
      </c>
    </row>
    <row r="1104" spans="1:7" s="7" customFormat="1" ht="11.25" x14ac:dyDescent="0.2">
      <c r="A1104" s="27" t="s">
        <v>20</v>
      </c>
      <c r="B1104" s="26"/>
      <c r="C1104" s="25" t="s">
        <v>7</v>
      </c>
      <c r="D1104" s="24">
        <v>5612</v>
      </c>
      <c r="E1104" s="24">
        <v>9499</v>
      </c>
      <c r="F1104" s="24">
        <v>98531</v>
      </c>
      <c r="G1104" s="23">
        <f>(E1104/F1104)*100</f>
        <v>9.6406207183525989</v>
      </c>
    </row>
    <row r="1105" spans="1:7" s="7" customFormat="1" ht="11.25" x14ac:dyDescent="0.2">
      <c r="A1105" s="22" t="s">
        <v>19</v>
      </c>
      <c r="C1105" s="21" t="s">
        <v>7</v>
      </c>
      <c r="D1105" s="20">
        <v>5317</v>
      </c>
      <c r="E1105" s="20">
        <v>4758</v>
      </c>
      <c r="F1105" s="20">
        <v>74625</v>
      </c>
      <c r="G1105" s="19">
        <f>(E1105/F1105)*100</f>
        <v>6.3758793969849252</v>
      </c>
    </row>
    <row r="1106" spans="1:7" s="7" customFormat="1" ht="11.25" x14ac:dyDescent="0.2">
      <c r="A1106" s="27" t="s">
        <v>18</v>
      </c>
      <c r="B1106" s="26"/>
      <c r="C1106" s="25" t="s">
        <v>7</v>
      </c>
      <c r="D1106" s="24">
        <v>34387</v>
      </c>
      <c r="E1106" s="24">
        <v>46878</v>
      </c>
      <c r="F1106" s="24">
        <v>759609</v>
      </c>
      <c r="G1106" s="23">
        <f>(E1106/F1106)*100</f>
        <v>6.1713328831017007</v>
      </c>
    </row>
    <row r="1107" spans="1:7" s="7" customFormat="1" ht="11.25" x14ac:dyDescent="0.2">
      <c r="A1107" s="22" t="s">
        <v>17</v>
      </c>
      <c r="C1107" s="21" t="s">
        <v>5</v>
      </c>
      <c r="D1107" s="20">
        <v>631</v>
      </c>
      <c r="E1107" s="20">
        <v>1455</v>
      </c>
      <c r="F1107" s="20">
        <v>29769</v>
      </c>
      <c r="G1107" s="19">
        <f>(E1107/F1107)*100</f>
        <v>4.8876347878665722</v>
      </c>
    </row>
    <row r="1108" spans="1:7" s="7" customFormat="1" ht="11.25" x14ac:dyDescent="0.2">
      <c r="A1108" s="27" t="s">
        <v>16</v>
      </c>
      <c r="B1108" s="26"/>
      <c r="C1108" s="25" t="s">
        <v>7</v>
      </c>
      <c r="D1108" s="24">
        <v>1576</v>
      </c>
      <c r="E1108" s="24">
        <v>1611</v>
      </c>
      <c r="F1108" s="24">
        <v>20955</v>
      </c>
      <c r="G1108" s="23">
        <f>(E1108/F1108)*100</f>
        <v>7.6879026485325701</v>
      </c>
    </row>
    <row r="1109" spans="1:7" s="7" customFormat="1" ht="11.25" x14ac:dyDescent="0.2">
      <c r="A1109" s="22" t="s">
        <v>15</v>
      </c>
      <c r="C1109" s="21" t="s">
        <v>7</v>
      </c>
      <c r="D1109" s="20">
        <v>1967</v>
      </c>
      <c r="E1109" s="20">
        <v>2689</v>
      </c>
      <c r="F1109" s="20">
        <v>32983</v>
      </c>
      <c r="G1109" s="19">
        <f>(E1109/F1109)*100</f>
        <v>8.1526847163690377</v>
      </c>
    </row>
    <row r="1110" spans="1:7" s="7" customFormat="1" ht="11.25" x14ac:dyDescent="0.2">
      <c r="A1110" s="27" t="s">
        <v>14</v>
      </c>
      <c r="B1110" s="26"/>
      <c r="C1110" s="25" t="s">
        <v>7</v>
      </c>
      <c r="D1110" s="24">
        <v>9489</v>
      </c>
      <c r="E1110" s="24">
        <v>13509</v>
      </c>
      <c r="F1110" s="24">
        <v>189428</v>
      </c>
      <c r="G1110" s="23">
        <f>(E1110/F1110)*100</f>
        <v>7.1314694765293414</v>
      </c>
    </row>
    <row r="1111" spans="1:7" s="7" customFormat="1" ht="11.25" x14ac:dyDescent="0.2">
      <c r="A1111" s="22" t="s">
        <v>13</v>
      </c>
      <c r="C1111" s="21" t="s">
        <v>7</v>
      </c>
      <c r="D1111" s="20">
        <v>532</v>
      </c>
      <c r="E1111" s="20">
        <v>342</v>
      </c>
      <c r="F1111" s="20">
        <v>3728</v>
      </c>
      <c r="G1111" s="19">
        <f>(E1111/F1111)*100</f>
        <v>9.17381974248927</v>
      </c>
    </row>
    <row r="1112" spans="1:7" s="7" customFormat="1" ht="11.25" x14ac:dyDescent="0.2">
      <c r="A1112" s="27" t="s">
        <v>12</v>
      </c>
      <c r="B1112" s="26"/>
      <c r="C1112" s="25" t="s">
        <v>7</v>
      </c>
      <c r="D1112" s="24">
        <v>9331</v>
      </c>
      <c r="E1112" s="24">
        <v>22659</v>
      </c>
      <c r="F1112" s="24">
        <v>228483</v>
      </c>
      <c r="G1112" s="23">
        <f>(E1112/F1112)*100</f>
        <v>9.9171491970956254</v>
      </c>
    </row>
    <row r="1113" spans="1:7" s="7" customFormat="1" ht="11.25" x14ac:dyDescent="0.2">
      <c r="A1113" s="22" t="s">
        <v>11</v>
      </c>
      <c r="C1113" s="21" t="s">
        <v>7</v>
      </c>
      <c r="D1113" s="20">
        <v>25905</v>
      </c>
      <c r="E1113" s="20">
        <v>44197</v>
      </c>
      <c r="F1113" s="20">
        <v>537408</v>
      </c>
      <c r="G1113" s="19">
        <f>(E1113/F1113)*100</f>
        <v>8.2241053352387752</v>
      </c>
    </row>
    <row r="1114" spans="1:7" s="7" customFormat="1" ht="11.25" customHeight="1" x14ac:dyDescent="0.2">
      <c r="A1114" s="27" t="s">
        <v>10</v>
      </c>
      <c r="B1114" s="26"/>
      <c r="C1114" s="25" t="s">
        <v>9</v>
      </c>
      <c r="D1114" s="24">
        <v>3121</v>
      </c>
      <c r="E1114" s="24">
        <v>4522</v>
      </c>
      <c r="F1114" s="24">
        <v>45831</v>
      </c>
      <c r="G1114" s="23">
        <f>(E1114/F1114)*100</f>
        <v>9.8666841221007626</v>
      </c>
    </row>
    <row r="1115" spans="1:7" s="7" customFormat="1" ht="11.25" customHeight="1" x14ac:dyDescent="0.2">
      <c r="A1115" s="22" t="s">
        <v>8</v>
      </c>
      <c r="C1115" s="21" t="s">
        <v>7</v>
      </c>
      <c r="D1115" s="20">
        <v>5965</v>
      </c>
      <c r="E1115" s="20">
        <v>5183</v>
      </c>
      <c r="F1115" s="20">
        <v>75563</v>
      </c>
      <c r="G1115" s="19">
        <f>(E1115/F1115)*100</f>
        <v>6.8591771104905845</v>
      </c>
    </row>
    <row r="1116" spans="1:7" s="7" customFormat="1" ht="11.25" x14ac:dyDescent="0.2">
      <c r="A1116" s="27" t="s">
        <v>6</v>
      </c>
      <c r="B1116" s="26"/>
      <c r="C1116" s="25" t="s">
        <v>5</v>
      </c>
      <c r="D1116" s="24">
        <v>746</v>
      </c>
      <c r="E1116" s="24">
        <v>1676</v>
      </c>
      <c r="F1116" s="24">
        <v>25276</v>
      </c>
      <c r="G1116" s="23">
        <f>(E1116/F1116)*100</f>
        <v>6.6307960120272194</v>
      </c>
    </row>
    <row r="1117" spans="1:7" s="7" customFormat="1" ht="11.25" customHeight="1" thickBot="1" x14ac:dyDescent="0.25">
      <c r="A1117" s="58" t="s">
        <v>4</v>
      </c>
      <c r="B1117" s="57"/>
      <c r="C1117" s="56" t="s">
        <v>3</v>
      </c>
      <c r="D1117" s="55">
        <v>9</v>
      </c>
      <c r="E1117" s="55">
        <v>1230</v>
      </c>
      <c r="F1117" s="55">
        <v>47532</v>
      </c>
      <c r="G1117" s="54">
        <f>(E1117/F1117)*100</f>
        <v>2.5877303711184041</v>
      </c>
    </row>
    <row r="1118" spans="1:7" s="7" customFormat="1" ht="11.25" customHeight="1" thickBot="1" x14ac:dyDescent="0.25">
      <c r="A1118" s="56" t="s">
        <v>2</v>
      </c>
      <c r="B1118" s="57"/>
      <c r="C1118" s="57"/>
      <c r="D1118" s="55">
        <f>SUM(D1068:D1117,D1065)</f>
        <v>1003340</v>
      </c>
      <c r="E1118" s="55">
        <f>SUM(E1068:E1117,E1065)</f>
        <v>1578408</v>
      </c>
      <c r="F1118" s="55">
        <f>SUM(F1068:F1117,F1065)</f>
        <v>26365716</v>
      </c>
      <c r="G1118" s="54">
        <f>(E1118/F1118)*100</f>
        <v>5.986592588648076</v>
      </c>
    </row>
    <row r="1119" spans="1:7" ht="7.5" customHeight="1" x14ac:dyDescent="0.2">
      <c r="A1119" s="53"/>
      <c r="B1119" s="53"/>
      <c r="C1119" s="53"/>
      <c r="E1119" s="51"/>
    </row>
    <row r="1120" spans="1:7" ht="11.25" customHeight="1" x14ac:dyDescent="0.2">
      <c r="A1120" s="7" t="s">
        <v>1</v>
      </c>
      <c r="B1120" s="6" t="s">
        <v>0</v>
      </c>
      <c r="C1120" s="6"/>
      <c r="D1120" s="5"/>
      <c r="E1120" s="5"/>
      <c r="F1120" s="5"/>
      <c r="G1120" s="4"/>
    </row>
    <row r="1124" spans="1:7" ht="15.75" x14ac:dyDescent="0.2">
      <c r="A1124" s="63" t="s">
        <v>72</v>
      </c>
      <c r="B1124" s="49" t="s">
        <v>78</v>
      </c>
      <c r="D1124" s="62"/>
      <c r="G1124" s="64"/>
    </row>
    <row r="1125" spans="1:7" ht="7.5" customHeight="1" thickBot="1" x14ac:dyDescent="0.25">
      <c r="A1125" s="60"/>
      <c r="B1125" s="60"/>
      <c r="C1125" s="60"/>
      <c r="D1125" s="59"/>
      <c r="E1125" s="45"/>
      <c r="F1125" s="45"/>
      <c r="G1125" s="44"/>
    </row>
    <row r="1126" spans="1:7" s="8" customFormat="1" ht="26.25" thickBot="1" x14ac:dyDescent="0.25">
      <c r="A1126" s="42" t="s">
        <v>70</v>
      </c>
      <c r="B1126" s="43"/>
      <c r="C1126" s="42" t="s">
        <v>69</v>
      </c>
      <c r="D1126" s="41" t="s">
        <v>68</v>
      </c>
      <c r="E1126" s="41" t="s">
        <v>67</v>
      </c>
      <c r="F1126" s="40" t="s">
        <v>66</v>
      </c>
      <c r="G1126" s="39" t="s">
        <v>65</v>
      </c>
    </row>
    <row r="1127" spans="1:7" s="8" customFormat="1" ht="27.75" thickBot="1" x14ac:dyDescent="0.25">
      <c r="A1127" s="38"/>
      <c r="B1127" s="38"/>
      <c r="C1127" s="38"/>
      <c r="D1127" s="37"/>
      <c r="E1127" s="36" t="s">
        <v>64</v>
      </c>
      <c r="F1127" s="36" t="s">
        <v>63</v>
      </c>
      <c r="G1127" s="35" t="s">
        <v>62</v>
      </c>
    </row>
    <row r="1128" spans="1:7" s="7" customFormat="1" ht="11.25" x14ac:dyDescent="0.2">
      <c r="A1128" s="34" t="s">
        <v>61</v>
      </c>
      <c r="B1128" s="33"/>
      <c r="C1128" s="33" t="s">
        <v>60</v>
      </c>
      <c r="D1128" s="20">
        <v>726893</v>
      </c>
      <c r="E1128" s="20">
        <v>1133506</v>
      </c>
      <c r="F1128" s="20">
        <v>20124181</v>
      </c>
      <c r="G1128" s="19">
        <f>(E1128/F1128)*100</f>
        <v>5.6325571708980355</v>
      </c>
    </row>
    <row r="1129" spans="1:7" s="7" customFormat="1" ht="11.25" x14ac:dyDescent="0.2">
      <c r="A1129" s="32" t="s">
        <v>59</v>
      </c>
      <c r="B1129" s="32"/>
      <c r="C1129" s="32"/>
      <c r="D1129" s="31">
        <f>D1181-D1128</f>
        <v>245921</v>
      </c>
      <c r="E1129" s="31">
        <f>E1181-E1128</f>
        <v>347138</v>
      </c>
      <c r="F1129" s="31">
        <f>F1181-F1128</f>
        <v>4876317</v>
      </c>
      <c r="G1129" s="23">
        <f>(E1129/F1129)*100</f>
        <v>7.1188563007696173</v>
      </c>
    </row>
    <row r="1130" spans="1:7" s="7" customFormat="1" ht="7.5" customHeight="1" x14ac:dyDescent="0.2">
      <c r="A1130" s="30"/>
      <c r="B1130" s="30"/>
      <c r="C1130" s="30"/>
      <c r="D1130" s="29"/>
      <c r="E1130" s="29"/>
      <c r="F1130" s="29"/>
      <c r="G1130" s="28"/>
    </row>
    <row r="1131" spans="1:7" s="7" customFormat="1" ht="11.25" x14ac:dyDescent="0.2">
      <c r="A1131" s="27" t="s">
        <v>58</v>
      </c>
      <c r="B1131" s="26"/>
      <c r="C1131" s="25" t="s">
        <v>7</v>
      </c>
      <c r="D1131" s="24">
        <v>1381</v>
      </c>
      <c r="E1131" s="24">
        <v>1842</v>
      </c>
      <c r="F1131" s="24">
        <v>25216</v>
      </c>
      <c r="G1131" s="23">
        <f>(E1131/F1131)*100</f>
        <v>7.3048857868020303</v>
      </c>
    </row>
    <row r="1132" spans="1:7" s="7" customFormat="1" ht="11.25" x14ac:dyDescent="0.2">
      <c r="A1132" s="22" t="s">
        <v>57</v>
      </c>
      <c r="C1132" s="21" t="s">
        <v>7</v>
      </c>
      <c r="D1132" s="20">
        <v>1633</v>
      </c>
      <c r="E1132" s="20">
        <v>1762</v>
      </c>
      <c r="F1132" s="20">
        <v>21779</v>
      </c>
      <c r="G1132" s="19">
        <f>(E1132/F1132)*100</f>
        <v>8.0903622755865747</v>
      </c>
    </row>
    <row r="1133" spans="1:7" s="7" customFormat="1" ht="11.25" x14ac:dyDescent="0.2">
      <c r="A1133" s="27" t="s">
        <v>56</v>
      </c>
      <c r="B1133" s="26"/>
      <c r="C1133" s="25" t="s">
        <v>7</v>
      </c>
      <c r="D1133" s="24">
        <v>16059</v>
      </c>
      <c r="E1133" s="24">
        <v>20691</v>
      </c>
      <c r="F1133" s="24">
        <v>285630</v>
      </c>
      <c r="G1133" s="23">
        <f>(E1133/F1133)*100</f>
        <v>7.2439869761579665</v>
      </c>
    </row>
    <row r="1134" spans="1:7" s="7" customFormat="1" ht="11.25" x14ac:dyDescent="0.2">
      <c r="A1134" s="22" t="s">
        <v>55</v>
      </c>
      <c r="C1134" s="21" t="s">
        <v>5</v>
      </c>
      <c r="D1134" s="20">
        <v>1831</v>
      </c>
      <c r="E1134" s="20">
        <v>998</v>
      </c>
      <c r="F1134" s="20">
        <v>9993</v>
      </c>
      <c r="G1134" s="19">
        <f>(E1134/F1134)*100</f>
        <v>9.9869908936255367</v>
      </c>
    </row>
    <row r="1135" spans="1:7" s="7" customFormat="1" ht="11.25" x14ac:dyDescent="0.2">
      <c r="A1135" s="27" t="s">
        <v>54</v>
      </c>
      <c r="B1135" s="26"/>
      <c r="C1135" s="25" t="s">
        <v>7</v>
      </c>
      <c r="D1135" s="24">
        <v>7012</v>
      </c>
      <c r="E1135" s="24">
        <v>8393</v>
      </c>
      <c r="F1135" s="24">
        <v>137863</v>
      </c>
      <c r="G1135" s="23">
        <f>(E1135/F1135)*100</f>
        <v>6.0879278704220861</v>
      </c>
    </row>
    <row r="1136" spans="1:7" s="7" customFormat="1" ht="11.25" x14ac:dyDescent="0.2">
      <c r="A1136" s="22" t="s">
        <v>53</v>
      </c>
      <c r="C1136" s="21" t="s">
        <v>5</v>
      </c>
      <c r="D1136" s="20">
        <v>10329</v>
      </c>
      <c r="E1136" s="20">
        <v>12833</v>
      </c>
      <c r="F1136" s="20">
        <v>245915</v>
      </c>
      <c r="G1136" s="19">
        <f>(E1136/F1136)*100</f>
        <v>5.218469796474392</v>
      </c>
    </row>
    <row r="1137" spans="1:7" s="7" customFormat="1" ht="11.25" x14ac:dyDescent="0.2">
      <c r="A1137" s="27" t="s">
        <v>52</v>
      </c>
      <c r="B1137" s="26"/>
      <c r="C1137" s="25" t="s">
        <v>5</v>
      </c>
      <c r="D1137" s="24">
        <v>1200</v>
      </c>
      <c r="E1137" s="24">
        <v>1571</v>
      </c>
      <c r="F1137" s="24">
        <v>15793</v>
      </c>
      <c r="G1137" s="23">
        <f>(E1137/F1137)*100</f>
        <v>9.9474450706008994</v>
      </c>
    </row>
    <row r="1138" spans="1:7" s="7" customFormat="1" ht="11.25" x14ac:dyDescent="0.2">
      <c r="A1138" s="22" t="s">
        <v>51</v>
      </c>
      <c r="C1138" s="21" t="s">
        <v>7</v>
      </c>
      <c r="D1138" s="20">
        <v>540</v>
      </c>
      <c r="E1138" s="20">
        <v>527</v>
      </c>
      <c r="F1138" s="20">
        <v>6897</v>
      </c>
      <c r="G1138" s="19">
        <f>(E1138/F1138)*100</f>
        <v>7.6410033347832389</v>
      </c>
    </row>
    <row r="1139" spans="1:7" s="7" customFormat="1" ht="11.25" x14ac:dyDescent="0.2">
      <c r="A1139" s="27" t="s">
        <v>50</v>
      </c>
      <c r="B1139" s="26"/>
      <c r="C1139" s="25" t="s">
        <v>7</v>
      </c>
      <c r="D1139" s="24">
        <v>1735</v>
      </c>
      <c r="E1139" s="24">
        <v>2581</v>
      </c>
      <c r="F1139" s="24">
        <v>28841</v>
      </c>
      <c r="G1139" s="23">
        <f>(E1139/F1139)*100</f>
        <v>8.9490655663811935</v>
      </c>
    </row>
    <row r="1140" spans="1:7" s="7" customFormat="1" ht="11.25" x14ac:dyDescent="0.2">
      <c r="A1140" s="22" t="s">
        <v>49</v>
      </c>
      <c r="C1140" s="21" t="s">
        <v>7</v>
      </c>
      <c r="D1140" s="20">
        <v>814</v>
      </c>
      <c r="E1140" s="20">
        <v>611</v>
      </c>
      <c r="F1140" s="20">
        <v>6650</v>
      </c>
      <c r="G1140" s="19">
        <f>(E1140/F1140)*100</f>
        <v>9.1879699248120303</v>
      </c>
    </row>
    <row r="1141" spans="1:7" s="7" customFormat="1" ht="11.25" x14ac:dyDescent="0.2">
      <c r="A1141" s="27" t="s">
        <v>48</v>
      </c>
      <c r="B1141" s="26"/>
      <c r="C1141" s="25" t="s">
        <v>7</v>
      </c>
      <c r="D1141" s="24">
        <v>1103</v>
      </c>
      <c r="E1141" s="24">
        <v>2337</v>
      </c>
      <c r="F1141" s="24">
        <v>32806</v>
      </c>
      <c r="G1141" s="23">
        <f>(E1141/F1141)*100</f>
        <v>7.1236968847162103</v>
      </c>
    </row>
    <row r="1142" spans="1:7" s="7" customFormat="1" ht="11.25" x14ac:dyDescent="0.2">
      <c r="A1142" s="22" t="s">
        <v>47</v>
      </c>
      <c r="C1142" s="21" t="s">
        <v>5</v>
      </c>
      <c r="D1142" s="20">
        <v>413</v>
      </c>
      <c r="E1142" s="20">
        <v>1386</v>
      </c>
      <c r="F1142" s="20">
        <v>24172</v>
      </c>
      <c r="G1142" s="19">
        <f>(E1142/F1142)*100</f>
        <v>5.7339069998345193</v>
      </c>
    </row>
    <row r="1143" spans="1:7" s="7" customFormat="1" ht="11.25" x14ac:dyDescent="0.2">
      <c r="A1143" s="27" t="s">
        <v>46</v>
      </c>
      <c r="B1143" s="26"/>
      <c r="C1143" s="25" t="s">
        <v>5</v>
      </c>
      <c r="D1143" s="24">
        <v>9834</v>
      </c>
      <c r="E1143" s="24">
        <v>11247</v>
      </c>
      <c r="F1143" s="24">
        <v>145975</v>
      </c>
      <c r="G1143" s="23">
        <f>(E1143/F1143)*100</f>
        <v>7.7047439630073642</v>
      </c>
    </row>
    <row r="1144" spans="1:7" s="7" customFormat="1" ht="11.25" x14ac:dyDescent="0.2">
      <c r="A1144" s="22" t="s">
        <v>45</v>
      </c>
      <c r="C1144" s="21" t="s">
        <v>7</v>
      </c>
      <c r="D1144" s="20">
        <v>7906</v>
      </c>
      <c r="E1144" s="20">
        <v>8822</v>
      </c>
      <c r="F1144" s="20">
        <v>104493</v>
      </c>
      <c r="G1144" s="19">
        <f>(E1144/F1144)*100</f>
        <v>8.4426708009148932</v>
      </c>
    </row>
    <row r="1145" spans="1:7" s="7" customFormat="1" ht="11.25" x14ac:dyDescent="0.2">
      <c r="A1145" s="27" t="s">
        <v>44</v>
      </c>
      <c r="B1145" s="26"/>
      <c r="C1145" s="25" t="s">
        <v>7</v>
      </c>
      <c r="D1145" s="24">
        <v>1065</v>
      </c>
      <c r="E1145" s="24">
        <v>357</v>
      </c>
      <c r="F1145" s="24">
        <v>10300</v>
      </c>
      <c r="G1145" s="23">
        <f>(E1145/F1145)*100</f>
        <v>3.4660194174757284</v>
      </c>
    </row>
    <row r="1146" spans="1:7" s="7" customFormat="1" ht="11.25" x14ac:dyDescent="0.2">
      <c r="A1146" s="22" t="s">
        <v>43</v>
      </c>
      <c r="C1146" s="21" t="s">
        <v>7</v>
      </c>
      <c r="D1146" s="20">
        <v>207</v>
      </c>
      <c r="E1146" s="20">
        <v>135</v>
      </c>
      <c r="F1146" s="20">
        <v>1567</v>
      </c>
      <c r="G1146" s="19">
        <f>(E1146/F1146)*100</f>
        <v>8.6151882578174863</v>
      </c>
    </row>
    <row r="1147" spans="1:7" s="7" customFormat="1" ht="11.25" x14ac:dyDescent="0.2">
      <c r="A1147" s="27" t="s">
        <v>42</v>
      </c>
      <c r="B1147" s="26"/>
      <c r="C1147" s="25" t="s">
        <v>7</v>
      </c>
      <c r="D1147" s="24">
        <v>5463</v>
      </c>
      <c r="E1147" s="24">
        <v>5664</v>
      </c>
      <c r="F1147" s="24">
        <v>71998</v>
      </c>
      <c r="G1147" s="23">
        <f>(E1147/F1147)*100</f>
        <v>7.8668851912553128</v>
      </c>
    </row>
    <row r="1148" spans="1:7" s="7" customFormat="1" ht="11.25" x14ac:dyDescent="0.2">
      <c r="A1148" s="22" t="s">
        <v>41</v>
      </c>
      <c r="C1148" s="21" t="s">
        <v>7</v>
      </c>
      <c r="D1148" s="20">
        <v>2341</v>
      </c>
      <c r="E1148" s="20">
        <v>4097</v>
      </c>
      <c r="F1148" s="20">
        <v>66592</v>
      </c>
      <c r="G1148" s="19">
        <f>(E1148/F1148)*100</f>
        <v>6.1523906775588655</v>
      </c>
    </row>
    <row r="1149" spans="1:7" s="7" customFormat="1" ht="11.25" x14ac:dyDescent="0.2">
      <c r="A1149" s="27" t="s">
        <v>39</v>
      </c>
      <c r="B1149" s="26"/>
      <c r="C1149" s="25" t="s">
        <v>7</v>
      </c>
      <c r="D1149" s="24">
        <v>243</v>
      </c>
      <c r="E1149" s="24">
        <v>132</v>
      </c>
      <c r="F1149" s="24">
        <v>1863</v>
      </c>
      <c r="G1149" s="23">
        <f>(E1149/F1149)*100</f>
        <v>7.0853462157809979</v>
      </c>
    </row>
    <row r="1150" spans="1:7" s="7" customFormat="1" ht="11.25" x14ac:dyDescent="0.2">
      <c r="A1150" s="22" t="s">
        <v>38</v>
      </c>
      <c r="C1150" s="21" t="s">
        <v>7</v>
      </c>
      <c r="D1150" s="20">
        <v>7420</v>
      </c>
      <c r="E1150" s="20">
        <v>8848</v>
      </c>
      <c r="F1150" s="20">
        <v>109303</v>
      </c>
      <c r="G1150" s="19">
        <f>(E1150/F1150)*100</f>
        <v>8.0949287759713826</v>
      </c>
    </row>
    <row r="1151" spans="1:7" s="7" customFormat="1" ht="11.25" x14ac:dyDescent="0.2">
      <c r="A1151" s="27" t="s">
        <v>37</v>
      </c>
      <c r="B1151" s="26"/>
      <c r="C1151" s="25" t="s">
        <v>7</v>
      </c>
      <c r="D1151" s="24">
        <v>9404</v>
      </c>
      <c r="E1151" s="24">
        <v>14375</v>
      </c>
      <c r="F1151" s="24">
        <v>177128</v>
      </c>
      <c r="G1151" s="23">
        <f>(E1151/F1151)*100</f>
        <v>8.115600018066031</v>
      </c>
    </row>
    <row r="1152" spans="1:7" s="7" customFormat="1" ht="11.25" x14ac:dyDescent="0.2">
      <c r="A1152" s="22" t="s">
        <v>36</v>
      </c>
      <c r="C1152" s="21" t="s">
        <v>7</v>
      </c>
      <c r="D1152" s="20">
        <v>302</v>
      </c>
      <c r="E1152" s="20">
        <v>211</v>
      </c>
      <c r="F1152" s="20">
        <v>3138</v>
      </c>
      <c r="G1152" s="19">
        <f>(E1152/F1152)*100</f>
        <v>6.7240280433397066</v>
      </c>
    </row>
    <row r="1153" spans="1:7" s="7" customFormat="1" ht="11.25" x14ac:dyDescent="0.2">
      <c r="A1153" s="27" t="s">
        <v>35</v>
      </c>
      <c r="B1153" s="26"/>
      <c r="C1153" s="25" t="s">
        <v>7</v>
      </c>
      <c r="D1153" s="24">
        <v>16945</v>
      </c>
      <c r="E1153" s="24">
        <v>27419</v>
      </c>
      <c r="F1153" s="24">
        <v>399893</v>
      </c>
      <c r="G1153" s="23">
        <f>(E1153/F1153)*100</f>
        <v>6.8565841362564477</v>
      </c>
    </row>
    <row r="1154" spans="1:7" s="7" customFormat="1" ht="11.25" x14ac:dyDescent="0.2">
      <c r="A1154" s="22" t="s">
        <v>34</v>
      </c>
      <c r="C1154" s="21" t="s">
        <v>7</v>
      </c>
      <c r="D1154" s="20">
        <v>1283</v>
      </c>
      <c r="E1154" s="20">
        <v>1031</v>
      </c>
      <c r="F1154" s="20">
        <v>15900</v>
      </c>
      <c r="G1154" s="19">
        <f>(E1154/F1154)*100</f>
        <v>6.484276729559749</v>
      </c>
    </row>
    <row r="1155" spans="1:7" s="7" customFormat="1" ht="11.25" x14ac:dyDescent="0.2">
      <c r="A1155" s="27" t="s">
        <v>33</v>
      </c>
      <c r="B1155" s="26"/>
      <c r="C1155" s="25" t="s">
        <v>7</v>
      </c>
      <c r="D1155" s="24">
        <v>168</v>
      </c>
      <c r="E1155" s="24">
        <v>116</v>
      </c>
      <c r="F1155" s="24">
        <v>1447</v>
      </c>
      <c r="G1155" s="23">
        <f>(E1155/F1155)*100</f>
        <v>8.016586040082931</v>
      </c>
    </row>
    <row r="1156" spans="1:7" s="7" customFormat="1" ht="11.25" x14ac:dyDescent="0.2">
      <c r="A1156" s="22" t="s">
        <v>32</v>
      </c>
      <c r="C1156" s="21" t="s">
        <v>7</v>
      </c>
      <c r="D1156" s="20">
        <v>1045</v>
      </c>
      <c r="E1156" s="20">
        <v>726</v>
      </c>
      <c r="F1156" s="20">
        <v>10520</v>
      </c>
      <c r="G1156" s="19">
        <f>(E1156/F1156)*100</f>
        <v>6.9011406844106462</v>
      </c>
    </row>
    <row r="1157" spans="1:7" s="7" customFormat="1" ht="11.25" x14ac:dyDescent="0.2">
      <c r="A1157" s="27" t="s">
        <v>31</v>
      </c>
      <c r="B1157" s="26"/>
      <c r="C1157" s="25" t="s">
        <v>5</v>
      </c>
      <c r="D1157" s="24">
        <v>13235</v>
      </c>
      <c r="E1157" s="24">
        <v>22669</v>
      </c>
      <c r="F1157" s="24">
        <v>341554</v>
      </c>
      <c r="G1157" s="23">
        <f>(E1157/F1157)*100</f>
        <v>6.6370178654034202</v>
      </c>
    </row>
    <row r="1158" spans="1:7" s="7" customFormat="1" ht="11.25" x14ac:dyDescent="0.2">
      <c r="A1158" s="22" t="s">
        <v>73</v>
      </c>
      <c r="C1158" s="21" t="s">
        <v>7</v>
      </c>
      <c r="D1158" s="20">
        <v>1518</v>
      </c>
      <c r="E1158" s="20">
        <v>1381</v>
      </c>
      <c r="F1158" s="20">
        <v>15580</v>
      </c>
      <c r="G1158" s="19">
        <f>(E1158/F1158)*100</f>
        <v>8.8639281129653398</v>
      </c>
    </row>
    <row r="1159" spans="1:7" s="7" customFormat="1" ht="11.25" x14ac:dyDescent="0.2">
      <c r="A1159" s="27" t="s">
        <v>29</v>
      </c>
      <c r="B1159" s="26"/>
      <c r="C1159" s="25" t="s">
        <v>7</v>
      </c>
      <c r="D1159" s="24">
        <v>1781</v>
      </c>
      <c r="E1159" s="24">
        <v>1556</v>
      </c>
      <c r="F1159" s="24">
        <v>16218</v>
      </c>
      <c r="G1159" s="23">
        <f>(E1159/F1159)*100</f>
        <v>9.5942779627574311</v>
      </c>
    </row>
    <row r="1160" spans="1:7" s="7" customFormat="1" ht="11.25" x14ac:dyDescent="0.2">
      <c r="A1160" s="22" t="s">
        <v>28</v>
      </c>
      <c r="C1160" s="21" t="s">
        <v>5</v>
      </c>
      <c r="D1160" s="20">
        <v>358</v>
      </c>
      <c r="E1160" s="20">
        <v>537</v>
      </c>
      <c r="F1160" s="20">
        <v>7532</v>
      </c>
      <c r="G1160" s="19">
        <f>(E1160/F1160)*100</f>
        <v>7.1295804567180028</v>
      </c>
    </row>
    <row r="1161" spans="1:7" s="7" customFormat="1" ht="11.25" x14ac:dyDescent="0.2">
      <c r="A1161" s="27" t="s">
        <v>27</v>
      </c>
      <c r="B1161" s="26"/>
      <c r="C1161" s="25" t="s">
        <v>7</v>
      </c>
      <c r="D1161" s="24">
        <v>16112</v>
      </c>
      <c r="E1161" s="24">
        <v>26571</v>
      </c>
      <c r="F1161" s="24">
        <v>379738</v>
      </c>
      <c r="G1161" s="23">
        <f>(E1161/F1161)*100</f>
        <v>6.9971928013525115</v>
      </c>
    </row>
    <row r="1162" spans="1:7" s="7" customFormat="1" ht="11.25" x14ac:dyDescent="0.2">
      <c r="A1162" s="22" t="s">
        <v>26</v>
      </c>
      <c r="C1162" s="21" t="s">
        <v>25</v>
      </c>
      <c r="D1162" s="20">
        <v>608</v>
      </c>
      <c r="E1162" s="20">
        <v>730</v>
      </c>
      <c r="F1162" s="20">
        <v>8338</v>
      </c>
      <c r="G1162" s="19">
        <f>(E1162/F1162)*100</f>
        <v>8.7550971455984641</v>
      </c>
    </row>
    <row r="1163" spans="1:7" s="7" customFormat="1" ht="11.25" x14ac:dyDescent="0.2">
      <c r="A1163" s="27" t="s">
        <v>24</v>
      </c>
      <c r="B1163" s="26"/>
      <c r="C1163" s="25" t="s">
        <v>7</v>
      </c>
      <c r="D1163" s="24">
        <v>2060</v>
      </c>
      <c r="E1163" s="24">
        <v>2648</v>
      </c>
      <c r="F1163" s="24">
        <v>42572</v>
      </c>
      <c r="G1163" s="23">
        <f>(E1163/F1163)*100</f>
        <v>6.2200507375739917</v>
      </c>
    </row>
    <row r="1164" spans="1:7" s="7" customFormat="1" ht="11.25" x14ac:dyDescent="0.2">
      <c r="A1164" s="22" t="s">
        <v>23</v>
      </c>
      <c r="C1164" s="21" t="s">
        <v>7</v>
      </c>
      <c r="D1164" s="20">
        <v>253</v>
      </c>
      <c r="E1164" s="20">
        <v>188</v>
      </c>
      <c r="F1164" s="20">
        <v>2626</v>
      </c>
      <c r="G1164" s="19">
        <f>(E1164/F1164)*100</f>
        <v>7.1591774562071597</v>
      </c>
    </row>
    <row r="1165" spans="1:7" s="7" customFormat="1" ht="11.25" x14ac:dyDescent="0.2">
      <c r="A1165" s="27" t="s">
        <v>22</v>
      </c>
      <c r="B1165" s="26"/>
      <c r="C1165" s="25" t="s">
        <v>7</v>
      </c>
      <c r="D1165" s="24">
        <v>244</v>
      </c>
      <c r="E1165" s="24">
        <v>160</v>
      </c>
      <c r="F1165" s="24">
        <v>1506</v>
      </c>
      <c r="G1165" s="23">
        <f>(E1165/F1165)*100</f>
        <v>10.624169986719787</v>
      </c>
    </row>
    <row r="1166" spans="1:7" s="7" customFormat="1" ht="11.25" x14ac:dyDescent="0.2">
      <c r="A1166" s="22" t="s">
        <v>21</v>
      </c>
      <c r="C1166" s="21" t="s">
        <v>7</v>
      </c>
      <c r="D1166" s="20">
        <v>1322</v>
      </c>
      <c r="E1166" s="20">
        <v>1332</v>
      </c>
      <c r="F1166" s="20">
        <v>13064</v>
      </c>
      <c r="G1166" s="19">
        <f>(E1166/F1166)*100</f>
        <v>10.195958358848745</v>
      </c>
    </row>
    <row r="1167" spans="1:7" s="7" customFormat="1" ht="11.25" x14ac:dyDescent="0.2">
      <c r="A1167" s="27" t="s">
        <v>20</v>
      </c>
      <c r="B1167" s="26"/>
      <c r="C1167" s="25" t="s">
        <v>7</v>
      </c>
      <c r="D1167" s="24">
        <v>5381</v>
      </c>
      <c r="E1167" s="24">
        <v>8666</v>
      </c>
      <c r="F1167" s="24">
        <v>87675</v>
      </c>
      <c r="G1167" s="23">
        <f>(E1167/F1167)*100</f>
        <v>9.8842315369261478</v>
      </c>
    </row>
    <row r="1168" spans="1:7" s="7" customFormat="1" ht="11.25" x14ac:dyDescent="0.2">
      <c r="A1168" s="22" t="s">
        <v>19</v>
      </c>
      <c r="C1168" s="21" t="s">
        <v>7</v>
      </c>
      <c r="D1168" s="20">
        <v>5160</v>
      </c>
      <c r="E1168" s="20">
        <v>4391</v>
      </c>
      <c r="F1168" s="20">
        <v>70497</v>
      </c>
      <c r="G1168" s="19">
        <f>(E1168/F1168)*100</f>
        <v>6.2286338425748617</v>
      </c>
    </row>
    <row r="1169" spans="1:7" s="7" customFormat="1" ht="11.25" x14ac:dyDescent="0.2">
      <c r="A1169" s="27" t="s">
        <v>18</v>
      </c>
      <c r="B1169" s="26"/>
      <c r="C1169" s="25" t="s">
        <v>7</v>
      </c>
      <c r="D1169" s="24">
        <v>33987</v>
      </c>
      <c r="E1169" s="24">
        <v>45285</v>
      </c>
      <c r="F1169" s="24">
        <v>732653</v>
      </c>
      <c r="G1169" s="23">
        <f>(E1169/F1169)*100</f>
        <v>6.1809615193004053</v>
      </c>
    </row>
    <row r="1170" spans="1:7" s="7" customFormat="1" ht="11.25" x14ac:dyDescent="0.2">
      <c r="A1170" s="22" t="s">
        <v>17</v>
      </c>
      <c r="C1170" s="21" t="s">
        <v>5</v>
      </c>
      <c r="D1170" s="20">
        <v>567</v>
      </c>
      <c r="E1170" s="20">
        <v>1383</v>
      </c>
      <c r="F1170" s="20">
        <v>28599</v>
      </c>
      <c r="G1170" s="19">
        <f>(E1170/F1170)*100</f>
        <v>4.835833420748977</v>
      </c>
    </row>
    <row r="1171" spans="1:7" s="7" customFormat="1" ht="11.25" x14ac:dyDescent="0.2">
      <c r="A1171" s="27" t="s">
        <v>16</v>
      </c>
      <c r="B1171" s="26"/>
      <c r="C1171" s="25" t="s">
        <v>7</v>
      </c>
      <c r="D1171" s="24">
        <v>1586</v>
      </c>
      <c r="E1171" s="24">
        <v>1524</v>
      </c>
      <c r="F1171" s="24">
        <v>20761</v>
      </c>
      <c r="G1171" s="23">
        <f>(E1171/F1171)*100</f>
        <v>7.3406868647945673</v>
      </c>
    </row>
    <row r="1172" spans="1:7" s="7" customFormat="1" ht="11.25" x14ac:dyDescent="0.2">
      <c r="A1172" s="22" t="s">
        <v>15</v>
      </c>
      <c r="C1172" s="21" t="s">
        <v>7</v>
      </c>
      <c r="D1172" s="20">
        <v>1868</v>
      </c>
      <c r="E1172" s="20">
        <v>2345</v>
      </c>
      <c r="F1172" s="20">
        <v>28687</v>
      </c>
      <c r="G1172" s="19">
        <f>(E1172/F1172)*100</f>
        <v>8.1744344128002222</v>
      </c>
    </row>
    <row r="1173" spans="1:7" s="7" customFormat="1" ht="11.25" x14ac:dyDescent="0.2">
      <c r="A1173" s="27" t="s">
        <v>14</v>
      </c>
      <c r="B1173" s="26"/>
      <c r="C1173" s="25" t="s">
        <v>7</v>
      </c>
      <c r="D1173" s="24">
        <v>8774</v>
      </c>
      <c r="E1173" s="24">
        <v>12502</v>
      </c>
      <c r="F1173" s="24">
        <v>175114</v>
      </c>
      <c r="G1173" s="23">
        <f>(E1173/F1173)*100</f>
        <v>7.139349223934123</v>
      </c>
    </row>
    <row r="1174" spans="1:7" s="7" customFormat="1" ht="11.25" x14ac:dyDescent="0.2">
      <c r="A1174" s="22" t="s">
        <v>13</v>
      </c>
      <c r="C1174" s="21" t="s">
        <v>7</v>
      </c>
      <c r="D1174" s="20">
        <v>511</v>
      </c>
      <c r="E1174" s="20">
        <v>307</v>
      </c>
      <c r="F1174" s="20">
        <v>2487</v>
      </c>
      <c r="G1174" s="19">
        <f>(E1174/F1174)*100</f>
        <v>12.344189786891837</v>
      </c>
    </row>
    <row r="1175" spans="1:7" s="7" customFormat="1" ht="11.25" x14ac:dyDescent="0.2">
      <c r="A1175" s="27" t="s">
        <v>12</v>
      </c>
      <c r="B1175" s="26"/>
      <c r="C1175" s="25" t="s">
        <v>7</v>
      </c>
      <c r="D1175" s="24">
        <v>9145</v>
      </c>
      <c r="E1175" s="24">
        <v>20237</v>
      </c>
      <c r="F1175" s="24">
        <v>212616</v>
      </c>
      <c r="G1175" s="23">
        <f>(E1175/F1175)*100</f>
        <v>9.5180983557211114</v>
      </c>
    </row>
    <row r="1176" spans="1:7" s="7" customFormat="1" ht="11.25" x14ac:dyDescent="0.2">
      <c r="A1176" s="22" t="s">
        <v>11</v>
      </c>
      <c r="C1176" s="21" t="s">
        <v>7</v>
      </c>
      <c r="D1176" s="20">
        <v>25017</v>
      </c>
      <c r="E1176" s="20">
        <v>41385</v>
      </c>
      <c r="F1176" s="20">
        <v>535240</v>
      </c>
      <c r="G1176" s="19">
        <f>(E1176/F1176)*100</f>
        <v>7.7320454375607213</v>
      </c>
    </row>
    <row r="1177" spans="1:7" s="7" customFormat="1" ht="11.25" customHeight="1" x14ac:dyDescent="0.2">
      <c r="A1177" s="27" t="s">
        <v>10</v>
      </c>
      <c r="B1177" s="26"/>
      <c r="C1177" s="25" t="s">
        <v>9</v>
      </c>
      <c r="D1177" s="24">
        <v>3057</v>
      </c>
      <c r="E1177" s="24">
        <v>4363</v>
      </c>
      <c r="F1177" s="24">
        <v>43966</v>
      </c>
      <c r="G1177" s="23">
        <f>(E1177/F1177)*100</f>
        <v>9.9235773097393434</v>
      </c>
    </row>
    <row r="1178" spans="1:7" s="7" customFormat="1" ht="11.25" customHeight="1" x14ac:dyDescent="0.2">
      <c r="A1178" s="22" t="s">
        <v>8</v>
      </c>
      <c r="C1178" s="21" t="s">
        <v>7</v>
      </c>
      <c r="D1178" s="20">
        <v>4913</v>
      </c>
      <c r="E1178" s="20">
        <v>5201</v>
      </c>
      <c r="F1178" s="20">
        <v>68406</v>
      </c>
      <c r="G1178" s="19">
        <f>(E1178/F1178)*100</f>
        <v>7.6031342279916965</v>
      </c>
    </row>
    <row r="1179" spans="1:7" s="7" customFormat="1" ht="11.25" x14ac:dyDescent="0.2">
      <c r="A1179" s="27" t="s">
        <v>6</v>
      </c>
      <c r="B1179" s="26"/>
      <c r="C1179" s="25" t="s">
        <v>5</v>
      </c>
      <c r="D1179" s="24">
        <v>776</v>
      </c>
      <c r="E1179" s="24">
        <v>1618</v>
      </c>
      <c r="F1179" s="24">
        <v>24842</v>
      </c>
      <c r="G1179" s="23">
        <f>(E1179/F1179)*100</f>
        <v>6.513163191369455</v>
      </c>
    </row>
    <row r="1180" spans="1:7" s="7" customFormat="1" ht="11.25" customHeight="1" thickBot="1" x14ac:dyDescent="0.25">
      <c r="A1180" s="58" t="s">
        <v>4</v>
      </c>
      <c r="B1180" s="57"/>
      <c r="C1180" s="56" t="s">
        <v>3</v>
      </c>
      <c r="D1180" s="55">
        <v>12</v>
      </c>
      <c r="E1180" s="55">
        <v>1447</v>
      </c>
      <c r="F1180" s="55">
        <v>54374</v>
      </c>
      <c r="G1180" s="54">
        <f>(E1180/F1180)*100</f>
        <v>2.6611983668665169</v>
      </c>
    </row>
    <row r="1181" spans="1:7" s="7" customFormat="1" ht="11.25" customHeight="1" thickBot="1" x14ac:dyDescent="0.25">
      <c r="A1181" s="56" t="s">
        <v>2</v>
      </c>
      <c r="B1181" s="57"/>
      <c r="C1181" s="57"/>
      <c r="D1181" s="55">
        <f>SUM(D1131:D1180,D1128)</f>
        <v>972814</v>
      </c>
      <c r="E1181" s="55">
        <f>SUM(E1131:E1180,E1128)</f>
        <v>1480644</v>
      </c>
      <c r="F1181" s="55">
        <f>SUM(F1131:F1180,F1128)</f>
        <v>25000498</v>
      </c>
      <c r="G1181" s="54">
        <f>(E1181/F1181)*100</f>
        <v>5.9224580246361489</v>
      </c>
    </row>
    <row r="1182" spans="1:7" ht="7.5" customHeight="1" x14ac:dyDescent="0.2">
      <c r="A1182" s="53"/>
      <c r="B1182" s="53"/>
      <c r="C1182" s="53"/>
      <c r="E1182" s="51"/>
    </row>
    <row r="1183" spans="1:7" ht="11.25" customHeight="1" x14ac:dyDescent="0.2">
      <c r="A1183" s="7" t="s">
        <v>1</v>
      </c>
      <c r="B1183" s="6" t="s">
        <v>0</v>
      </c>
      <c r="C1183" s="6"/>
      <c r="D1183" s="5"/>
      <c r="E1183" s="5"/>
      <c r="F1183" s="5"/>
      <c r="G1183" s="4"/>
    </row>
    <row r="1184" spans="1:7" ht="12.75" customHeight="1" x14ac:dyDescent="0.2"/>
    <row r="1187" spans="1:7" ht="15.75" x14ac:dyDescent="0.2">
      <c r="A1187" s="63" t="s">
        <v>72</v>
      </c>
      <c r="B1187" s="49" t="s">
        <v>77</v>
      </c>
      <c r="D1187" s="62"/>
      <c r="G1187" s="64"/>
    </row>
    <row r="1188" spans="1:7" ht="7.5" customHeight="1" thickBot="1" x14ac:dyDescent="0.25">
      <c r="A1188" s="60"/>
      <c r="B1188" s="60"/>
      <c r="C1188" s="60"/>
      <c r="D1188" s="59"/>
      <c r="E1188" s="45"/>
      <c r="F1188" s="45"/>
      <c r="G1188" s="44"/>
    </row>
    <row r="1189" spans="1:7" ht="26.25" customHeight="1" thickBot="1" x14ac:dyDescent="0.25">
      <c r="A1189" s="42" t="s">
        <v>70</v>
      </c>
      <c r="B1189" s="43"/>
      <c r="C1189" s="42" t="s">
        <v>69</v>
      </c>
      <c r="D1189" s="41" t="s">
        <v>68</v>
      </c>
      <c r="E1189" s="41" t="s">
        <v>67</v>
      </c>
      <c r="F1189" s="40" t="s">
        <v>66</v>
      </c>
      <c r="G1189" s="39" t="s">
        <v>65</v>
      </c>
    </row>
    <row r="1190" spans="1:7" s="8" customFormat="1" ht="27" customHeight="1" thickBot="1" x14ac:dyDescent="0.25">
      <c r="A1190" s="38"/>
      <c r="B1190" s="38"/>
      <c r="C1190" s="38"/>
      <c r="D1190" s="37"/>
      <c r="E1190" s="36" t="s">
        <v>64</v>
      </c>
      <c r="F1190" s="36" t="s">
        <v>63</v>
      </c>
      <c r="G1190" s="35" t="s">
        <v>62</v>
      </c>
    </row>
    <row r="1191" spans="1:7" s="8" customFormat="1" x14ac:dyDescent="0.2">
      <c r="A1191" s="34" t="s">
        <v>61</v>
      </c>
      <c r="B1191" s="33"/>
      <c r="C1191" s="33" t="s">
        <v>60</v>
      </c>
      <c r="D1191" s="20">
        <v>717583</v>
      </c>
      <c r="E1191" s="20">
        <v>1056506</v>
      </c>
      <c r="F1191" s="20">
        <v>19731527</v>
      </c>
      <c r="G1191" s="19">
        <f>(E1191/F1191)*100</f>
        <v>5.354405667640421</v>
      </c>
    </row>
    <row r="1192" spans="1:7" s="7" customFormat="1" ht="11.25" x14ac:dyDescent="0.2">
      <c r="A1192" s="32" t="s">
        <v>59</v>
      </c>
      <c r="B1192" s="32"/>
      <c r="C1192" s="32"/>
      <c r="D1192" s="31">
        <f>D1246-D1191</f>
        <v>234220</v>
      </c>
      <c r="E1192" s="31">
        <f>E1246-E1191</f>
        <v>338578</v>
      </c>
      <c r="F1192" s="31">
        <f>F1246-F1191</f>
        <v>4780177</v>
      </c>
      <c r="G1192" s="23">
        <f>(E1192/F1192)*100</f>
        <v>7.0829594803707057</v>
      </c>
    </row>
    <row r="1193" spans="1:7" s="7" customFormat="1" ht="7.5" customHeight="1" x14ac:dyDescent="0.2">
      <c r="A1193" s="30"/>
      <c r="B1193" s="30"/>
      <c r="C1193" s="30"/>
      <c r="D1193" s="29"/>
      <c r="E1193" s="29"/>
      <c r="F1193" s="29"/>
      <c r="G1193" s="28"/>
    </row>
    <row r="1194" spans="1:7" s="7" customFormat="1" ht="11.25" customHeight="1" x14ac:dyDescent="0.2">
      <c r="A1194" s="27" t="s">
        <v>58</v>
      </c>
      <c r="B1194" s="26"/>
      <c r="C1194" s="25" t="s">
        <v>7</v>
      </c>
      <c r="D1194" s="24">
        <v>1369</v>
      </c>
      <c r="E1194" s="24">
        <v>1925</v>
      </c>
      <c r="F1194" s="24">
        <v>26273</v>
      </c>
      <c r="G1194" s="23">
        <f>(E1194/F1194)*100</f>
        <v>7.3269135614509189</v>
      </c>
    </row>
    <row r="1195" spans="1:7" s="7" customFormat="1" ht="11.25" x14ac:dyDescent="0.2">
      <c r="A1195" s="22" t="s">
        <v>57</v>
      </c>
      <c r="C1195" s="21" t="s">
        <v>7</v>
      </c>
      <c r="D1195" s="20">
        <v>1601</v>
      </c>
      <c r="E1195" s="20">
        <v>1749</v>
      </c>
      <c r="F1195" s="20">
        <v>20909</v>
      </c>
      <c r="G1195" s="19">
        <f>(E1195/F1195)*100</f>
        <v>8.3648189774738153</v>
      </c>
    </row>
    <row r="1196" spans="1:7" s="7" customFormat="1" ht="11.25" x14ac:dyDescent="0.2">
      <c r="A1196" s="27" t="s">
        <v>56</v>
      </c>
      <c r="B1196" s="26"/>
      <c r="C1196" s="25" t="s">
        <v>7</v>
      </c>
      <c r="D1196" s="24">
        <v>15866</v>
      </c>
      <c r="E1196" s="24">
        <v>19563</v>
      </c>
      <c r="F1196" s="24">
        <v>284612</v>
      </c>
      <c r="G1196" s="23">
        <f>(E1196/F1196)*100</f>
        <v>6.8735682262167446</v>
      </c>
    </row>
    <row r="1197" spans="1:7" s="7" customFormat="1" ht="11.25" x14ac:dyDescent="0.2">
      <c r="A1197" s="22" t="s">
        <v>55</v>
      </c>
      <c r="C1197" s="21" t="s">
        <v>5</v>
      </c>
      <c r="D1197" s="20">
        <v>1814</v>
      </c>
      <c r="E1197" s="20">
        <v>997</v>
      </c>
      <c r="F1197" s="20">
        <v>9924</v>
      </c>
      <c r="G1197" s="19">
        <f>(E1197/F1197)*100</f>
        <v>10.046352277307538</v>
      </c>
    </row>
    <row r="1198" spans="1:7" s="7" customFormat="1" ht="11.25" x14ac:dyDescent="0.2">
      <c r="A1198" s="27" t="s">
        <v>54</v>
      </c>
      <c r="B1198" s="26"/>
      <c r="C1198" s="25" t="s">
        <v>7</v>
      </c>
      <c r="D1198" s="24">
        <v>6643</v>
      </c>
      <c r="E1198" s="24">
        <v>8196</v>
      </c>
      <c r="F1198" s="24">
        <v>137839</v>
      </c>
      <c r="G1198" s="23">
        <f>(E1198/F1198)*100</f>
        <v>5.9460675135484147</v>
      </c>
    </row>
    <row r="1199" spans="1:7" s="7" customFormat="1" ht="11.25" x14ac:dyDescent="0.2">
      <c r="A1199" s="22" t="s">
        <v>53</v>
      </c>
      <c r="C1199" s="21" t="s">
        <v>5</v>
      </c>
      <c r="D1199" s="20">
        <v>9061</v>
      </c>
      <c r="E1199" s="20">
        <v>11828</v>
      </c>
      <c r="F1199" s="20">
        <v>229089</v>
      </c>
      <c r="G1199" s="19">
        <f>(E1199/F1199)*100</f>
        <v>5.1630588985066934</v>
      </c>
    </row>
    <row r="1200" spans="1:7" s="7" customFormat="1" ht="11.25" x14ac:dyDescent="0.2">
      <c r="A1200" s="27" t="s">
        <v>52</v>
      </c>
      <c r="B1200" s="26"/>
      <c r="C1200" s="25" t="s">
        <v>5</v>
      </c>
      <c r="D1200" s="24">
        <v>1187</v>
      </c>
      <c r="E1200" s="24">
        <v>1471</v>
      </c>
      <c r="F1200" s="24">
        <v>15619</v>
      </c>
      <c r="G1200" s="23">
        <f>(E1200/F1200)*100</f>
        <v>9.4180165183430429</v>
      </c>
    </row>
    <row r="1201" spans="1:7" s="7" customFormat="1" ht="11.25" x14ac:dyDescent="0.2">
      <c r="A1201" s="22" t="s">
        <v>51</v>
      </c>
      <c r="C1201" s="21" t="s">
        <v>7</v>
      </c>
      <c r="D1201" s="20">
        <v>511</v>
      </c>
      <c r="E1201" s="20">
        <v>511</v>
      </c>
      <c r="F1201" s="20">
        <v>6712</v>
      </c>
      <c r="G1201" s="19">
        <f>(E1201/F1201)*100</f>
        <v>7.6132300357568532</v>
      </c>
    </row>
    <row r="1202" spans="1:7" s="7" customFormat="1" ht="11.25" x14ac:dyDescent="0.2">
      <c r="A1202" s="27" t="s">
        <v>50</v>
      </c>
      <c r="B1202" s="26"/>
      <c r="C1202" s="25" t="s">
        <v>7</v>
      </c>
      <c r="D1202" s="24">
        <v>1735</v>
      </c>
      <c r="E1202" s="24">
        <v>2581</v>
      </c>
      <c r="F1202" s="24">
        <v>28841</v>
      </c>
      <c r="G1202" s="23">
        <f>(E1202/F1202)*100</f>
        <v>8.9490655663811935</v>
      </c>
    </row>
    <row r="1203" spans="1:7" s="7" customFormat="1" ht="11.25" x14ac:dyDescent="0.2">
      <c r="A1203" s="22" t="s">
        <v>49</v>
      </c>
      <c r="C1203" s="21" t="s">
        <v>7</v>
      </c>
      <c r="D1203" s="20">
        <v>748</v>
      </c>
      <c r="E1203" s="20">
        <v>626</v>
      </c>
      <c r="F1203" s="20">
        <v>6715</v>
      </c>
      <c r="G1203" s="19">
        <f>(E1203/F1203)*100</f>
        <v>9.3224125093075205</v>
      </c>
    </row>
    <row r="1204" spans="1:7" s="7" customFormat="1" ht="11.25" x14ac:dyDescent="0.2">
      <c r="A1204" s="27" t="s">
        <v>48</v>
      </c>
      <c r="B1204" s="26"/>
      <c r="C1204" s="25" t="s">
        <v>7</v>
      </c>
      <c r="D1204" s="24">
        <v>1103</v>
      </c>
      <c r="E1204" s="24">
        <v>2358</v>
      </c>
      <c r="F1204" s="24">
        <v>33390</v>
      </c>
      <c r="G1204" s="23">
        <f>(E1204/F1204)*100</f>
        <v>7.0619946091644206</v>
      </c>
    </row>
    <row r="1205" spans="1:7" s="7" customFormat="1" ht="11.25" x14ac:dyDescent="0.2">
      <c r="A1205" s="22" t="s">
        <v>47</v>
      </c>
      <c r="C1205" s="21" t="s">
        <v>5</v>
      </c>
      <c r="D1205" s="20">
        <v>437</v>
      </c>
      <c r="E1205" s="20">
        <v>1362</v>
      </c>
      <c r="F1205" s="20">
        <v>23657</v>
      </c>
      <c r="G1205" s="19">
        <f>(E1205/F1205)*100</f>
        <v>5.7572811430020714</v>
      </c>
    </row>
    <row r="1206" spans="1:7" s="7" customFormat="1" ht="11.25" x14ac:dyDescent="0.2">
      <c r="A1206" s="27" t="s">
        <v>46</v>
      </c>
      <c r="B1206" s="26"/>
      <c r="C1206" s="25" t="s">
        <v>5</v>
      </c>
      <c r="D1206" s="24">
        <v>7337</v>
      </c>
      <c r="E1206" s="24">
        <v>9609</v>
      </c>
      <c r="F1206" s="24">
        <v>127051</v>
      </c>
      <c r="G1206" s="23">
        <f>(E1206/F1206)*100</f>
        <v>7.5631045800505312</v>
      </c>
    </row>
    <row r="1207" spans="1:7" s="7" customFormat="1" ht="11.25" x14ac:dyDescent="0.2">
      <c r="A1207" s="22" t="s">
        <v>45</v>
      </c>
      <c r="C1207" s="21" t="s">
        <v>7</v>
      </c>
      <c r="D1207" s="20">
        <v>7488</v>
      </c>
      <c r="E1207" s="20">
        <v>8428</v>
      </c>
      <c r="F1207" s="20">
        <v>100010</v>
      </c>
      <c r="G1207" s="19">
        <f>(E1207/F1207)*100</f>
        <v>8.4271572842715727</v>
      </c>
    </row>
    <row r="1208" spans="1:7" s="7" customFormat="1" ht="11.25" x14ac:dyDescent="0.2">
      <c r="A1208" s="27" t="s">
        <v>44</v>
      </c>
      <c r="B1208" s="26"/>
      <c r="C1208" s="25" t="s">
        <v>7</v>
      </c>
      <c r="D1208" s="24">
        <v>1068</v>
      </c>
      <c r="E1208" s="24">
        <v>308</v>
      </c>
      <c r="F1208" s="24">
        <v>11326</v>
      </c>
      <c r="G1208" s="23">
        <f>(E1208/F1208)*100</f>
        <v>2.7194066749072929</v>
      </c>
    </row>
    <row r="1209" spans="1:7" s="7" customFormat="1" ht="11.25" x14ac:dyDescent="0.2">
      <c r="A1209" s="22" t="s">
        <v>43</v>
      </c>
      <c r="C1209" s="21" t="s">
        <v>7</v>
      </c>
      <c r="D1209" s="20">
        <v>202</v>
      </c>
      <c r="E1209" s="20">
        <v>142</v>
      </c>
      <c r="F1209" s="20">
        <v>1644</v>
      </c>
      <c r="G1209" s="19">
        <f>(E1209/F1209)*100</f>
        <v>8.6374695863746958</v>
      </c>
    </row>
    <row r="1210" spans="1:7" s="7" customFormat="1" ht="11.25" x14ac:dyDescent="0.2">
      <c r="A1210" s="27" t="s">
        <v>42</v>
      </c>
      <c r="B1210" s="26"/>
      <c r="C1210" s="25" t="s">
        <v>7</v>
      </c>
      <c r="D1210" s="24">
        <v>5229</v>
      </c>
      <c r="E1210" s="24">
        <v>5219</v>
      </c>
      <c r="F1210" s="24">
        <v>66380</v>
      </c>
      <c r="G1210" s="23">
        <f>(E1210/F1210)*100</f>
        <v>7.8623079240735168</v>
      </c>
    </row>
    <row r="1211" spans="1:7" s="7" customFormat="1" ht="11.25" x14ac:dyDescent="0.2">
      <c r="A1211" s="22" t="s">
        <v>41</v>
      </c>
      <c r="C1211" s="21" t="s">
        <v>7</v>
      </c>
      <c r="D1211" s="20">
        <v>2294</v>
      </c>
      <c r="E1211" s="20">
        <v>3898</v>
      </c>
      <c r="F1211" s="20">
        <v>65955</v>
      </c>
      <c r="G1211" s="19">
        <f>(E1211/F1211)*100</f>
        <v>5.9100902130240316</v>
      </c>
    </row>
    <row r="1212" spans="1:7" s="7" customFormat="1" ht="11.25" x14ac:dyDescent="0.2">
      <c r="A1212" s="27" t="s">
        <v>40</v>
      </c>
      <c r="B1212" s="26"/>
      <c r="C1212" s="25" t="s">
        <v>7</v>
      </c>
      <c r="D1212" s="24">
        <v>1378</v>
      </c>
      <c r="E1212" s="24">
        <v>2025</v>
      </c>
      <c r="F1212" s="24">
        <v>23121</v>
      </c>
      <c r="G1212" s="23">
        <f>(E1212/F1212)*100</f>
        <v>8.7582717010509938</v>
      </c>
    </row>
    <row r="1213" spans="1:7" s="7" customFormat="1" ht="11.25" x14ac:dyDescent="0.2">
      <c r="A1213" s="22" t="s">
        <v>39</v>
      </c>
      <c r="C1213" s="21" t="s">
        <v>7</v>
      </c>
      <c r="D1213" s="20">
        <v>243</v>
      </c>
      <c r="E1213" s="20">
        <v>143</v>
      </c>
      <c r="F1213" s="20">
        <v>2104</v>
      </c>
      <c r="G1213" s="19">
        <f>(E1213/F1213)*100</f>
        <v>6.7965779467680605</v>
      </c>
    </row>
    <row r="1214" spans="1:7" s="7" customFormat="1" ht="11.25" x14ac:dyDescent="0.2">
      <c r="A1214" s="27" t="s">
        <v>38</v>
      </c>
      <c r="B1214" s="26"/>
      <c r="C1214" s="25" t="s">
        <v>7</v>
      </c>
      <c r="D1214" s="24">
        <v>7057</v>
      </c>
      <c r="E1214" s="24">
        <v>8406</v>
      </c>
      <c r="F1214" s="24">
        <v>104256</v>
      </c>
      <c r="G1214" s="23">
        <f>(E1214/F1214)*100</f>
        <v>8.0628453038674035</v>
      </c>
    </row>
    <row r="1215" spans="1:7" s="7" customFormat="1" ht="11.25" x14ac:dyDescent="0.2">
      <c r="A1215" s="22" t="s">
        <v>37</v>
      </c>
      <c r="C1215" s="21" t="s">
        <v>7</v>
      </c>
      <c r="D1215" s="20">
        <v>7084</v>
      </c>
      <c r="E1215" s="20">
        <v>17080</v>
      </c>
      <c r="F1215" s="20">
        <v>163350</v>
      </c>
      <c r="G1215" s="19">
        <f>(E1215/F1215)*100</f>
        <v>10.456075910621365</v>
      </c>
    </row>
    <row r="1216" spans="1:7" s="7" customFormat="1" ht="11.25" x14ac:dyDescent="0.2">
      <c r="A1216" s="27" t="s">
        <v>36</v>
      </c>
      <c r="B1216" s="26"/>
      <c r="C1216" s="25" t="s">
        <v>7</v>
      </c>
      <c r="D1216" s="24">
        <v>294</v>
      </c>
      <c r="E1216" s="24">
        <v>214</v>
      </c>
      <c r="F1216" s="24">
        <v>3501</v>
      </c>
      <c r="G1216" s="23">
        <f>(E1216/F1216)*100</f>
        <v>6.1125392744930025</v>
      </c>
    </row>
    <row r="1217" spans="1:7" s="7" customFormat="1" ht="11.25" x14ac:dyDescent="0.2">
      <c r="A1217" s="22" t="s">
        <v>35</v>
      </c>
      <c r="C1217" s="21" t="s">
        <v>7</v>
      </c>
      <c r="D1217" s="20">
        <v>16206</v>
      </c>
      <c r="E1217" s="20">
        <v>27527</v>
      </c>
      <c r="F1217" s="20">
        <v>396991</v>
      </c>
      <c r="G1217" s="19">
        <f>(E1217/F1217)*100</f>
        <v>6.9339103405366878</v>
      </c>
    </row>
    <row r="1218" spans="1:7" s="7" customFormat="1" ht="11.25" x14ac:dyDescent="0.2">
      <c r="A1218" s="27" t="s">
        <v>34</v>
      </c>
      <c r="B1218" s="26"/>
      <c r="C1218" s="25" t="s">
        <v>7</v>
      </c>
      <c r="D1218" s="24">
        <v>1247</v>
      </c>
      <c r="E1218" s="24">
        <v>1114</v>
      </c>
      <c r="F1218" s="24">
        <v>16660</v>
      </c>
      <c r="G1218" s="23">
        <f>(E1218/F1218)*100</f>
        <v>6.6866746698679469</v>
      </c>
    </row>
    <row r="1219" spans="1:7" s="7" customFormat="1" ht="11.25" x14ac:dyDescent="0.2">
      <c r="A1219" s="22" t="s">
        <v>33</v>
      </c>
      <c r="C1219" s="21" t="s">
        <v>7</v>
      </c>
      <c r="D1219" s="20">
        <v>162</v>
      </c>
      <c r="E1219" s="20">
        <v>95</v>
      </c>
      <c r="F1219" s="20">
        <v>1450</v>
      </c>
      <c r="G1219" s="19">
        <f>(E1219/F1219)*100</f>
        <v>6.5517241379310347</v>
      </c>
    </row>
    <row r="1220" spans="1:7" s="7" customFormat="1" ht="11.25" x14ac:dyDescent="0.2">
      <c r="A1220" s="27" t="s">
        <v>32</v>
      </c>
      <c r="B1220" s="26"/>
      <c r="C1220" s="25" t="s">
        <v>7</v>
      </c>
      <c r="D1220" s="24">
        <v>1035</v>
      </c>
      <c r="E1220" s="24">
        <v>703</v>
      </c>
      <c r="F1220" s="24">
        <v>9976</v>
      </c>
      <c r="G1220" s="23">
        <f>(E1220/F1220)*100</f>
        <v>7.0469125902165199</v>
      </c>
    </row>
    <row r="1221" spans="1:7" s="7" customFormat="1" ht="11.25" x14ac:dyDescent="0.2">
      <c r="A1221" s="22" t="s">
        <v>31</v>
      </c>
      <c r="C1221" s="21" t="s">
        <v>5</v>
      </c>
      <c r="D1221" s="20">
        <v>12889</v>
      </c>
      <c r="E1221" s="20">
        <v>21071</v>
      </c>
      <c r="F1221" s="20">
        <v>332211</v>
      </c>
      <c r="G1221" s="19">
        <f>(E1221/F1221)*100</f>
        <v>6.3426557218153521</v>
      </c>
    </row>
    <row r="1222" spans="1:7" s="7" customFormat="1" ht="11.25" x14ac:dyDescent="0.2">
      <c r="A1222" s="27" t="s">
        <v>73</v>
      </c>
      <c r="B1222" s="26"/>
      <c r="C1222" s="25" t="s">
        <v>7</v>
      </c>
      <c r="D1222" s="24">
        <v>1401</v>
      </c>
      <c r="E1222" s="24">
        <v>1319</v>
      </c>
      <c r="F1222" s="24">
        <v>14567</v>
      </c>
      <c r="G1222" s="23">
        <f>(E1222/F1222)*100</f>
        <v>9.0547127068030484</v>
      </c>
    </row>
    <row r="1223" spans="1:7" s="7" customFormat="1" ht="11.25" x14ac:dyDescent="0.2">
      <c r="A1223" s="22" t="s">
        <v>29</v>
      </c>
      <c r="C1223" s="21" t="s">
        <v>7</v>
      </c>
      <c r="D1223" s="20">
        <v>1749</v>
      </c>
      <c r="E1223" s="20">
        <v>1510</v>
      </c>
      <c r="F1223" s="20">
        <v>16500</v>
      </c>
      <c r="G1223" s="19">
        <f>(E1223/F1223)*100</f>
        <v>9.1515151515151523</v>
      </c>
    </row>
    <row r="1224" spans="1:7" s="7" customFormat="1" ht="11.25" x14ac:dyDescent="0.2">
      <c r="A1224" s="27" t="s">
        <v>28</v>
      </c>
      <c r="B1224" s="26"/>
      <c r="C1224" s="25" t="s">
        <v>5</v>
      </c>
      <c r="D1224" s="24">
        <v>358</v>
      </c>
      <c r="E1224" s="24">
        <v>557</v>
      </c>
      <c r="F1224" s="24">
        <v>7965</v>
      </c>
      <c r="G1224" s="23">
        <f>(E1224/F1224)*100</f>
        <v>6.9930947897049593</v>
      </c>
    </row>
    <row r="1225" spans="1:7" s="7" customFormat="1" ht="11.25" x14ac:dyDescent="0.2">
      <c r="A1225" s="22" t="s">
        <v>27</v>
      </c>
      <c r="C1225" s="21" t="s">
        <v>7</v>
      </c>
      <c r="D1225" s="20">
        <v>16080</v>
      </c>
      <c r="E1225" s="20">
        <v>26288</v>
      </c>
      <c r="F1225" s="20">
        <v>377964</v>
      </c>
      <c r="G1225" s="19">
        <f>(E1225/F1225)*100</f>
        <v>6.9551597506640848</v>
      </c>
    </row>
    <row r="1226" spans="1:7" s="7" customFormat="1" ht="11.25" x14ac:dyDescent="0.2">
      <c r="A1226" s="27" t="s">
        <v>26</v>
      </c>
      <c r="B1226" s="26"/>
      <c r="C1226" s="25" t="s">
        <v>25</v>
      </c>
      <c r="D1226" s="24">
        <v>688</v>
      </c>
      <c r="E1226" s="24">
        <v>674</v>
      </c>
      <c r="F1226" s="24">
        <v>8555</v>
      </c>
      <c r="G1226" s="23">
        <f>(E1226/F1226)*100</f>
        <v>7.878433664523671</v>
      </c>
    </row>
    <row r="1227" spans="1:7" s="7" customFormat="1" ht="11.25" x14ac:dyDescent="0.2">
      <c r="A1227" s="22" t="s">
        <v>24</v>
      </c>
      <c r="C1227" s="21" t="s">
        <v>7</v>
      </c>
      <c r="D1227" s="20">
        <v>2020</v>
      </c>
      <c r="E1227" s="20">
        <v>2638</v>
      </c>
      <c r="F1227" s="20">
        <v>41290</v>
      </c>
      <c r="G1227" s="19">
        <f>(E1227/F1227)*100</f>
        <v>6.3889561637200289</v>
      </c>
    </row>
    <row r="1228" spans="1:7" s="7" customFormat="1" ht="11.25" x14ac:dyDescent="0.2">
      <c r="A1228" s="27" t="s">
        <v>23</v>
      </c>
      <c r="B1228" s="26"/>
      <c r="C1228" s="25" t="s">
        <v>7</v>
      </c>
      <c r="D1228" s="24">
        <v>257</v>
      </c>
      <c r="E1228" s="24">
        <v>190</v>
      </c>
      <c r="F1228" s="24">
        <v>2647</v>
      </c>
      <c r="G1228" s="23">
        <f>(E1228/F1228)*100</f>
        <v>7.1779372874952774</v>
      </c>
    </row>
    <row r="1229" spans="1:7" s="7" customFormat="1" ht="11.25" x14ac:dyDescent="0.2">
      <c r="A1229" s="22" t="s">
        <v>22</v>
      </c>
      <c r="C1229" s="21" t="s">
        <v>7</v>
      </c>
      <c r="D1229" s="20">
        <v>235</v>
      </c>
      <c r="E1229" s="20">
        <v>159</v>
      </c>
      <c r="F1229" s="20">
        <v>1451</v>
      </c>
      <c r="G1229" s="19">
        <f>(E1229/F1229)*100</f>
        <v>10.957960027567196</v>
      </c>
    </row>
    <row r="1230" spans="1:7" s="7" customFormat="1" ht="11.25" x14ac:dyDescent="0.2">
      <c r="A1230" s="27" t="s">
        <v>21</v>
      </c>
      <c r="B1230" s="26"/>
      <c r="C1230" s="25" t="s">
        <v>7</v>
      </c>
      <c r="D1230" s="24">
        <v>1382</v>
      </c>
      <c r="E1230" s="24">
        <v>1312</v>
      </c>
      <c r="F1230" s="24">
        <v>13971</v>
      </c>
      <c r="G1230" s="23">
        <f>(E1230/F1230)*100</f>
        <v>9.3908811108725221</v>
      </c>
    </row>
    <row r="1231" spans="1:7" s="7" customFormat="1" ht="11.25" x14ac:dyDescent="0.2">
      <c r="A1231" s="22" t="s">
        <v>20</v>
      </c>
      <c r="C1231" s="21" t="s">
        <v>7</v>
      </c>
      <c r="D1231" s="20">
        <v>5381</v>
      </c>
      <c r="E1231" s="20">
        <v>7906</v>
      </c>
      <c r="F1231" s="20">
        <v>84234</v>
      </c>
      <c r="G1231" s="19">
        <f>(E1231/F1231)*100</f>
        <v>9.3857587197568684</v>
      </c>
    </row>
    <row r="1232" spans="1:7" s="7" customFormat="1" ht="11.25" x14ac:dyDescent="0.2">
      <c r="A1232" s="27" t="s">
        <v>19</v>
      </c>
      <c r="B1232" s="26"/>
      <c r="C1232" s="25" t="s">
        <v>7</v>
      </c>
      <c r="D1232" s="24">
        <v>3380</v>
      </c>
      <c r="E1232" s="24">
        <v>3340</v>
      </c>
      <c r="F1232" s="24">
        <v>64528</v>
      </c>
      <c r="G1232" s="23">
        <f>(E1232/F1232)*100</f>
        <v>5.1760476072402684</v>
      </c>
    </row>
    <row r="1233" spans="1:7" s="7" customFormat="1" ht="11.25" x14ac:dyDescent="0.2">
      <c r="A1233" s="22" t="s">
        <v>18</v>
      </c>
      <c r="C1233" s="21" t="s">
        <v>7</v>
      </c>
      <c r="D1233" s="20">
        <v>33318</v>
      </c>
      <c r="E1233" s="20">
        <v>45068</v>
      </c>
      <c r="F1233" s="20">
        <v>715668</v>
      </c>
      <c r="G1233" s="19">
        <f>(E1233/F1233)*100</f>
        <v>6.2973334004035388</v>
      </c>
    </row>
    <row r="1234" spans="1:7" s="7" customFormat="1" ht="11.25" x14ac:dyDescent="0.2">
      <c r="A1234" s="27" t="s">
        <v>17</v>
      </c>
      <c r="B1234" s="26"/>
      <c r="C1234" s="25" t="s">
        <v>5</v>
      </c>
      <c r="D1234" s="24">
        <v>564</v>
      </c>
      <c r="E1234" s="24">
        <v>1555</v>
      </c>
      <c r="F1234" s="24">
        <v>34130</v>
      </c>
      <c r="G1234" s="23">
        <f>(E1234/F1234)*100</f>
        <v>4.556108995019045</v>
      </c>
    </row>
    <row r="1235" spans="1:7" s="7" customFormat="1" ht="11.25" x14ac:dyDescent="0.2">
      <c r="A1235" s="22" t="s">
        <v>16</v>
      </c>
      <c r="C1235" s="21" t="s">
        <v>7</v>
      </c>
      <c r="D1235" s="20">
        <v>1514</v>
      </c>
      <c r="E1235" s="20">
        <v>1464</v>
      </c>
      <c r="F1235" s="20">
        <v>20088</v>
      </c>
      <c r="G1235" s="19">
        <f>(E1235/F1235)*100</f>
        <v>7.2879330943847078</v>
      </c>
    </row>
    <row r="1236" spans="1:7" s="7" customFormat="1" ht="11.25" x14ac:dyDescent="0.2">
      <c r="A1236" s="27" t="s">
        <v>15</v>
      </c>
      <c r="B1236" s="26"/>
      <c r="C1236" s="25" t="s">
        <v>7</v>
      </c>
      <c r="D1236" s="24">
        <v>1707</v>
      </c>
      <c r="E1236" s="24">
        <v>2395</v>
      </c>
      <c r="F1236" s="24">
        <v>27983</v>
      </c>
      <c r="G1236" s="23">
        <f>(E1236/F1236)*100</f>
        <v>8.5587678233213023</v>
      </c>
    </row>
    <row r="1237" spans="1:7" s="7" customFormat="1" ht="11.25" x14ac:dyDescent="0.2">
      <c r="A1237" s="22" t="s">
        <v>14</v>
      </c>
      <c r="C1237" s="21" t="s">
        <v>7</v>
      </c>
      <c r="D1237" s="20">
        <v>8240</v>
      </c>
      <c r="E1237" s="20">
        <v>11785</v>
      </c>
      <c r="F1237" s="20">
        <v>168400</v>
      </c>
      <c r="G1237" s="19">
        <f>(E1237/F1237)*100</f>
        <v>6.998218527315915</v>
      </c>
    </row>
    <row r="1238" spans="1:7" s="7" customFormat="1" ht="11.25" x14ac:dyDescent="0.2">
      <c r="A1238" s="27" t="s">
        <v>13</v>
      </c>
      <c r="B1238" s="26"/>
      <c r="C1238" s="25" t="s">
        <v>7</v>
      </c>
      <c r="D1238" s="24">
        <v>435</v>
      </c>
      <c r="E1238" s="24">
        <v>336</v>
      </c>
      <c r="F1238" s="24">
        <v>3170</v>
      </c>
      <c r="G1238" s="23">
        <f>(E1238/F1238)*100</f>
        <v>10.599369085173501</v>
      </c>
    </row>
    <row r="1239" spans="1:7" s="7" customFormat="1" ht="11.25" x14ac:dyDescent="0.2">
      <c r="A1239" s="22" t="s">
        <v>12</v>
      </c>
      <c r="C1239" s="21" t="s">
        <v>7</v>
      </c>
      <c r="D1239" s="20">
        <v>8811</v>
      </c>
      <c r="E1239" s="20">
        <v>19943</v>
      </c>
      <c r="F1239" s="20">
        <v>220605</v>
      </c>
      <c r="G1239" s="19">
        <f>(E1239/F1239)*100</f>
        <v>9.0401396160558463</v>
      </c>
    </row>
    <row r="1240" spans="1:7" s="7" customFormat="1" ht="11.25" x14ac:dyDescent="0.2">
      <c r="A1240" s="27" t="s">
        <v>11</v>
      </c>
      <c r="B1240" s="26"/>
      <c r="C1240" s="25" t="s">
        <v>7</v>
      </c>
      <c r="D1240" s="24">
        <v>23937</v>
      </c>
      <c r="E1240" s="24">
        <v>38768</v>
      </c>
      <c r="F1240" s="24">
        <v>523000</v>
      </c>
      <c r="G1240" s="23">
        <f>(E1240/F1240)*100</f>
        <v>7.4126195028680693</v>
      </c>
    </row>
    <row r="1241" spans="1:7" s="7" customFormat="1" ht="11.25" customHeight="1" x14ac:dyDescent="0.2">
      <c r="A1241" s="22" t="s">
        <v>76</v>
      </c>
      <c r="C1241" s="21" t="s">
        <v>60</v>
      </c>
      <c r="D1241" s="20">
        <v>1</v>
      </c>
      <c r="E1241" s="20">
        <v>498</v>
      </c>
      <c r="F1241" s="20">
        <v>9950</v>
      </c>
      <c r="G1241" s="19">
        <f>(E1241/F1241)*100</f>
        <v>5.0050251256281406</v>
      </c>
    </row>
    <row r="1242" spans="1:7" s="7" customFormat="1" ht="11.25" customHeight="1" x14ac:dyDescent="0.2">
      <c r="A1242" s="27" t="s">
        <v>10</v>
      </c>
      <c r="B1242" s="26"/>
      <c r="C1242" s="25" t="s">
        <v>9</v>
      </c>
      <c r="D1242" s="24">
        <v>2972</v>
      </c>
      <c r="E1242" s="24">
        <v>4346</v>
      </c>
      <c r="F1242" s="24">
        <v>43676</v>
      </c>
      <c r="G1242" s="23">
        <f>(E1242/F1242)*100</f>
        <v>9.9505449216961264</v>
      </c>
    </row>
    <row r="1243" spans="1:7" s="7" customFormat="1" ht="11.25" customHeight="1" x14ac:dyDescent="0.2">
      <c r="A1243" s="22" t="s">
        <v>8</v>
      </c>
      <c r="C1243" s="21" t="s">
        <v>7</v>
      </c>
      <c r="D1243" s="20">
        <v>5750</v>
      </c>
      <c r="E1243" s="20">
        <v>4284</v>
      </c>
      <c r="F1243" s="20">
        <v>58035</v>
      </c>
      <c r="G1243" s="19">
        <f>(E1243/F1243)*100</f>
        <v>7.3817523907986553</v>
      </c>
    </row>
    <row r="1244" spans="1:7" s="7" customFormat="1" ht="11.25" x14ac:dyDescent="0.2">
      <c r="A1244" s="27" t="s">
        <v>6</v>
      </c>
      <c r="B1244" s="26"/>
      <c r="C1244" s="25" t="s">
        <v>5</v>
      </c>
      <c r="D1244" s="24">
        <v>743</v>
      </c>
      <c r="E1244" s="24">
        <v>1473</v>
      </c>
      <c r="F1244" s="24">
        <v>23961</v>
      </c>
      <c r="G1244" s="23">
        <f>(E1244/F1244)*100</f>
        <v>6.1474896707149114</v>
      </c>
    </row>
    <row r="1245" spans="1:7" s="7" customFormat="1" ht="11.25" customHeight="1" thickBot="1" x14ac:dyDescent="0.25">
      <c r="A1245" s="58" t="s">
        <v>4</v>
      </c>
      <c r="B1245" s="57"/>
      <c r="C1245" s="56" t="s">
        <v>3</v>
      </c>
      <c r="D1245" s="55">
        <v>9</v>
      </c>
      <c r="E1245" s="55">
        <v>1621</v>
      </c>
      <c r="F1245" s="55">
        <v>48273</v>
      </c>
      <c r="G1245" s="54">
        <f>(E1245/F1245)*100</f>
        <v>3.3579847948128356</v>
      </c>
    </row>
    <row r="1246" spans="1:7" s="7" customFormat="1" ht="11.25" customHeight="1" thickBot="1" x14ac:dyDescent="0.25">
      <c r="A1246" s="56" t="s">
        <v>2</v>
      </c>
      <c r="B1246" s="57"/>
      <c r="C1246" s="57"/>
      <c r="D1246" s="55">
        <f>SUM(D1194:D1245,D1191)</f>
        <v>951803</v>
      </c>
      <c r="E1246" s="55">
        <f>SUM(E1194:E1245,E1191)</f>
        <v>1395084</v>
      </c>
      <c r="F1246" s="55">
        <f>SUM(F1194:F1245,F1191)</f>
        <v>24511704</v>
      </c>
      <c r="G1246" s="54">
        <f>(E1246/F1246)*100</f>
        <v>5.6915014965911794</v>
      </c>
    </row>
    <row r="1247" spans="1:7" ht="7.5" customHeight="1" x14ac:dyDescent="0.2">
      <c r="A1247" s="53"/>
      <c r="B1247" s="53"/>
      <c r="C1247" s="53"/>
      <c r="E1247" s="51"/>
    </row>
    <row r="1248" spans="1:7" ht="11.25" customHeight="1" x14ac:dyDescent="0.2">
      <c r="A1248" s="7" t="s">
        <v>1</v>
      </c>
      <c r="B1248" s="6" t="s">
        <v>0</v>
      </c>
      <c r="C1248" s="6"/>
      <c r="D1248" s="5"/>
      <c r="E1248" s="5"/>
      <c r="F1248" s="5"/>
      <c r="G1248" s="4"/>
    </row>
    <row r="1249" spans="1:7" ht="12.75" customHeight="1" x14ac:dyDescent="0.2">
      <c r="A1249" s="52"/>
      <c r="B1249" s="52"/>
      <c r="C1249" s="52"/>
      <c r="D1249" s="51"/>
      <c r="E1249" s="51"/>
      <c r="F1249" s="51"/>
    </row>
    <row r="1250" spans="1:7" x14ac:dyDescent="0.2">
      <c r="A1250" s="52"/>
      <c r="B1250" s="52"/>
      <c r="C1250" s="52"/>
      <c r="D1250" s="51"/>
      <c r="E1250" s="51"/>
      <c r="F1250" s="51"/>
    </row>
    <row r="1251" spans="1:7" x14ac:dyDescent="0.2">
      <c r="A1251" s="52"/>
      <c r="B1251" s="52"/>
      <c r="C1251" s="52"/>
      <c r="D1251" s="51"/>
      <c r="E1251" s="51"/>
      <c r="F1251" s="51"/>
    </row>
    <row r="1252" spans="1:7" ht="15.75" x14ac:dyDescent="0.2">
      <c r="A1252" s="63" t="s">
        <v>72</v>
      </c>
      <c r="B1252" s="49" t="s">
        <v>75</v>
      </c>
      <c r="D1252" s="62"/>
      <c r="G1252" s="64"/>
    </row>
    <row r="1253" spans="1:7" ht="7.5" customHeight="1" thickBot="1" x14ac:dyDescent="0.25">
      <c r="A1253" s="60"/>
      <c r="B1253" s="60"/>
      <c r="C1253" s="60"/>
      <c r="D1253" s="59"/>
      <c r="E1253" s="45"/>
      <c r="F1253" s="45"/>
      <c r="G1253" s="44"/>
    </row>
    <row r="1254" spans="1:7" s="8" customFormat="1" ht="26.25" customHeight="1" thickBot="1" x14ac:dyDescent="0.25">
      <c r="A1254" s="42" t="s">
        <v>70</v>
      </c>
      <c r="B1254" s="43"/>
      <c r="C1254" s="42" t="s">
        <v>69</v>
      </c>
      <c r="D1254" s="41" t="s">
        <v>68</v>
      </c>
      <c r="E1254" s="41" t="s">
        <v>67</v>
      </c>
      <c r="F1254" s="40" t="s">
        <v>66</v>
      </c>
      <c r="G1254" s="39" t="s">
        <v>65</v>
      </c>
    </row>
    <row r="1255" spans="1:7" s="8" customFormat="1" ht="27.75" thickBot="1" x14ac:dyDescent="0.25">
      <c r="A1255" s="38"/>
      <c r="B1255" s="38"/>
      <c r="C1255" s="38"/>
      <c r="D1255" s="37"/>
      <c r="E1255" s="36" t="s">
        <v>64</v>
      </c>
      <c r="F1255" s="36" t="s">
        <v>63</v>
      </c>
      <c r="G1255" s="35" t="s">
        <v>62</v>
      </c>
    </row>
    <row r="1256" spans="1:7" s="7" customFormat="1" ht="11.25" x14ac:dyDescent="0.2">
      <c r="A1256" s="34" t="s">
        <v>61</v>
      </c>
      <c r="B1256" s="33"/>
      <c r="C1256" s="33" t="s">
        <v>60</v>
      </c>
      <c r="D1256" s="20">
        <v>699483</v>
      </c>
      <c r="E1256" s="20">
        <v>966114</v>
      </c>
      <c r="F1256" s="20">
        <v>19204334</v>
      </c>
      <c r="G1256" s="19">
        <f>(E1256/F1256)*100</f>
        <v>5.0307081724364924</v>
      </c>
    </row>
    <row r="1257" spans="1:7" s="7" customFormat="1" ht="11.25" x14ac:dyDescent="0.2">
      <c r="A1257" s="32" t="s">
        <v>59</v>
      </c>
      <c r="B1257" s="32"/>
      <c r="C1257" s="32"/>
      <c r="D1257" s="31">
        <f>D1310-D1256</f>
        <v>230420</v>
      </c>
      <c r="E1257" s="31">
        <f>E1310-E1256</f>
        <v>323814</v>
      </c>
      <c r="F1257" s="31">
        <f>F1310-F1256</f>
        <v>4656016</v>
      </c>
      <c r="G1257" s="23">
        <f>(E1257/F1257)*100</f>
        <v>6.9547441417727089</v>
      </c>
    </row>
    <row r="1258" spans="1:7" s="7" customFormat="1" ht="7.5" customHeight="1" x14ac:dyDescent="0.2">
      <c r="A1258" s="30"/>
      <c r="B1258" s="30"/>
      <c r="C1258" s="30"/>
      <c r="D1258" s="29"/>
      <c r="E1258" s="29"/>
      <c r="F1258" s="29"/>
      <c r="G1258" s="28"/>
    </row>
    <row r="1259" spans="1:7" s="7" customFormat="1" ht="11.25" customHeight="1" x14ac:dyDescent="0.2">
      <c r="A1259" s="27" t="s">
        <v>58</v>
      </c>
      <c r="B1259" s="26"/>
      <c r="C1259" s="25" t="s">
        <v>7</v>
      </c>
      <c r="D1259" s="24">
        <v>1316</v>
      </c>
      <c r="E1259" s="24">
        <v>1926</v>
      </c>
      <c r="F1259" s="24">
        <v>26220</v>
      </c>
      <c r="G1259" s="23">
        <f>(E1259/F1259)*100</f>
        <v>7.3455377574370706</v>
      </c>
    </row>
    <row r="1260" spans="1:7" s="7" customFormat="1" ht="11.25" x14ac:dyDescent="0.2">
      <c r="A1260" s="22" t="s">
        <v>57</v>
      </c>
      <c r="C1260" s="21" t="s">
        <v>7</v>
      </c>
      <c r="D1260" s="20">
        <v>1598</v>
      </c>
      <c r="E1260" s="20">
        <v>1618</v>
      </c>
      <c r="F1260" s="20">
        <v>20191</v>
      </c>
      <c r="G1260" s="19">
        <f>(E1260/F1260)*100</f>
        <v>8.0134713486206728</v>
      </c>
    </row>
    <row r="1261" spans="1:7" s="7" customFormat="1" ht="11.25" x14ac:dyDescent="0.2">
      <c r="A1261" s="27" t="s">
        <v>56</v>
      </c>
      <c r="B1261" s="26"/>
      <c r="C1261" s="25" t="s">
        <v>7</v>
      </c>
      <c r="D1261" s="24">
        <v>15695</v>
      </c>
      <c r="E1261" s="24">
        <v>18465</v>
      </c>
      <c r="F1261" s="24">
        <v>281328</v>
      </c>
      <c r="G1261" s="23">
        <f>(E1261/F1261)*100</f>
        <v>6.5635130523801406</v>
      </c>
    </row>
    <row r="1262" spans="1:7" s="7" customFormat="1" ht="11.25" x14ac:dyDescent="0.2">
      <c r="A1262" s="22" t="s">
        <v>55</v>
      </c>
      <c r="C1262" s="21" t="s">
        <v>5</v>
      </c>
      <c r="D1262" s="20">
        <v>1782</v>
      </c>
      <c r="E1262" s="20">
        <v>966</v>
      </c>
      <c r="F1262" s="20">
        <v>9694</v>
      </c>
      <c r="G1262" s="19">
        <f>(E1262/F1262)*100</f>
        <v>9.9649267588198889</v>
      </c>
    </row>
    <row r="1263" spans="1:7" s="7" customFormat="1" ht="11.25" x14ac:dyDescent="0.2">
      <c r="A1263" s="27" t="s">
        <v>54</v>
      </c>
      <c r="B1263" s="26"/>
      <c r="C1263" s="25" t="s">
        <v>7</v>
      </c>
      <c r="D1263" s="24">
        <v>7046</v>
      </c>
      <c r="E1263" s="24">
        <v>7969</v>
      </c>
      <c r="F1263" s="24">
        <v>133090</v>
      </c>
      <c r="G1263" s="23">
        <f>(E1263/F1263)*100</f>
        <v>5.9876775114584113</v>
      </c>
    </row>
    <row r="1264" spans="1:7" s="7" customFormat="1" ht="11.25" x14ac:dyDescent="0.2">
      <c r="A1264" s="22" t="s">
        <v>53</v>
      </c>
      <c r="C1264" s="21" t="s">
        <v>5</v>
      </c>
      <c r="D1264" s="20">
        <v>7361</v>
      </c>
      <c r="E1264" s="20">
        <v>10320</v>
      </c>
      <c r="F1264" s="20">
        <v>196611</v>
      </c>
      <c r="G1264" s="19">
        <f>(E1264/F1264)*100</f>
        <v>5.2489433449806979</v>
      </c>
    </row>
    <row r="1265" spans="1:7" s="7" customFormat="1" ht="11.25" x14ac:dyDescent="0.2">
      <c r="A1265" s="27" t="s">
        <v>52</v>
      </c>
      <c r="B1265" s="26"/>
      <c r="C1265" s="25" t="s">
        <v>5</v>
      </c>
      <c r="D1265" s="24">
        <v>1173</v>
      </c>
      <c r="E1265" s="24">
        <v>1415</v>
      </c>
      <c r="F1265" s="24">
        <v>15275</v>
      </c>
      <c r="G1265" s="23">
        <f>(E1265/F1265)*100</f>
        <v>9.2635024549918157</v>
      </c>
    </row>
    <row r="1266" spans="1:7" s="7" customFormat="1" ht="11.25" x14ac:dyDescent="0.2">
      <c r="A1266" s="22" t="s">
        <v>51</v>
      </c>
      <c r="C1266" s="21" t="s">
        <v>7</v>
      </c>
      <c r="D1266" s="20">
        <v>517</v>
      </c>
      <c r="E1266" s="20">
        <v>503</v>
      </c>
      <c r="F1266" s="20">
        <v>6534</v>
      </c>
      <c r="G1266" s="19">
        <f>(E1266/F1266)*100</f>
        <v>7.6981940618304252</v>
      </c>
    </row>
    <row r="1267" spans="1:7" s="7" customFormat="1" ht="11.25" x14ac:dyDescent="0.2">
      <c r="A1267" s="27" t="s">
        <v>50</v>
      </c>
      <c r="B1267" s="26"/>
      <c r="C1267" s="25" t="s">
        <v>7</v>
      </c>
      <c r="D1267" s="24">
        <v>1598</v>
      </c>
      <c r="E1267" s="24">
        <v>2452</v>
      </c>
      <c r="F1267" s="24">
        <v>27686</v>
      </c>
      <c r="G1267" s="23">
        <f>(E1267/F1267)*100</f>
        <v>8.8564617496207472</v>
      </c>
    </row>
    <row r="1268" spans="1:7" s="7" customFormat="1" ht="11.25" x14ac:dyDescent="0.2">
      <c r="A1268" s="22" t="s">
        <v>49</v>
      </c>
      <c r="C1268" s="21" t="s">
        <v>7</v>
      </c>
      <c r="D1268" s="20">
        <v>751</v>
      </c>
      <c r="E1268" s="20">
        <v>612</v>
      </c>
      <c r="F1268" s="20">
        <v>6577</v>
      </c>
      <c r="G1268" s="19">
        <f>(E1268/F1268)*100</f>
        <v>9.3051543256804017</v>
      </c>
    </row>
    <row r="1269" spans="1:7" s="7" customFormat="1" ht="11.25" x14ac:dyDescent="0.2">
      <c r="A1269" s="27" t="s">
        <v>48</v>
      </c>
      <c r="B1269" s="26"/>
      <c r="C1269" s="25" t="s">
        <v>7</v>
      </c>
      <c r="D1269" s="24">
        <v>1091</v>
      </c>
      <c r="E1269" s="24">
        <v>2382</v>
      </c>
      <c r="F1269" s="24">
        <v>33040</v>
      </c>
      <c r="G1269" s="23">
        <f>(E1269/F1269)*100</f>
        <v>7.2094430992736074</v>
      </c>
    </row>
    <row r="1270" spans="1:7" s="7" customFormat="1" ht="11.25" x14ac:dyDescent="0.2">
      <c r="A1270" s="22" t="s">
        <v>47</v>
      </c>
      <c r="C1270" s="21" t="s">
        <v>5</v>
      </c>
      <c r="D1270" s="20">
        <v>442</v>
      </c>
      <c r="E1270" s="20">
        <v>1320</v>
      </c>
      <c r="F1270" s="20">
        <v>23383</v>
      </c>
      <c r="G1270" s="19">
        <f>(E1270/F1270)*100</f>
        <v>5.6451268015224736</v>
      </c>
    </row>
    <row r="1271" spans="1:7" s="7" customFormat="1" ht="11.25" x14ac:dyDescent="0.2">
      <c r="A1271" s="27" t="s">
        <v>46</v>
      </c>
      <c r="B1271" s="26"/>
      <c r="C1271" s="25" t="s">
        <v>5</v>
      </c>
      <c r="D1271" s="24">
        <v>7657</v>
      </c>
      <c r="E1271" s="24">
        <v>8600</v>
      </c>
      <c r="F1271" s="24">
        <v>113950</v>
      </c>
      <c r="G1271" s="23">
        <f>(E1271/F1271)*100</f>
        <v>7.5471698113207548</v>
      </c>
    </row>
    <row r="1272" spans="1:7" s="7" customFormat="1" ht="11.25" x14ac:dyDescent="0.2">
      <c r="A1272" s="22" t="s">
        <v>45</v>
      </c>
      <c r="C1272" s="21" t="s">
        <v>7</v>
      </c>
      <c r="D1272" s="20">
        <v>7179</v>
      </c>
      <c r="E1272" s="20">
        <v>8147</v>
      </c>
      <c r="F1272" s="20">
        <v>96946</v>
      </c>
      <c r="G1272" s="19">
        <f>(E1272/F1272)*100</f>
        <v>8.4036473913312566</v>
      </c>
    </row>
    <row r="1273" spans="1:7" s="7" customFormat="1" ht="11.25" x14ac:dyDescent="0.2">
      <c r="A1273" s="27" t="s">
        <v>44</v>
      </c>
      <c r="B1273" s="26"/>
      <c r="C1273" s="25" t="s">
        <v>7</v>
      </c>
      <c r="D1273" s="24">
        <v>1068</v>
      </c>
      <c r="E1273" s="24">
        <v>308</v>
      </c>
      <c r="F1273" s="24">
        <v>11242</v>
      </c>
      <c r="G1273" s="23">
        <f>(E1273/F1273)*100</f>
        <v>2.7397260273972601</v>
      </c>
    </row>
    <row r="1274" spans="1:7" s="7" customFormat="1" ht="11.25" x14ac:dyDescent="0.2">
      <c r="A1274" s="22" t="s">
        <v>43</v>
      </c>
      <c r="C1274" s="21" t="s">
        <v>7</v>
      </c>
      <c r="D1274" s="20">
        <v>209</v>
      </c>
      <c r="E1274" s="20">
        <v>141</v>
      </c>
      <c r="F1274" s="20">
        <v>1621</v>
      </c>
      <c r="G1274" s="19">
        <f>(E1274/F1274)*100</f>
        <v>8.6983343615052426</v>
      </c>
    </row>
    <row r="1275" spans="1:7" s="7" customFormat="1" ht="11.25" x14ac:dyDescent="0.2">
      <c r="A1275" s="27" t="s">
        <v>42</v>
      </c>
      <c r="B1275" s="26"/>
      <c r="C1275" s="25" t="s">
        <v>7</v>
      </c>
      <c r="D1275" s="24">
        <v>4919</v>
      </c>
      <c r="E1275" s="24">
        <v>5100</v>
      </c>
      <c r="F1275" s="24">
        <v>62040</v>
      </c>
      <c r="G1275" s="23">
        <f>(E1275/F1275)*100</f>
        <v>8.2205029013539654</v>
      </c>
    </row>
    <row r="1276" spans="1:7" s="7" customFormat="1" ht="11.25" x14ac:dyDescent="0.2">
      <c r="A1276" s="22" t="s">
        <v>41</v>
      </c>
      <c r="C1276" s="21" t="s">
        <v>7</v>
      </c>
      <c r="D1276" s="20">
        <v>2202</v>
      </c>
      <c r="E1276" s="20">
        <v>3860</v>
      </c>
      <c r="F1276" s="20">
        <v>66657</v>
      </c>
      <c r="G1276" s="19">
        <f>(E1276/F1276)*100</f>
        <v>5.790839671752404</v>
      </c>
    </row>
    <row r="1277" spans="1:7" s="7" customFormat="1" ht="11.25" x14ac:dyDescent="0.2">
      <c r="A1277" s="27" t="s">
        <v>40</v>
      </c>
      <c r="B1277" s="26"/>
      <c r="C1277" s="25" t="s">
        <v>7</v>
      </c>
      <c r="D1277" s="24">
        <v>1378</v>
      </c>
      <c r="E1277" s="24">
        <v>1896</v>
      </c>
      <c r="F1277" s="24">
        <v>22624</v>
      </c>
      <c r="G1277" s="23">
        <f>(E1277/F1277)*100</f>
        <v>8.3804809052333802</v>
      </c>
    </row>
    <row r="1278" spans="1:7" s="7" customFormat="1" ht="11.25" x14ac:dyDescent="0.2">
      <c r="A1278" s="22" t="s">
        <v>39</v>
      </c>
      <c r="C1278" s="21" t="s">
        <v>7</v>
      </c>
      <c r="D1278" s="20">
        <v>243</v>
      </c>
      <c r="E1278" s="20">
        <v>135</v>
      </c>
      <c r="F1278" s="20">
        <v>2059</v>
      </c>
      <c r="G1278" s="19">
        <f>(E1278/F1278)*100</f>
        <v>6.5565808644973282</v>
      </c>
    </row>
    <row r="1279" spans="1:7" s="7" customFormat="1" ht="11.25" x14ac:dyDescent="0.2">
      <c r="A1279" s="27" t="s">
        <v>38</v>
      </c>
      <c r="B1279" s="26"/>
      <c r="C1279" s="25" t="s">
        <v>7</v>
      </c>
      <c r="D1279" s="24">
        <v>6775</v>
      </c>
      <c r="E1279" s="24">
        <v>8568</v>
      </c>
      <c r="F1279" s="24">
        <v>106307</v>
      </c>
      <c r="G1279" s="23">
        <f>(E1279/F1279)*100</f>
        <v>8.0596762207568649</v>
      </c>
    </row>
    <row r="1280" spans="1:7" s="7" customFormat="1" ht="11.25" x14ac:dyDescent="0.2">
      <c r="A1280" s="22" t="s">
        <v>37</v>
      </c>
      <c r="C1280" s="21" t="s">
        <v>7</v>
      </c>
      <c r="D1280" s="20">
        <v>7084</v>
      </c>
      <c r="E1280" s="20">
        <v>15969</v>
      </c>
      <c r="F1280" s="20">
        <v>159835</v>
      </c>
      <c r="G1280" s="19">
        <f>(E1280/F1280)*100</f>
        <v>9.9909281446491693</v>
      </c>
    </row>
    <row r="1281" spans="1:7" s="7" customFormat="1" ht="11.25" x14ac:dyDescent="0.2">
      <c r="A1281" s="27" t="s">
        <v>36</v>
      </c>
      <c r="B1281" s="26"/>
      <c r="C1281" s="25" t="s">
        <v>7</v>
      </c>
      <c r="D1281" s="24">
        <v>294</v>
      </c>
      <c r="E1281" s="24">
        <v>201</v>
      </c>
      <c r="F1281" s="24">
        <v>3396</v>
      </c>
      <c r="G1281" s="23">
        <f>(E1281/F1281)*100</f>
        <v>5.9187279151943457</v>
      </c>
    </row>
    <row r="1282" spans="1:7" s="7" customFormat="1" ht="11.25" x14ac:dyDescent="0.2">
      <c r="A1282" s="22" t="s">
        <v>35</v>
      </c>
      <c r="C1282" s="21" t="s">
        <v>7</v>
      </c>
      <c r="D1282" s="20">
        <v>16191</v>
      </c>
      <c r="E1282" s="20">
        <v>27446</v>
      </c>
      <c r="F1282" s="20">
        <v>395018</v>
      </c>
      <c r="G1282" s="19">
        <f>(E1282/F1282)*100</f>
        <v>6.9480378109351983</v>
      </c>
    </row>
    <row r="1283" spans="1:7" s="7" customFormat="1" ht="11.25" x14ac:dyDescent="0.2">
      <c r="A1283" s="27" t="s">
        <v>34</v>
      </c>
      <c r="B1283" s="26"/>
      <c r="C1283" s="25" t="s">
        <v>7</v>
      </c>
      <c r="D1283" s="24">
        <v>1247</v>
      </c>
      <c r="E1283" s="24">
        <v>1045</v>
      </c>
      <c r="F1283" s="24">
        <v>16304</v>
      </c>
      <c r="G1283" s="23">
        <f>(E1283/F1283)*100</f>
        <v>6.409470068694799</v>
      </c>
    </row>
    <row r="1284" spans="1:7" s="7" customFormat="1" ht="11.25" x14ac:dyDescent="0.2">
      <c r="A1284" s="22" t="s">
        <v>33</v>
      </c>
      <c r="C1284" s="21" t="s">
        <v>7</v>
      </c>
      <c r="D1284" s="20">
        <v>160</v>
      </c>
      <c r="E1284" s="20">
        <v>87</v>
      </c>
      <c r="F1284" s="20">
        <v>1283</v>
      </c>
      <c r="G1284" s="19">
        <f>(E1284/F1284)*100</f>
        <v>6.7809820732657826</v>
      </c>
    </row>
    <row r="1285" spans="1:7" s="7" customFormat="1" ht="11.25" x14ac:dyDescent="0.2">
      <c r="A1285" s="27" t="s">
        <v>32</v>
      </c>
      <c r="B1285" s="26"/>
      <c r="C1285" s="25" t="s">
        <v>7</v>
      </c>
      <c r="D1285" s="24">
        <v>940</v>
      </c>
      <c r="E1285" s="24">
        <v>650</v>
      </c>
      <c r="F1285" s="24">
        <v>9006</v>
      </c>
      <c r="G1285" s="23">
        <f>(E1285/F1285)*100</f>
        <v>7.2174106151454591</v>
      </c>
    </row>
    <row r="1286" spans="1:7" s="7" customFormat="1" ht="11.25" x14ac:dyDescent="0.2">
      <c r="A1286" s="22" t="s">
        <v>31</v>
      </c>
      <c r="C1286" s="21" t="s">
        <v>5</v>
      </c>
      <c r="D1286" s="20">
        <v>12636</v>
      </c>
      <c r="E1286" s="20">
        <v>19897</v>
      </c>
      <c r="F1286" s="20">
        <v>321526</v>
      </c>
      <c r="G1286" s="19">
        <f>(E1286/F1286)*100</f>
        <v>6.1883020346721569</v>
      </c>
    </row>
    <row r="1287" spans="1:7" s="7" customFormat="1" ht="11.25" x14ac:dyDescent="0.2">
      <c r="A1287" s="27" t="s">
        <v>73</v>
      </c>
      <c r="B1287" s="26"/>
      <c r="C1287" s="25" t="s">
        <v>7</v>
      </c>
      <c r="D1287" s="24">
        <v>1333</v>
      </c>
      <c r="E1287" s="24">
        <v>1172</v>
      </c>
      <c r="F1287" s="24">
        <v>13960</v>
      </c>
      <c r="G1287" s="23">
        <f>(E1287/F1287)*100</f>
        <v>8.3954154727793693</v>
      </c>
    </row>
    <row r="1288" spans="1:7" s="7" customFormat="1" ht="11.25" x14ac:dyDescent="0.2">
      <c r="A1288" s="22" t="s">
        <v>29</v>
      </c>
      <c r="C1288" s="21" t="s">
        <v>7</v>
      </c>
      <c r="D1288" s="20">
        <v>1725</v>
      </c>
      <c r="E1288" s="20">
        <v>1465</v>
      </c>
      <c r="F1288" s="20">
        <v>16203</v>
      </c>
      <c r="G1288" s="19">
        <f>(E1288/F1288)*100</f>
        <v>9.0415355181139301</v>
      </c>
    </row>
    <row r="1289" spans="1:7" s="7" customFormat="1" ht="11.25" x14ac:dyDescent="0.2">
      <c r="A1289" s="27" t="s">
        <v>28</v>
      </c>
      <c r="B1289" s="26"/>
      <c r="C1289" s="25" t="s">
        <v>5</v>
      </c>
      <c r="D1289" s="24">
        <v>352</v>
      </c>
      <c r="E1289" s="24">
        <v>564</v>
      </c>
      <c r="F1289" s="24">
        <v>8223</v>
      </c>
      <c r="G1289" s="23">
        <f>(E1289/F1289)*100</f>
        <v>6.8588106530463335</v>
      </c>
    </row>
    <row r="1290" spans="1:7" s="7" customFormat="1" ht="11.25" x14ac:dyDescent="0.2">
      <c r="A1290" s="22" t="s">
        <v>27</v>
      </c>
      <c r="C1290" s="21" t="s">
        <v>7</v>
      </c>
      <c r="D1290" s="20">
        <v>15998</v>
      </c>
      <c r="E1290" s="20">
        <v>25831</v>
      </c>
      <c r="F1290" s="20">
        <v>368688</v>
      </c>
      <c r="G1290" s="19">
        <f>(E1290/F1290)*100</f>
        <v>7.0061949398949785</v>
      </c>
    </row>
    <row r="1291" spans="1:7" s="7" customFormat="1" ht="11.25" x14ac:dyDescent="0.2">
      <c r="A1291" s="27" t="s">
        <v>26</v>
      </c>
      <c r="B1291" s="26"/>
      <c r="C1291" s="25" t="s">
        <v>25</v>
      </c>
      <c r="D1291" s="24">
        <v>683</v>
      </c>
      <c r="E1291" s="24">
        <v>660</v>
      </c>
      <c r="F1291" s="24">
        <v>8718</v>
      </c>
      <c r="G1291" s="23">
        <f>(E1291/F1291)*100</f>
        <v>7.5705437026841018</v>
      </c>
    </row>
    <row r="1292" spans="1:7" s="7" customFormat="1" ht="11.25" x14ac:dyDescent="0.2">
      <c r="A1292" s="22" t="s">
        <v>24</v>
      </c>
      <c r="C1292" s="21" t="s">
        <v>7</v>
      </c>
      <c r="D1292" s="20">
        <v>1942</v>
      </c>
      <c r="E1292" s="20">
        <v>2568</v>
      </c>
      <c r="F1292" s="20">
        <v>39614</v>
      </c>
      <c r="G1292" s="19">
        <f>(E1292/F1292)*100</f>
        <v>6.4825566718836765</v>
      </c>
    </row>
    <row r="1293" spans="1:7" s="7" customFormat="1" ht="11.25" x14ac:dyDescent="0.2">
      <c r="A1293" s="27" t="s">
        <v>23</v>
      </c>
      <c r="B1293" s="26"/>
      <c r="C1293" s="25" t="s">
        <v>7</v>
      </c>
      <c r="D1293" s="24">
        <v>253</v>
      </c>
      <c r="E1293" s="24">
        <v>185</v>
      </c>
      <c r="F1293" s="24">
        <v>2695</v>
      </c>
      <c r="G1293" s="23">
        <f>(E1293/F1293)*100</f>
        <v>6.8645640074211505</v>
      </c>
    </row>
    <row r="1294" spans="1:7" s="7" customFormat="1" ht="11.25" x14ac:dyDescent="0.2">
      <c r="A1294" s="22" t="s">
        <v>22</v>
      </c>
      <c r="C1294" s="21" t="s">
        <v>7</v>
      </c>
      <c r="D1294" s="20">
        <v>230</v>
      </c>
      <c r="E1294" s="20">
        <v>155</v>
      </c>
      <c r="F1294" s="20">
        <v>1448</v>
      </c>
      <c r="G1294" s="19">
        <f>(E1294/F1294)*100</f>
        <v>10.704419889502763</v>
      </c>
    </row>
    <row r="1295" spans="1:7" s="7" customFormat="1" ht="11.25" x14ac:dyDescent="0.2">
      <c r="A1295" s="27" t="s">
        <v>21</v>
      </c>
      <c r="B1295" s="26"/>
      <c r="C1295" s="25" t="s">
        <v>7</v>
      </c>
      <c r="D1295" s="24">
        <v>1294</v>
      </c>
      <c r="E1295" s="24">
        <v>1116</v>
      </c>
      <c r="F1295" s="24">
        <v>11581</v>
      </c>
      <c r="G1295" s="23">
        <f>(E1295/F1295)*100</f>
        <v>9.6364735342371119</v>
      </c>
    </row>
    <row r="1296" spans="1:7" s="7" customFormat="1" ht="11.25" x14ac:dyDescent="0.2">
      <c r="A1296" s="22" t="s">
        <v>20</v>
      </c>
      <c r="C1296" s="21" t="s">
        <v>7</v>
      </c>
      <c r="D1296" s="20">
        <v>5257</v>
      </c>
      <c r="E1296" s="20">
        <v>6674</v>
      </c>
      <c r="F1296" s="20">
        <v>82000</v>
      </c>
      <c r="G1296" s="19">
        <f>(E1296/F1296)*100</f>
        <v>8.1390243902439021</v>
      </c>
    </row>
    <row r="1297" spans="1:7" s="7" customFormat="1" ht="11.25" x14ac:dyDescent="0.2">
      <c r="A1297" s="27" t="s">
        <v>19</v>
      </c>
      <c r="B1297" s="26"/>
      <c r="C1297" s="25" t="s">
        <v>7</v>
      </c>
      <c r="D1297" s="24">
        <v>3804</v>
      </c>
      <c r="E1297" s="24">
        <v>3939</v>
      </c>
      <c r="F1297" s="24">
        <v>64162</v>
      </c>
      <c r="G1297" s="23">
        <f>(E1297/F1297)*100</f>
        <v>6.1391477821763667</v>
      </c>
    </row>
    <row r="1298" spans="1:7" s="7" customFormat="1" ht="11.25" x14ac:dyDescent="0.2">
      <c r="A1298" s="22" t="s">
        <v>18</v>
      </c>
      <c r="C1298" s="21" t="s">
        <v>7</v>
      </c>
      <c r="D1298" s="20">
        <v>33324</v>
      </c>
      <c r="E1298" s="20">
        <v>44740</v>
      </c>
      <c r="F1298" s="20">
        <v>711158</v>
      </c>
      <c r="G1298" s="19">
        <f>(E1298/F1298)*100</f>
        <v>6.2911476774500183</v>
      </c>
    </row>
    <row r="1299" spans="1:7" s="7" customFormat="1" ht="11.25" x14ac:dyDescent="0.2">
      <c r="A1299" s="27" t="s">
        <v>17</v>
      </c>
      <c r="B1299" s="26"/>
      <c r="C1299" s="25" t="s">
        <v>5</v>
      </c>
      <c r="D1299" s="24">
        <v>1818</v>
      </c>
      <c r="E1299" s="24">
        <v>1596</v>
      </c>
      <c r="F1299" s="24">
        <v>40325</v>
      </c>
      <c r="G1299" s="23">
        <f>(E1299/F1299)*100</f>
        <v>3.9578425294482327</v>
      </c>
    </row>
    <row r="1300" spans="1:7" s="7" customFormat="1" ht="11.25" x14ac:dyDescent="0.2">
      <c r="A1300" s="22" t="s">
        <v>16</v>
      </c>
      <c r="C1300" s="21" t="s">
        <v>7</v>
      </c>
      <c r="D1300" s="20">
        <v>1423</v>
      </c>
      <c r="E1300" s="20">
        <v>1416</v>
      </c>
      <c r="F1300" s="20">
        <v>19486</v>
      </c>
      <c r="G1300" s="19">
        <f>(E1300/F1300)*100</f>
        <v>7.2667556194190697</v>
      </c>
    </row>
    <row r="1301" spans="1:7" s="7" customFormat="1" ht="11.25" x14ac:dyDescent="0.2">
      <c r="A1301" s="27" t="s">
        <v>15</v>
      </c>
      <c r="B1301" s="26"/>
      <c r="C1301" s="25" t="s">
        <v>7</v>
      </c>
      <c r="D1301" s="24">
        <v>1666</v>
      </c>
      <c r="E1301" s="24">
        <v>2214</v>
      </c>
      <c r="F1301" s="24">
        <v>26748</v>
      </c>
      <c r="G1301" s="23">
        <f>(E1301/F1301)*100</f>
        <v>8.2772543741588152</v>
      </c>
    </row>
    <row r="1302" spans="1:7" s="7" customFormat="1" ht="11.25" x14ac:dyDescent="0.2">
      <c r="A1302" s="22" t="s">
        <v>14</v>
      </c>
      <c r="C1302" s="21" t="s">
        <v>7</v>
      </c>
      <c r="D1302" s="20">
        <v>8042</v>
      </c>
      <c r="E1302" s="20">
        <v>11301</v>
      </c>
      <c r="F1302" s="20">
        <v>160952</v>
      </c>
      <c r="G1302" s="19">
        <f>(E1302/F1302)*100</f>
        <v>7.0213479795218454</v>
      </c>
    </row>
    <row r="1303" spans="1:7" s="7" customFormat="1" ht="11.25" x14ac:dyDescent="0.2">
      <c r="A1303" s="27" t="s">
        <v>13</v>
      </c>
      <c r="B1303" s="26"/>
      <c r="C1303" s="25" t="s">
        <v>7</v>
      </c>
      <c r="D1303" s="24">
        <v>430</v>
      </c>
      <c r="E1303" s="24">
        <v>303</v>
      </c>
      <c r="F1303" s="24">
        <v>2639</v>
      </c>
      <c r="G1303" s="23">
        <f>(E1303/F1303)*100</f>
        <v>11.481621826449413</v>
      </c>
    </row>
    <row r="1304" spans="1:7" s="7" customFormat="1" ht="11.25" x14ac:dyDescent="0.2">
      <c r="A1304" s="22" t="s">
        <v>12</v>
      </c>
      <c r="C1304" s="21" t="s">
        <v>7</v>
      </c>
      <c r="D1304" s="20">
        <v>8546</v>
      </c>
      <c r="E1304" s="20">
        <v>19627</v>
      </c>
      <c r="F1304" s="20">
        <v>214738</v>
      </c>
      <c r="G1304" s="19">
        <f>(E1304/F1304)*100</f>
        <v>9.1399752256237843</v>
      </c>
    </row>
    <row r="1305" spans="1:7" s="7" customFormat="1" ht="11.25" customHeight="1" x14ac:dyDescent="0.2">
      <c r="A1305" s="27" t="s">
        <v>11</v>
      </c>
      <c r="B1305" s="26"/>
      <c r="C1305" s="25" t="s">
        <v>7</v>
      </c>
      <c r="D1305" s="24">
        <v>22713</v>
      </c>
      <c r="E1305" s="24">
        <v>34749</v>
      </c>
      <c r="F1305" s="24">
        <v>503052</v>
      </c>
      <c r="G1305" s="23">
        <f>(E1305/F1305)*100</f>
        <v>6.9076357911309367</v>
      </c>
    </row>
    <row r="1306" spans="1:7" s="7" customFormat="1" ht="11.25" customHeight="1" x14ac:dyDescent="0.2">
      <c r="A1306" s="22" t="s">
        <v>10</v>
      </c>
      <c r="C1306" s="21" t="s">
        <v>9</v>
      </c>
      <c r="D1306" s="20">
        <v>2972</v>
      </c>
      <c r="E1306" s="20">
        <v>4294</v>
      </c>
      <c r="F1306" s="20">
        <v>43222</v>
      </c>
      <c r="G1306" s="19">
        <f>(E1306/F1306)*100</f>
        <v>9.9347554486141316</v>
      </c>
    </row>
    <row r="1307" spans="1:7" s="7" customFormat="1" ht="11.25" customHeight="1" x14ac:dyDescent="0.2">
      <c r="A1307" s="27" t="s">
        <v>8</v>
      </c>
      <c r="B1307" s="26"/>
      <c r="C1307" s="25" t="s">
        <v>7</v>
      </c>
      <c r="D1307" s="24">
        <v>5323</v>
      </c>
      <c r="E1307" s="24">
        <v>3818</v>
      </c>
      <c r="F1307" s="24">
        <v>61005</v>
      </c>
      <c r="G1307" s="23">
        <f>(E1307/F1307)*100</f>
        <v>6.2585034013605449</v>
      </c>
    </row>
    <row r="1308" spans="1:7" s="7" customFormat="1" ht="11.25" customHeight="1" x14ac:dyDescent="0.2">
      <c r="A1308" s="22" t="s">
        <v>6</v>
      </c>
      <c r="C1308" s="21" t="s">
        <v>5</v>
      </c>
      <c r="D1308" s="20">
        <v>736</v>
      </c>
      <c r="E1308" s="20">
        <v>1588</v>
      </c>
      <c r="F1308" s="20">
        <v>22971</v>
      </c>
      <c r="G1308" s="19">
        <f>(E1308/F1308)*100</f>
        <v>6.9130642984632802</v>
      </c>
    </row>
    <row r="1309" spans="1:7" s="7" customFormat="1" ht="11.25" customHeight="1" thickBot="1" x14ac:dyDescent="0.25">
      <c r="A1309" s="18" t="s">
        <v>4</v>
      </c>
      <c r="B1309" s="17"/>
      <c r="C1309" s="16" t="s">
        <v>3</v>
      </c>
      <c r="D1309" s="15">
        <v>4</v>
      </c>
      <c r="E1309" s="15">
        <v>1841</v>
      </c>
      <c r="F1309" s="15">
        <v>62985</v>
      </c>
      <c r="G1309" s="14">
        <f>(E1309/F1309)*100</f>
        <v>2.9229181551162977</v>
      </c>
    </row>
    <row r="1310" spans="1:7" ht="11.25" customHeight="1" thickBot="1" x14ac:dyDescent="0.25">
      <c r="A1310" s="56" t="s">
        <v>2</v>
      </c>
      <c r="B1310" s="57"/>
      <c r="C1310" s="57"/>
      <c r="D1310" s="55">
        <f>SUM(D1259:D1309,D1256)</f>
        <v>929903</v>
      </c>
      <c r="E1310" s="55">
        <f>SUM(E1259:E1309,E1256)</f>
        <v>1289928</v>
      </c>
      <c r="F1310" s="55">
        <f>SUM(F1259:F1309,F1256)</f>
        <v>23860350</v>
      </c>
      <c r="G1310" s="54">
        <f>(E1310/F1310)*100</f>
        <v>5.4061570764888192</v>
      </c>
    </row>
    <row r="1311" spans="1:7" s="7" customFormat="1" ht="7.5" customHeight="1" x14ac:dyDescent="0.2">
      <c r="A1311" s="53"/>
      <c r="B1311" s="53"/>
      <c r="C1311" s="53"/>
      <c r="D1311" s="3"/>
      <c r="E1311" s="51"/>
      <c r="F1311" s="3"/>
      <c r="G1311" s="2"/>
    </row>
    <row r="1312" spans="1:7" ht="11.25" customHeight="1" x14ac:dyDescent="0.2">
      <c r="A1312" s="7" t="s">
        <v>1</v>
      </c>
      <c r="B1312" s="6" t="s">
        <v>0</v>
      </c>
      <c r="C1312" s="6"/>
      <c r="D1312" s="5"/>
      <c r="E1312" s="5"/>
      <c r="F1312" s="5"/>
      <c r="G1312" s="4"/>
    </row>
    <row r="1313" spans="1:7" ht="11.25" customHeight="1" x14ac:dyDescent="0.2">
      <c r="A1313" s="52"/>
      <c r="B1313" s="52"/>
      <c r="C1313" s="52"/>
      <c r="D1313" s="51"/>
      <c r="E1313" s="51"/>
      <c r="F1313" s="51"/>
    </row>
    <row r="1314" spans="1:7" x14ac:dyDescent="0.2">
      <c r="A1314" s="52"/>
      <c r="B1314" s="52"/>
      <c r="C1314" s="52"/>
      <c r="D1314" s="51"/>
      <c r="E1314" s="51"/>
      <c r="F1314" s="51"/>
    </row>
    <row r="1315" spans="1:7" x14ac:dyDescent="0.2">
      <c r="A1315" s="52"/>
      <c r="B1315" s="52"/>
      <c r="C1315" s="52"/>
      <c r="D1315" s="51"/>
      <c r="E1315" s="51"/>
      <c r="F1315" s="51"/>
    </row>
    <row r="1316" spans="1:7" ht="15.75" customHeight="1" x14ac:dyDescent="0.2">
      <c r="A1316" s="63" t="s">
        <v>72</v>
      </c>
      <c r="B1316" s="49" t="s">
        <v>74</v>
      </c>
      <c r="D1316" s="62"/>
      <c r="F1316" s="61"/>
    </row>
    <row r="1317" spans="1:7" s="8" customFormat="1" ht="7.5" customHeight="1" thickBot="1" x14ac:dyDescent="0.25">
      <c r="A1317" s="60"/>
      <c r="B1317" s="60"/>
      <c r="C1317" s="60"/>
      <c r="D1317" s="59"/>
      <c r="E1317" s="45"/>
      <c r="F1317" s="45"/>
      <c r="G1317" s="44"/>
    </row>
    <row r="1318" spans="1:7" s="8" customFormat="1" ht="26.25" customHeight="1" thickBot="1" x14ac:dyDescent="0.25">
      <c r="A1318" s="42" t="s">
        <v>70</v>
      </c>
      <c r="B1318" s="43"/>
      <c r="C1318" s="42" t="s">
        <v>69</v>
      </c>
      <c r="D1318" s="41" t="s">
        <v>68</v>
      </c>
      <c r="E1318" s="41" t="s">
        <v>67</v>
      </c>
      <c r="F1318" s="40" t="s">
        <v>66</v>
      </c>
      <c r="G1318" s="39" t="s">
        <v>65</v>
      </c>
    </row>
    <row r="1319" spans="1:7" s="7" customFormat="1" ht="27.75" thickBot="1" x14ac:dyDescent="0.25">
      <c r="A1319" s="38"/>
      <c r="B1319" s="38"/>
      <c r="C1319" s="38"/>
      <c r="D1319" s="37"/>
      <c r="E1319" s="36" t="s">
        <v>64</v>
      </c>
      <c r="F1319" s="36" t="s">
        <v>63</v>
      </c>
      <c r="G1319" s="35" t="s">
        <v>62</v>
      </c>
    </row>
    <row r="1320" spans="1:7" s="7" customFormat="1" ht="11.25" x14ac:dyDescent="0.2">
      <c r="A1320" s="34" t="s">
        <v>61</v>
      </c>
      <c r="B1320" s="33"/>
      <c r="C1320" s="33" t="s">
        <v>60</v>
      </c>
      <c r="D1320" s="20">
        <v>683463</v>
      </c>
      <c r="E1320" s="20">
        <v>946418</v>
      </c>
      <c r="F1320" s="20">
        <v>18719865</v>
      </c>
      <c r="G1320" s="19">
        <f>(E1320/F1320)*100</f>
        <v>5.0556881686913879</v>
      </c>
    </row>
    <row r="1321" spans="1:7" s="7" customFormat="1" ht="11.25" x14ac:dyDescent="0.2">
      <c r="A1321" s="32" t="s">
        <v>59</v>
      </c>
      <c r="B1321" s="32"/>
      <c r="C1321" s="32"/>
      <c r="D1321" s="31">
        <f>D1374-D1320</f>
        <v>221075</v>
      </c>
      <c r="E1321" s="31">
        <f>E1374-E1320</f>
        <v>308121</v>
      </c>
      <c r="F1321" s="31">
        <f>F1374-F1320</f>
        <v>4547323</v>
      </c>
      <c r="G1321" s="23">
        <f>(E1321/F1321)*100</f>
        <v>6.7758767081203599</v>
      </c>
    </row>
    <row r="1322" spans="1:7" s="7" customFormat="1" ht="7.5" customHeight="1" x14ac:dyDescent="0.2">
      <c r="A1322" s="30"/>
      <c r="B1322" s="30"/>
      <c r="C1322" s="30"/>
      <c r="D1322" s="29"/>
      <c r="E1322" s="29"/>
      <c r="F1322" s="29"/>
      <c r="G1322" s="28"/>
    </row>
    <row r="1323" spans="1:7" s="7" customFormat="1" ht="11.25" customHeight="1" x14ac:dyDescent="0.2">
      <c r="A1323" s="22" t="s">
        <v>58</v>
      </c>
      <c r="C1323" s="21" t="s">
        <v>7</v>
      </c>
      <c r="D1323" s="20">
        <v>1271</v>
      </c>
      <c r="E1323" s="20">
        <v>1779</v>
      </c>
      <c r="F1323" s="20">
        <v>24576</v>
      </c>
      <c r="G1323" s="19">
        <f>(E1323/F1323)*100</f>
        <v>7.23876953125</v>
      </c>
    </row>
    <row r="1324" spans="1:7" s="7" customFormat="1" ht="11.25" x14ac:dyDescent="0.2">
      <c r="A1324" s="27" t="s">
        <v>57</v>
      </c>
      <c r="B1324" s="26"/>
      <c r="C1324" s="25" t="s">
        <v>7</v>
      </c>
      <c r="D1324" s="24">
        <v>1558</v>
      </c>
      <c r="E1324" s="24">
        <v>1541</v>
      </c>
      <c r="F1324" s="24">
        <v>20952</v>
      </c>
      <c r="G1324" s="23">
        <f>(E1324/F1324)*100</f>
        <v>7.3549064528445962</v>
      </c>
    </row>
    <row r="1325" spans="1:7" s="7" customFormat="1" ht="11.25" x14ac:dyDescent="0.2">
      <c r="A1325" s="22" t="s">
        <v>56</v>
      </c>
      <c r="C1325" s="21" t="s">
        <v>7</v>
      </c>
      <c r="D1325" s="20">
        <v>15500</v>
      </c>
      <c r="E1325" s="20">
        <v>18095</v>
      </c>
      <c r="F1325" s="20">
        <v>279337</v>
      </c>
      <c r="G1325" s="19">
        <f>(E1325/F1325)*100</f>
        <v>6.4778385963907397</v>
      </c>
    </row>
    <row r="1326" spans="1:7" s="7" customFormat="1" ht="11.25" x14ac:dyDescent="0.2">
      <c r="A1326" s="27" t="s">
        <v>55</v>
      </c>
      <c r="B1326" s="26"/>
      <c r="C1326" s="25" t="s">
        <v>5</v>
      </c>
      <c r="D1326" s="24">
        <v>1758</v>
      </c>
      <c r="E1326" s="24">
        <v>969</v>
      </c>
      <c r="F1326" s="24">
        <v>9714</v>
      </c>
      <c r="G1326" s="23">
        <f>(E1326/F1326)*100</f>
        <v>9.9752933909820882</v>
      </c>
    </row>
    <row r="1327" spans="1:7" s="7" customFormat="1" ht="11.25" x14ac:dyDescent="0.2">
      <c r="A1327" s="22" t="s">
        <v>54</v>
      </c>
      <c r="C1327" s="21" t="s">
        <v>7</v>
      </c>
      <c r="D1327" s="20">
        <v>6831</v>
      </c>
      <c r="E1327" s="20">
        <v>7887</v>
      </c>
      <c r="F1327" s="20">
        <v>138947</v>
      </c>
      <c r="G1327" s="19">
        <f>(E1327/F1327)*100</f>
        <v>5.6762650507027859</v>
      </c>
    </row>
    <row r="1328" spans="1:7" s="7" customFormat="1" ht="11.25" x14ac:dyDescent="0.2">
      <c r="A1328" s="27" t="s">
        <v>53</v>
      </c>
      <c r="B1328" s="26"/>
      <c r="C1328" s="25" t="s">
        <v>5</v>
      </c>
      <c r="D1328" s="24">
        <v>6839</v>
      </c>
      <c r="E1328" s="24">
        <v>9343</v>
      </c>
      <c r="F1328" s="24">
        <v>177139</v>
      </c>
      <c r="G1328" s="23">
        <f>(E1328/F1328)*100</f>
        <v>5.2743890391161745</v>
      </c>
    </row>
    <row r="1329" spans="1:7" s="7" customFormat="1" ht="11.25" x14ac:dyDescent="0.2">
      <c r="A1329" s="22" t="s">
        <v>52</v>
      </c>
      <c r="C1329" s="21" t="s">
        <v>5</v>
      </c>
      <c r="D1329" s="20">
        <v>1177</v>
      </c>
      <c r="E1329" s="20">
        <v>1352</v>
      </c>
      <c r="F1329" s="20">
        <v>15619</v>
      </c>
      <c r="G1329" s="19">
        <f>(E1329/F1329)*100</f>
        <v>8.6561239515974133</v>
      </c>
    </row>
    <row r="1330" spans="1:7" s="7" customFormat="1" ht="11.25" x14ac:dyDescent="0.2">
      <c r="A1330" s="27" t="s">
        <v>51</v>
      </c>
      <c r="B1330" s="26"/>
      <c r="C1330" s="25" t="s">
        <v>7</v>
      </c>
      <c r="D1330" s="24">
        <v>505</v>
      </c>
      <c r="E1330" s="24">
        <v>477</v>
      </c>
      <c r="F1330" s="24">
        <v>6055</v>
      </c>
      <c r="G1330" s="23">
        <f>(E1330/F1330)*100</f>
        <v>7.8777869529314621</v>
      </c>
    </row>
    <row r="1331" spans="1:7" s="7" customFormat="1" ht="11.25" x14ac:dyDescent="0.2">
      <c r="A1331" s="22" t="s">
        <v>50</v>
      </c>
      <c r="C1331" s="21" t="s">
        <v>7</v>
      </c>
      <c r="D1331" s="20">
        <v>1572</v>
      </c>
      <c r="E1331" s="20">
        <v>1957</v>
      </c>
      <c r="F1331" s="20">
        <v>27423</v>
      </c>
      <c r="G1331" s="19">
        <f>(E1331/F1331)*100</f>
        <v>7.1363454034934177</v>
      </c>
    </row>
    <row r="1332" spans="1:7" s="7" customFormat="1" ht="11.25" x14ac:dyDescent="0.2">
      <c r="A1332" s="27" t="s">
        <v>49</v>
      </c>
      <c r="B1332" s="26"/>
      <c r="C1332" s="25" t="s">
        <v>7</v>
      </c>
      <c r="D1332" s="24">
        <v>765</v>
      </c>
      <c r="E1332" s="24">
        <v>675</v>
      </c>
      <c r="F1332" s="24">
        <v>6957</v>
      </c>
      <c r="G1332" s="23">
        <f>(E1332/F1332)*100</f>
        <v>9.7024579560155235</v>
      </c>
    </row>
    <row r="1333" spans="1:7" s="7" customFormat="1" ht="11.25" x14ac:dyDescent="0.2">
      <c r="A1333" s="22" t="s">
        <v>48</v>
      </c>
      <c r="C1333" s="21" t="s">
        <v>7</v>
      </c>
      <c r="D1333" s="20">
        <v>1088</v>
      </c>
      <c r="E1333" s="20">
        <v>2212</v>
      </c>
      <c r="F1333" s="20">
        <v>30092</v>
      </c>
      <c r="G1333" s="19">
        <f>(E1333/F1333)*100</f>
        <v>7.3507909078824945</v>
      </c>
    </row>
    <row r="1334" spans="1:7" s="7" customFormat="1" ht="11.25" x14ac:dyDescent="0.2">
      <c r="A1334" s="27" t="s">
        <v>47</v>
      </c>
      <c r="B1334" s="26"/>
      <c r="C1334" s="25" t="s">
        <v>5</v>
      </c>
      <c r="D1334" s="24">
        <v>406</v>
      </c>
      <c r="E1334" s="24">
        <v>1363</v>
      </c>
      <c r="F1334" s="24">
        <v>26397</v>
      </c>
      <c r="G1334" s="23">
        <f>(E1334/F1334)*100</f>
        <v>5.1634655453271208</v>
      </c>
    </row>
    <row r="1335" spans="1:7" s="7" customFormat="1" ht="11.25" x14ac:dyDescent="0.2">
      <c r="A1335" s="22" t="s">
        <v>46</v>
      </c>
      <c r="C1335" s="21" t="s">
        <v>5</v>
      </c>
      <c r="D1335" s="20">
        <v>7458</v>
      </c>
      <c r="E1335" s="20">
        <v>8390</v>
      </c>
      <c r="F1335" s="20">
        <v>112102</v>
      </c>
      <c r="G1335" s="19">
        <f>(E1335/F1335)*100</f>
        <v>7.4842554102513779</v>
      </c>
    </row>
    <row r="1336" spans="1:7" s="7" customFormat="1" ht="11.25" x14ac:dyDescent="0.2">
      <c r="A1336" s="27" t="s">
        <v>45</v>
      </c>
      <c r="B1336" s="26"/>
      <c r="C1336" s="25" t="s">
        <v>7</v>
      </c>
      <c r="D1336" s="24">
        <v>6897</v>
      </c>
      <c r="E1336" s="24">
        <v>7894</v>
      </c>
      <c r="F1336" s="24">
        <v>94019</v>
      </c>
      <c r="G1336" s="23">
        <f>(E1336/F1336)*100</f>
        <v>8.3961752411746566</v>
      </c>
    </row>
    <row r="1337" spans="1:7" s="7" customFormat="1" ht="11.25" x14ac:dyDescent="0.2">
      <c r="A1337" s="22" t="s">
        <v>44</v>
      </c>
      <c r="C1337" s="21" t="s">
        <v>7</v>
      </c>
      <c r="D1337" s="20">
        <v>1129</v>
      </c>
      <c r="E1337" s="20">
        <v>588</v>
      </c>
      <c r="F1337" s="20">
        <v>11075</v>
      </c>
      <c r="G1337" s="19">
        <f>(E1337/F1337)*100</f>
        <v>5.3092550790067721</v>
      </c>
    </row>
    <row r="1338" spans="1:7" s="7" customFormat="1" ht="11.25" x14ac:dyDescent="0.2">
      <c r="A1338" s="27" t="s">
        <v>43</v>
      </c>
      <c r="B1338" s="26"/>
      <c r="C1338" s="25" t="s">
        <v>7</v>
      </c>
      <c r="D1338" s="24">
        <v>200</v>
      </c>
      <c r="E1338" s="24">
        <v>133</v>
      </c>
      <c r="F1338" s="24">
        <v>1926</v>
      </c>
      <c r="G1338" s="23">
        <f>(E1338/F1338)*100</f>
        <v>6.9055036344755978</v>
      </c>
    </row>
    <row r="1339" spans="1:7" s="7" customFormat="1" ht="11.25" x14ac:dyDescent="0.2">
      <c r="A1339" s="22" t="s">
        <v>42</v>
      </c>
      <c r="C1339" s="21" t="s">
        <v>7</v>
      </c>
      <c r="D1339" s="20">
        <v>3956</v>
      </c>
      <c r="E1339" s="20">
        <v>4990</v>
      </c>
      <c r="F1339" s="20">
        <v>61330</v>
      </c>
      <c r="G1339" s="19">
        <f>(E1339/F1339)*100</f>
        <v>8.1363117560736988</v>
      </c>
    </row>
    <row r="1340" spans="1:7" s="7" customFormat="1" ht="11.25" x14ac:dyDescent="0.2">
      <c r="A1340" s="27" t="s">
        <v>41</v>
      </c>
      <c r="B1340" s="26"/>
      <c r="C1340" s="25" t="s">
        <v>7</v>
      </c>
      <c r="D1340" s="24">
        <v>2141</v>
      </c>
      <c r="E1340" s="24">
        <v>3646</v>
      </c>
      <c r="F1340" s="24">
        <v>64748</v>
      </c>
      <c r="G1340" s="23">
        <f>(E1340/F1340)*100</f>
        <v>5.6310619633038854</v>
      </c>
    </row>
    <row r="1341" spans="1:7" s="7" customFormat="1" ht="11.25" x14ac:dyDescent="0.2">
      <c r="A1341" s="22" t="s">
        <v>40</v>
      </c>
      <c r="C1341" s="21" t="s">
        <v>7</v>
      </c>
      <c r="D1341" s="20">
        <v>1377</v>
      </c>
      <c r="E1341" s="20">
        <v>1955</v>
      </c>
      <c r="F1341" s="20">
        <v>22222</v>
      </c>
      <c r="G1341" s="19">
        <f>(E1341/F1341)*100</f>
        <v>8.7975879758797593</v>
      </c>
    </row>
    <row r="1342" spans="1:7" s="7" customFormat="1" ht="11.25" x14ac:dyDescent="0.2">
      <c r="A1342" s="27" t="s">
        <v>39</v>
      </c>
      <c r="B1342" s="26"/>
      <c r="C1342" s="25" t="s">
        <v>7</v>
      </c>
      <c r="D1342" s="24">
        <v>234</v>
      </c>
      <c r="E1342" s="24">
        <v>131</v>
      </c>
      <c r="F1342" s="24">
        <v>2017</v>
      </c>
      <c r="G1342" s="23">
        <f>(E1342/F1342)*100</f>
        <v>6.4947942488844816</v>
      </c>
    </row>
    <row r="1343" spans="1:7" s="7" customFormat="1" ht="11.25" x14ac:dyDescent="0.2">
      <c r="A1343" s="22" t="s">
        <v>38</v>
      </c>
      <c r="C1343" s="21" t="s">
        <v>7</v>
      </c>
      <c r="D1343" s="20">
        <v>6567</v>
      </c>
      <c r="E1343" s="20">
        <v>7158</v>
      </c>
      <c r="F1343" s="20">
        <v>94228</v>
      </c>
      <c r="G1343" s="19">
        <f>(E1343/F1343)*100</f>
        <v>7.5964681411045554</v>
      </c>
    </row>
    <row r="1344" spans="1:7" s="7" customFormat="1" ht="11.25" x14ac:dyDescent="0.2">
      <c r="A1344" s="27" t="s">
        <v>37</v>
      </c>
      <c r="B1344" s="26"/>
      <c r="C1344" s="25" t="s">
        <v>7</v>
      </c>
      <c r="D1344" s="24">
        <v>6677</v>
      </c>
      <c r="E1344" s="24">
        <v>14852</v>
      </c>
      <c r="F1344" s="24">
        <v>163552</v>
      </c>
      <c r="G1344" s="23">
        <f>(E1344/F1344)*100</f>
        <v>9.0809039326941878</v>
      </c>
    </row>
    <row r="1345" spans="1:7" s="7" customFormat="1" ht="11.25" x14ac:dyDescent="0.2">
      <c r="A1345" s="22" t="s">
        <v>36</v>
      </c>
      <c r="C1345" s="21" t="s">
        <v>7</v>
      </c>
      <c r="D1345" s="20">
        <v>289</v>
      </c>
      <c r="E1345" s="20">
        <v>214</v>
      </c>
      <c r="F1345" s="20">
        <v>3563</v>
      </c>
      <c r="G1345" s="19">
        <f>(E1345/F1345)*100</f>
        <v>6.006174571989896</v>
      </c>
    </row>
    <row r="1346" spans="1:7" s="7" customFormat="1" ht="11.25" x14ac:dyDescent="0.2">
      <c r="A1346" s="27" t="s">
        <v>35</v>
      </c>
      <c r="B1346" s="26"/>
      <c r="C1346" s="25" t="s">
        <v>7</v>
      </c>
      <c r="D1346" s="24">
        <v>16441</v>
      </c>
      <c r="E1346" s="24">
        <v>26563</v>
      </c>
      <c r="F1346" s="24">
        <v>388401</v>
      </c>
      <c r="G1346" s="23">
        <f>(E1346/F1346)*100</f>
        <v>6.8390658108501272</v>
      </c>
    </row>
    <row r="1347" spans="1:7" s="7" customFormat="1" ht="11.25" x14ac:dyDescent="0.2">
      <c r="A1347" s="22" t="s">
        <v>34</v>
      </c>
      <c r="C1347" s="21" t="s">
        <v>7</v>
      </c>
      <c r="D1347" s="20">
        <v>1191</v>
      </c>
      <c r="E1347" s="20">
        <v>982</v>
      </c>
      <c r="F1347" s="20">
        <v>14862</v>
      </c>
      <c r="G1347" s="19">
        <f>(E1347/F1347)*100</f>
        <v>6.6074552550127841</v>
      </c>
    </row>
    <row r="1348" spans="1:7" s="7" customFormat="1" ht="11.25" x14ac:dyDescent="0.2">
      <c r="A1348" s="27" t="s">
        <v>33</v>
      </c>
      <c r="B1348" s="26"/>
      <c r="C1348" s="25" t="s">
        <v>7</v>
      </c>
      <c r="D1348" s="24">
        <v>159</v>
      </c>
      <c r="E1348" s="24">
        <v>87</v>
      </c>
      <c r="F1348" s="24">
        <v>1320</v>
      </c>
      <c r="G1348" s="23">
        <f>(E1348/F1348)*100</f>
        <v>6.5909090909090899</v>
      </c>
    </row>
    <row r="1349" spans="1:7" s="7" customFormat="1" ht="11.25" x14ac:dyDescent="0.2">
      <c r="A1349" s="22" t="s">
        <v>32</v>
      </c>
      <c r="C1349" s="21" t="s">
        <v>7</v>
      </c>
      <c r="D1349" s="20">
        <v>961</v>
      </c>
      <c r="E1349" s="20">
        <v>695</v>
      </c>
      <c r="F1349" s="20">
        <v>9971</v>
      </c>
      <c r="G1349" s="19">
        <f>(E1349/F1349)*100</f>
        <v>6.9702136194965405</v>
      </c>
    </row>
    <row r="1350" spans="1:7" s="7" customFormat="1" ht="11.25" x14ac:dyDescent="0.2">
      <c r="A1350" s="27" t="s">
        <v>31</v>
      </c>
      <c r="B1350" s="26"/>
      <c r="C1350" s="25" t="s">
        <v>5</v>
      </c>
      <c r="D1350" s="24">
        <v>12375</v>
      </c>
      <c r="E1350" s="24">
        <v>21458</v>
      </c>
      <c r="F1350" s="24">
        <v>321355</v>
      </c>
      <c r="G1350" s="23">
        <f>(E1350/F1350)*100</f>
        <v>6.6773505935803081</v>
      </c>
    </row>
    <row r="1351" spans="1:7" s="7" customFormat="1" ht="11.25" x14ac:dyDescent="0.2">
      <c r="A1351" s="22" t="s">
        <v>73</v>
      </c>
      <c r="C1351" s="21" t="s">
        <v>7</v>
      </c>
      <c r="D1351" s="20">
        <v>1254</v>
      </c>
      <c r="E1351" s="20">
        <v>1030</v>
      </c>
      <c r="F1351" s="20">
        <v>14018</v>
      </c>
      <c r="G1351" s="19">
        <f>(E1351/F1351)*100</f>
        <v>7.3476958196604363</v>
      </c>
    </row>
    <row r="1352" spans="1:7" s="7" customFormat="1" ht="11.25" x14ac:dyDescent="0.2">
      <c r="A1352" s="27" t="s">
        <v>29</v>
      </c>
      <c r="B1352" s="26"/>
      <c r="C1352" s="25" t="s">
        <v>7</v>
      </c>
      <c r="D1352" s="24">
        <v>1685</v>
      </c>
      <c r="E1352" s="24">
        <v>1352</v>
      </c>
      <c r="F1352" s="24">
        <v>16311</v>
      </c>
      <c r="G1352" s="23">
        <f>(E1352/F1352)*100</f>
        <v>8.2888848016675851</v>
      </c>
    </row>
    <row r="1353" spans="1:7" s="7" customFormat="1" ht="11.25" x14ac:dyDescent="0.2">
      <c r="A1353" s="22" t="s">
        <v>28</v>
      </c>
      <c r="C1353" s="21" t="s">
        <v>5</v>
      </c>
      <c r="D1353" s="20">
        <v>345</v>
      </c>
      <c r="E1353" s="20">
        <v>585</v>
      </c>
      <c r="F1353" s="20">
        <v>8415</v>
      </c>
      <c r="G1353" s="19">
        <f>(E1353/F1353)*100</f>
        <v>6.9518716577540109</v>
      </c>
    </row>
    <row r="1354" spans="1:7" s="7" customFormat="1" ht="11.25" x14ac:dyDescent="0.2">
      <c r="A1354" s="27" t="s">
        <v>27</v>
      </c>
      <c r="B1354" s="26"/>
      <c r="C1354" s="25" t="s">
        <v>7</v>
      </c>
      <c r="D1354" s="24">
        <v>15938</v>
      </c>
      <c r="E1354" s="24">
        <v>22780</v>
      </c>
      <c r="F1354" s="24">
        <v>365004</v>
      </c>
      <c r="G1354" s="23">
        <f>(E1354/F1354)*100</f>
        <v>6.2410274955890896</v>
      </c>
    </row>
    <row r="1355" spans="1:7" s="7" customFormat="1" ht="11.25" x14ac:dyDescent="0.2">
      <c r="A1355" s="22" t="s">
        <v>26</v>
      </c>
      <c r="C1355" s="21" t="s">
        <v>25</v>
      </c>
      <c r="D1355" s="20">
        <v>420</v>
      </c>
      <c r="E1355" s="20">
        <v>594</v>
      </c>
      <c r="F1355" s="20">
        <v>7539</v>
      </c>
      <c r="G1355" s="19">
        <f>(E1355/F1355)*100</f>
        <v>7.8790290489454833</v>
      </c>
    </row>
    <row r="1356" spans="1:7" s="7" customFormat="1" ht="11.25" x14ac:dyDescent="0.2">
      <c r="A1356" s="27" t="s">
        <v>24</v>
      </c>
      <c r="B1356" s="26"/>
      <c r="C1356" s="25" t="s">
        <v>7</v>
      </c>
      <c r="D1356" s="24">
        <v>1889</v>
      </c>
      <c r="E1356" s="24">
        <v>3575</v>
      </c>
      <c r="F1356" s="24">
        <v>40372</v>
      </c>
      <c r="G1356" s="23">
        <f>(E1356/F1356)*100</f>
        <v>8.8551471316754178</v>
      </c>
    </row>
    <row r="1357" spans="1:7" s="7" customFormat="1" ht="11.25" x14ac:dyDescent="0.2">
      <c r="A1357" s="22" t="s">
        <v>23</v>
      </c>
      <c r="C1357" s="21" t="s">
        <v>7</v>
      </c>
      <c r="D1357" s="20">
        <v>252</v>
      </c>
      <c r="E1357" s="20">
        <v>157</v>
      </c>
      <c r="F1357" s="20">
        <v>2690</v>
      </c>
      <c r="G1357" s="19">
        <f>(E1357/F1357)*100</f>
        <v>5.8364312267657992</v>
      </c>
    </row>
    <row r="1358" spans="1:7" s="7" customFormat="1" ht="11.25" x14ac:dyDescent="0.2">
      <c r="A1358" s="27" t="s">
        <v>22</v>
      </c>
      <c r="B1358" s="26"/>
      <c r="C1358" s="25" t="s">
        <v>7</v>
      </c>
      <c r="D1358" s="24">
        <v>230</v>
      </c>
      <c r="E1358" s="24">
        <v>157</v>
      </c>
      <c r="F1358" s="24">
        <v>1642</v>
      </c>
      <c r="G1358" s="23">
        <f>(E1358/F1358)*100</f>
        <v>9.5615103532277708</v>
      </c>
    </row>
    <row r="1359" spans="1:7" s="7" customFormat="1" ht="11.25" x14ac:dyDescent="0.2">
      <c r="A1359" s="22" t="s">
        <v>21</v>
      </c>
      <c r="C1359" s="21" t="s">
        <v>7</v>
      </c>
      <c r="D1359" s="20">
        <v>1287</v>
      </c>
      <c r="E1359" s="20">
        <v>1021</v>
      </c>
      <c r="F1359" s="20">
        <v>13877</v>
      </c>
      <c r="G1359" s="19">
        <f>(E1359/F1359)*100</f>
        <v>7.3574980183036685</v>
      </c>
    </row>
    <row r="1360" spans="1:7" s="7" customFormat="1" ht="11.25" x14ac:dyDescent="0.2">
      <c r="A1360" s="27" t="s">
        <v>20</v>
      </c>
      <c r="B1360" s="26"/>
      <c r="C1360" s="25" t="s">
        <v>7</v>
      </c>
      <c r="D1360" s="24">
        <v>4884</v>
      </c>
      <c r="E1360" s="24">
        <v>7274</v>
      </c>
      <c r="F1360" s="24">
        <v>80047</v>
      </c>
      <c r="G1360" s="23">
        <f>(E1360/F1360)*100</f>
        <v>9.0871612927405145</v>
      </c>
    </row>
    <row r="1361" spans="1:7" s="7" customFormat="1" ht="11.25" x14ac:dyDescent="0.2">
      <c r="A1361" s="22" t="s">
        <v>19</v>
      </c>
      <c r="C1361" s="21" t="s">
        <v>7</v>
      </c>
      <c r="D1361" s="20">
        <v>3755</v>
      </c>
      <c r="E1361" s="20">
        <v>4012</v>
      </c>
      <c r="F1361" s="20">
        <v>67801</v>
      </c>
      <c r="G1361" s="19">
        <f>(E1361/F1361)*100</f>
        <v>5.9173168537337206</v>
      </c>
    </row>
    <row r="1362" spans="1:7" s="7" customFormat="1" ht="11.25" x14ac:dyDescent="0.2">
      <c r="A1362" s="27" t="s">
        <v>18</v>
      </c>
      <c r="B1362" s="26"/>
      <c r="C1362" s="25" t="s">
        <v>7</v>
      </c>
      <c r="D1362" s="24">
        <v>32741</v>
      </c>
      <c r="E1362" s="24">
        <v>44144</v>
      </c>
      <c r="F1362" s="24">
        <v>706560</v>
      </c>
      <c r="G1362" s="23">
        <f>(E1362/F1362)*100</f>
        <v>6.2477355072463769</v>
      </c>
    </row>
    <row r="1363" spans="1:7" s="7" customFormat="1" ht="11.25" x14ac:dyDescent="0.2">
      <c r="A1363" s="22" t="s">
        <v>17</v>
      </c>
      <c r="C1363" s="21" t="s">
        <v>5</v>
      </c>
      <c r="D1363" s="20">
        <v>595</v>
      </c>
      <c r="E1363" s="20">
        <v>1547</v>
      </c>
      <c r="F1363" s="20">
        <v>38203</v>
      </c>
      <c r="G1363" s="19">
        <f>(E1363/F1363)*100</f>
        <v>4.0494202026018904</v>
      </c>
    </row>
    <row r="1364" spans="1:7" s="7" customFormat="1" ht="11.25" x14ac:dyDescent="0.2">
      <c r="A1364" s="27" t="s">
        <v>16</v>
      </c>
      <c r="B1364" s="26"/>
      <c r="C1364" s="25" t="s">
        <v>7</v>
      </c>
      <c r="D1364" s="24">
        <v>1406</v>
      </c>
      <c r="E1364" s="24">
        <v>1350</v>
      </c>
      <c r="F1364" s="24">
        <v>18509</v>
      </c>
      <c r="G1364" s="23">
        <f>(E1364/F1364)*100</f>
        <v>7.293748986979308</v>
      </c>
    </row>
    <row r="1365" spans="1:7" s="7" customFormat="1" ht="11.25" x14ac:dyDescent="0.2">
      <c r="A1365" s="22" t="s">
        <v>15</v>
      </c>
      <c r="C1365" s="21" t="s">
        <v>7</v>
      </c>
      <c r="D1365" s="20">
        <v>1597</v>
      </c>
      <c r="E1365" s="20">
        <v>1998</v>
      </c>
      <c r="F1365" s="20">
        <v>24286</v>
      </c>
      <c r="G1365" s="19">
        <f>(E1365/F1365)*100</f>
        <v>8.2269620357407565</v>
      </c>
    </row>
    <row r="1366" spans="1:7" s="7" customFormat="1" ht="11.25" x14ac:dyDescent="0.2">
      <c r="A1366" s="27" t="s">
        <v>14</v>
      </c>
      <c r="B1366" s="26"/>
      <c r="C1366" s="25" t="s">
        <v>7</v>
      </c>
      <c r="D1366" s="24">
        <v>7681</v>
      </c>
      <c r="E1366" s="24">
        <v>10773</v>
      </c>
      <c r="F1366" s="24">
        <v>157426</v>
      </c>
      <c r="G1366" s="23">
        <f>(E1366/F1366)*100</f>
        <v>6.8432152249310789</v>
      </c>
    </row>
    <row r="1367" spans="1:7" s="7" customFormat="1" ht="11.25" x14ac:dyDescent="0.2">
      <c r="A1367" s="22" t="s">
        <v>13</v>
      </c>
      <c r="C1367" s="21" t="s">
        <v>7</v>
      </c>
      <c r="D1367" s="20">
        <v>476</v>
      </c>
      <c r="E1367" s="20">
        <v>316</v>
      </c>
      <c r="F1367" s="20">
        <v>3267</v>
      </c>
      <c r="G1367" s="19">
        <f>(E1367/F1367)*100</f>
        <v>9.6724823997551272</v>
      </c>
    </row>
    <row r="1368" spans="1:7" s="7" customFormat="1" ht="11.25" x14ac:dyDescent="0.2">
      <c r="A1368" s="27" t="s">
        <v>12</v>
      </c>
      <c r="B1368" s="26"/>
      <c r="C1368" s="25" t="s">
        <v>7</v>
      </c>
      <c r="D1368" s="24">
        <v>8326</v>
      </c>
      <c r="E1368" s="24">
        <v>17246</v>
      </c>
      <c r="F1368" s="24">
        <v>206845</v>
      </c>
      <c r="G1368" s="23">
        <f>(E1368/F1368)*100</f>
        <v>8.3376441296623067</v>
      </c>
    </row>
    <row r="1369" spans="1:7" s="7" customFormat="1" ht="11.25" customHeight="1" x14ac:dyDescent="0.2">
      <c r="A1369" s="22" t="s">
        <v>11</v>
      </c>
      <c r="C1369" s="21" t="s">
        <v>7</v>
      </c>
      <c r="D1369" s="20">
        <v>21113</v>
      </c>
      <c r="E1369" s="20">
        <v>30175</v>
      </c>
      <c r="F1369" s="20">
        <v>467707</v>
      </c>
      <c r="G1369" s="19">
        <f>(E1369/F1369)*100</f>
        <v>6.4516887709613071</v>
      </c>
    </row>
    <row r="1370" spans="1:7" s="7" customFormat="1" ht="11.25" customHeight="1" x14ac:dyDescent="0.2">
      <c r="A1370" s="27" t="s">
        <v>10</v>
      </c>
      <c r="B1370" s="26"/>
      <c r="C1370" s="25" t="s">
        <v>9</v>
      </c>
      <c r="D1370" s="24">
        <v>3051</v>
      </c>
      <c r="E1370" s="24">
        <v>4306</v>
      </c>
      <c r="F1370" s="24">
        <v>44028</v>
      </c>
      <c r="G1370" s="23">
        <f>(E1370/F1370)*100</f>
        <v>9.7801399109657492</v>
      </c>
    </row>
    <row r="1371" spans="1:7" s="7" customFormat="1" ht="11.25" customHeight="1" x14ac:dyDescent="0.2">
      <c r="A1371" s="22" t="s">
        <v>8</v>
      </c>
      <c r="C1371" s="21" t="s">
        <v>7</v>
      </c>
      <c r="D1371" s="20">
        <v>4152</v>
      </c>
      <c r="E1371" s="20">
        <v>3733</v>
      </c>
      <c r="F1371" s="20">
        <v>61030</v>
      </c>
      <c r="G1371" s="19">
        <f>(E1371/F1371)*100</f>
        <v>6.116663935769294</v>
      </c>
    </row>
    <row r="1372" spans="1:7" s="7" customFormat="1" ht="11.25" customHeight="1" x14ac:dyDescent="0.2">
      <c r="A1372" s="27" t="s">
        <v>6</v>
      </c>
      <c r="B1372" s="26"/>
      <c r="C1372" s="25" t="s">
        <v>5</v>
      </c>
      <c r="D1372" s="24">
        <v>671</v>
      </c>
      <c r="E1372" s="24">
        <v>1400</v>
      </c>
      <c r="F1372" s="24">
        <v>20327</v>
      </c>
      <c r="G1372" s="23">
        <f>(E1372/F1372)*100</f>
        <v>6.8873911546219313</v>
      </c>
    </row>
    <row r="1373" spans="1:7" s="7" customFormat="1" ht="11.25" customHeight="1" thickBot="1" x14ac:dyDescent="0.25">
      <c r="A1373" s="58" t="s">
        <v>4</v>
      </c>
      <c r="B1373" s="57"/>
      <c r="C1373" s="56" t="s">
        <v>3</v>
      </c>
      <c r="D1373" s="55">
        <v>5</v>
      </c>
      <c r="E1373" s="55">
        <v>1210</v>
      </c>
      <c r="F1373" s="55">
        <v>51520</v>
      </c>
      <c r="G1373" s="54">
        <f>(E1373/F1373)*100</f>
        <v>2.3486024844720497</v>
      </c>
    </row>
    <row r="1374" spans="1:7" ht="11.25" customHeight="1" thickBot="1" x14ac:dyDescent="0.25">
      <c r="A1374" s="13" t="s">
        <v>2</v>
      </c>
      <c r="B1374" s="12"/>
      <c r="C1374" s="12"/>
      <c r="D1374" s="11">
        <f>SUM(D1323:D1373,D1320)</f>
        <v>904538</v>
      </c>
      <c r="E1374" s="11">
        <f>SUM(E1323:E1373,E1320)</f>
        <v>1254539</v>
      </c>
      <c r="F1374" s="11">
        <f>SUM(F1323:F1373,F1320)</f>
        <v>23267188</v>
      </c>
      <c r="G1374" s="10">
        <f>(E1374/F1374)*100</f>
        <v>5.3918806174600906</v>
      </c>
    </row>
    <row r="1375" spans="1:7" s="7" customFormat="1" ht="7.5" customHeight="1" x14ac:dyDescent="0.2">
      <c r="A1375" s="53"/>
      <c r="B1375" s="53"/>
      <c r="C1375" s="53"/>
      <c r="D1375" s="3"/>
      <c r="E1375" s="51"/>
      <c r="F1375" s="3"/>
      <c r="G1375" s="2"/>
    </row>
    <row r="1376" spans="1:7" ht="11.25" customHeight="1" x14ac:dyDescent="0.2">
      <c r="A1376" s="7" t="s">
        <v>1</v>
      </c>
      <c r="B1376" s="6" t="s">
        <v>0</v>
      </c>
      <c r="C1376" s="6"/>
      <c r="D1376" s="5"/>
      <c r="E1376" s="5"/>
      <c r="F1376" s="5"/>
      <c r="G1376" s="4"/>
    </row>
    <row r="1377" spans="1:7" ht="12.75" customHeight="1" x14ac:dyDescent="0.2">
      <c r="A1377" s="52"/>
      <c r="B1377" s="52"/>
      <c r="C1377" s="52"/>
      <c r="D1377" s="51"/>
      <c r="E1377" s="51"/>
      <c r="F1377" s="51"/>
    </row>
    <row r="1378" spans="1:7" x14ac:dyDescent="0.2">
      <c r="A1378" s="52"/>
      <c r="B1378" s="52"/>
      <c r="C1378" s="52"/>
      <c r="D1378" s="51"/>
      <c r="E1378" s="51"/>
      <c r="F1378" s="51"/>
    </row>
    <row r="1379" spans="1:7" x14ac:dyDescent="0.2">
      <c r="A1379" s="52"/>
      <c r="B1379" s="52"/>
      <c r="C1379" s="52"/>
      <c r="D1379" s="51"/>
      <c r="E1379" s="51"/>
      <c r="F1379" s="51"/>
    </row>
    <row r="1380" spans="1:7" ht="15.75" customHeight="1" x14ac:dyDescent="0.2">
      <c r="A1380" s="50" t="s">
        <v>72</v>
      </c>
      <c r="B1380" s="49" t="s">
        <v>71</v>
      </c>
      <c r="D1380" s="48"/>
    </row>
    <row r="1381" spans="1:7" s="8" customFormat="1" ht="7.5" customHeight="1" thickBot="1" x14ac:dyDescent="0.25">
      <c r="A1381" s="47"/>
      <c r="B1381" s="47"/>
      <c r="C1381" s="47"/>
      <c r="D1381" s="46"/>
      <c r="E1381" s="45"/>
      <c r="F1381" s="45"/>
      <c r="G1381" s="44"/>
    </row>
    <row r="1382" spans="1:7" s="8" customFormat="1" ht="26.25" customHeight="1" thickBot="1" x14ac:dyDescent="0.25">
      <c r="A1382" s="42" t="s">
        <v>70</v>
      </c>
      <c r="B1382" s="43"/>
      <c r="C1382" s="42" t="s">
        <v>69</v>
      </c>
      <c r="D1382" s="41" t="s">
        <v>68</v>
      </c>
      <c r="E1382" s="41" t="s">
        <v>67</v>
      </c>
      <c r="F1382" s="40" t="s">
        <v>66</v>
      </c>
      <c r="G1382" s="39" t="s">
        <v>65</v>
      </c>
    </row>
    <row r="1383" spans="1:7" s="7" customFormat="1" ht="27.75" thickBot="1" x14ac:dyDescent="0.25">
      <c r="A1383" s="38"/>
      <c r="B1383" s="38"/>
      <c r="C1383" s="38"/>
      <c r="D1383" s="37"/>
      <c r="E1383" s="36" t="s">
        <v>64</v>
      </c>
      <c r="F1383" s="36" t="s">
        <v>63</v>
      </c>
      <c r="G1383" s="35" t="s">
        <v>62</v>
      </c>
    </row>
    <row r="1384" spans="1:7" s="7" customFormat="1" ht="11.25" x14ac:dyDescent="0.2">
      <c r="A1384" s="34" t="s">
        <v>61</v>
      </c>
      <c r="B1384" s="33"/>
      <c r="C1384" s="33" t="s">
        <v>60</v>
      </c>
      <c r="D1384" s="20">
        <v>661616</v>
      </c>
      <c r="E1384" s="20">
        <v>921474</v>
      </c>
      <c r="F1384" s="20">
        <v>18770893</v>
      </c>
      <c r="G1384" s="19">
        <f>(E1384/F1384)*100</f>
        <v>4.9090578695430214</v>
      </c>
    </row>
    <row r="1385" spans="1:7" s="7" customFormat="1" ht="11.25" x14ac:dyDescent="0.2">
      <c r="A1385" s="32" t="s">
        <v>59</v>
      </c>
      <c r="B1385" s="32"/>
      <c r="C1385" s="32"/>
      <c r="D1385" s="31">
        <f>D1438-D1384</f>
        <v>211245</v>
      </c>
      <c r="E1385" s="31">
        <f>E1438-E1384</f>
        <v>289183</v>
      </c>
      <c r="F1385" s="31">
        <f>F1438-F1384</f>
        <v>4446415</v>
      </c>
      <c r="G1385" s="23">
        <f>(E1385/F1385)*100</f>
        <v>6.5037339069789937</v>
      </c>
    </row>
    <row r="1386" spans="1:7" s="7" customFormat="1" ht="7.5" customHeight="1" x14ac:dyDescent="0.2">
      <c r="A1386" s="30"/>
      <c r="B1386" s="30"/>
      <c r="C1386" s="30"/>
      <c r="D1386" s="29"/>
      <c r="E1386" s="29"/>
      <c r="F1386" s="29"/>
      <c r="G1386" s="28"/>
    </row>
    <row r="1387" spans="1:7" s="7" customFormat="1" ht="11.25" customHeight="1" x14ac:dyDescent="0.2">
      <c r="A1387" s="27" t="s">
        <v>58</v>
      </c>
      <c r="B1387" s="26"/>
      <c r="C1387" s="25" t="s">
        <v>7</v>
      </c>
      <c r="D1387" s="24">
        <v>1255</v>
      </c>
      <c r="E1387" s="24">
        <v>1758</v>
      </c>
      <c r="F1387" s="24">
        <v>24624</v>
      </c>
      <c r="G1387" s="23">
        <f>(E1387/F1387)*100</f>
        <v>7.1393762183235872</v>
      </c>
    </row>
    <row r="1388" spans="1:7" s="7" customFormat="1" ht="11.25" x14ac:dyDescent="0.2">
      <c r="A1388" s="22" t="s">
        <v>57</v>
      </c>
      <c r="C1388" s="21" t="s">
        <v>7</v>
      </c>
      <c r="D1388" s="20">
        <v>1559</v>
      </c>
      <c r="E1388" s="20">
        <v>1351</v>
      </c>
      <c r="F1388" s="20">
        <v>20614</v>
      </c>
      <c r="G1388" s="19">
        <f>(E1388/F1388)*100</f>
        <v>6.5537983894440668</v>
      </c>
    </row>
    <row r="1389" spans="1:7" s="7" customFormat="1" ht="11.25" x14ac:dyDescent="0.2">
      <c r="A1389" s="27" t="s">
        <v>56</v>
      </c>
      <c r="B1389" s="26"/>
      <c r="C1389" s="25" t="s">
        <v>7</v>
      </c>
      <c r="D1389" s="24">
        <v>15521</v>
      </c>
      <c r="E1389" s="24">
        <v>17489</v>
      </c>
      <c r="F1389" s="24">
        <v>284033</v>
      </c>
      <c r="G1389" s="23">
        <f>(E1389/F1389)*100</f>
        <v>6.1573831209753793</v>
      </c>
    </row>
    <row r="1390" spans="1:7" s="7" customFormat="1" ht="11.25" x14ac:dyDescent="0.2">
      <c r="A1390" s="22" t="s">
        <v>55</v>
      </c>
      <c r="C1390" s="21" t="s">
        <v>5</v>
      </c>
      <c r="D1390" s="20">
        <v>1737</v>
      </c>
      <c r="E1390" s="20">
        <v>960</v>
      </c>
      <c r="F1390" s="20">
        <v>9604</v>
      </c>
      <c r="G1390" s="19">
        <f>(E1390/F1390)*100</f>
        <v>9.995835068721366</v>
      </c>
    </row>
    <row r="1391" spans="1:7" s="7" customFormat="1" ht="11.25" x14ac:dyDescent="0.2">
      <c r="A1391" s="27" t="s">
        <v>54</v>
      </c>
      <c r="B1391" s="26"/>
      <c r="C1391" s="25" t="s">
        <v>7</v>
      </c>
      <c r="D1391" s="24">
        <v>6765</v>
      </c>
      <c r="E1391" s="24">
        <v>7893</v>
      </c>
      <c r="F1391" s="24">
        <v>137440</v>
      </c>
      <c r="G1391" s="23">
        <f>(E1391/F1391)*100</f>
        <v>5.7428696158323636</v>
      </c>
    </row>
    <row r="1392" spans="1:7" s="7" customFormat="1" ht="11.25" x14ac:dyDescent="0.2">
      <c r="A1392" s="22" t="s">
        <v>53</v>
      </c>
      <c r="C1392" s="21" t="s">
        <v>5</v>
      </c>
      <c r="D1392" s="20">
        <v>6258</v>
      </c>
      <c r="E1392" s="20">
        <v>8471</v>
      </c>
      <c r="F1392" s="20">
        <v>158002</v>
      </c>
      <c r="G1392" s="19">
        <f>(E1392/F1392)*100</f>
        <v>5.3613245401956933</v>
      </c>
    </row>
    <row r="1393" spans="1:7" s="7" customFormat="1" ht="11.25" x14ac:dyDescent="0.2">
      <c r="A1393" s="27" t="s">
        <v>52</v>
      </c>
      <c r="B1393" s="26"/>
      <c r="C1393" s="25" t="s">
        <v>5</v>
      </c>
      <c r="D1393" s="24">
        <v>1175</v>
      </c>
      <c r="E1393" s="24">
        <v>1148</v>
      </c>
      <c r="F1393" s="24">
        <v>14712</v>
      </c>
      <c r="G1393" s="23">
        <f>(E1393/F1393)*100</f>
        <v>7.8031538879825986</v>
      </c>
    </row>
    <row r="1394" spans="1:7" s="7" customFormat="1" ht="11.25" x14ac:dyDescent="0.2">
      <c r="A1394" s="22" t="s">
        <v>51</v>
      </c>
      <c r="C1394" s="21" t="s">
        <v>7</v>
      </c>
      <c r="D1394" s="20">
        <v>502</v>
      </c>
      <c r="E1394" s="20">
        <v>478</v>
      </c>
      <c r="F1394" s="20">
        <v>6271</v>
      </c>
      <c r="G1394" s="19">
        <f>(E1394/F1394)*100</f>
        <v>7.6223887737202993</v>
      </c>
    </row>
    <row r="1395" spans="1:7" s="7" customFormat="1" ht="11.25" x14ac:dyDescent="0.2">
      <c r="A1395" s="27" t="s">
        <v>50</v>
      </c>
      <c r="B1395" s="26"/>
      <c r="C1395" s="25" t="s">
        <v>7</v>
      </c>
      <c r="D1395" s="24">
        <v>1490</v>
      </c>
      <c r="E1395" s="24">
        <v>2039</v>
      </c>
      <c r="F1395" s="24">
        <v>29763</v>
      </c>
      <c r="G1395" s="23">
        <f>(E1395/F1395)*100</f>
        <v>6.850787891005611</v>
      </c>
    </row>
    <row r="1396" spans="1:7" s="7" customFormat="1" ht="11.25" customHeight="1" x14ac:dyDescent="0.2">
      <c r="A1396" s="22" t="s">
        <v>49</v>
      </c>
      <c r="C1396" s="21" t="s">
        <v>7</v>
      </c>
      <c r="D1396" s="20">
        <v>711</v>
      </c>
      <c r="E1396" s="20">
        <v>604</v>
      </c>
      <c r="F1396" s="20">
        <v>6880</v>
      </c>
      <c r="G1396" s="19">
        <f>(E1396/F1396)*100</f>
        <v>8.779069767441861</v>
      </c>
    </row>
    <row r="1397" spans="1:7" s="7" customFormat="1" ht="11.25" x14ac:dyDescent="0.2">
      <c r="A1397" s="27" t="s">
        <v>48</v>
      </c>
      <c r="B1397" s="26"/>
      <c r="C1397" s="25" t="s">
        <v>7</v>
      </c>
      <c r="D1397" s="24">
        <v>1065</v>
      </c>
      <c r="E1397" s="24">
        <v>1584</v>
      </c>
      <c r="F1397" s="24">
        <v>22889</v>
      </c>
      <c r="G1397" s="23">
        <f>(E1397/F1397)*100</f>
        <v>6.9203547555594396</v>
      </c>
    </row>
    <row r="1398" spans="1:7" s="7" customFormat="1" ht="11.25" x14ac:dyDescent="0.2">
      <c r="A1398" s="22" t="s">
        <v>47</v>
      </c>
      <c r="C1398" s="21" t="s">
        <v>5</v>
      </c>
      <c r="D1398" s="20">
        <v>393</v>
      </c>
      <c r="E1398" s="20">
        <v>1178</v>
      </c>
      <c r="F1398" s="20">
        <v>22645</v>
      </c>
      <c r="G1398" s="19">
        <f>(E1398/F1398)*100</f>
        <v>5.2020313534996694</v>
      </c>
    </row>
    <row r="1399" spans="1:7" s="7" customFormat="1" ht="11.25" x14ac:dyDescent="0.2">
      <c r="A1399" s="27" t="s">
        <v>46</v>
      </c>
      <c r="B1399" s="26"/>
      <c r="C1399" s="25" t="s">
        <v>5</v>
      </c>
      <c r="D1399" s="24">
        <v>7599</v>
      </c>
      <c r="E1399" s="24">
        <v>8323</v>
      </c>
      <c r="F1399" s="24">
        <v>110809</v>
      </c>
      <c r="G1399" s="23">
        <f>(E1399/F1399)*100</f>
        <v>7.5111227427375029</v>
      </c>
    </row>
    <row r="1400" spans="1:7" s="7" customFormat="1" ht="11.25" x14ac:dyDescent="0.2">
      <c r="A1400" s="22" t="s">
        <v>45</v>
      </c>
      <c r="C1400" s="21" t="s">
        <v>7</v>
      </c>
      <c r="D1400" s="20">
        <v>5551</v>
      </c>
      <c r="E1400" s="20">
        <v>7314</v>
      </c>
      <c r="F1400" s="20">
        <v>86826</v>
      </c>
      <c r="G1400" s="19">
        <f>(E1400/F1400)*100</f>
        <v>8.4237440398037453</v>
      </c>
    </row>
    <row r="1401" spans="1:7" s="7" customFormat="1" ht="11.25" x14ac:dyDescent="0.2">
      <c r="A1401" s="27" t="s">
        <v>44</v>
      </c>
      <c r="B1401" s="26"/>
      <c r="C1401" s="25" t="s">
        <v>7</v>
      </c>
      <c r="D1401" s="24">
        <v>1066</v>
      </c>
      <c r="E1401" s="24">
        <v>674</v>
      </c>
      <c r="F1401" s="24">
        <v>8275</v>
      </c>
      <c r="G1401" s="23">
        <f>(E1401/F1401)*100</f>
        <v>8.1450151057401818</v>
      </c>
    </row>
    <row r="1402" spans="1:7" s="7" customFormat="1" ht="11.25" x14ac:dyDescent="0.2">
      <c r="A1402" s="22" t="s">
        <v>43</v>
      </c>
      <c r="C1402" s="21" t="s">
        <v>7</v>
      </c>
      <c r="D1402" s="20">
        <v>199</v>
      </c>
      <c r="E1402" s="20">
        <v>128</v>
      </c>
      <c r="F1402" s="20">
        <v>1915</v>
      </c>
      <c r="G1402" s="19">
        <f>(E1402/F1402)*100</f>
        <v>6.684073107049608</v>
      </c>
    </row>
    <row r="1403" spans="1:7" s="7" customFormat="1" ht="11.25" x14ac:dyDescent="0.2">
      <c r="A1403" s="27" t="s">
        <v>42</v>
      </c>
      <c r="B1403" s="26"/>
      <c r="C1403" s="25" t="s">
        <v>7</v>
      </c>
      <c r="D1403" s="24">
        <v>4875</v>
      </c>
      <c r="E1403" s="24">
        <v>4730</v>
      </c>
      <c r="F1403" s="24">
        <v>60710</v>
      </c>
      <c r="G1403" s="23">
        <f>(E1403/F1403)*100</f>
        <v>7.7911381979904464</v>
      </c>
    </row>
    <row r="1404" spans="1:7" s="7" customFormat="1" ht="11.25" x14ac:dyDescent="0.2">
      <c r="A1404" s="22" t="s">
        <v>41</v>
      </c>
      <c r="C1404" s="21" t="s">
        <v>7</v>
      </c>
      <c r="D1404" s="20">
        <v>2112</v>
      </c>
      <c r="E1404" s="20">
        <v>3255</v>
      </c>
      <c r="F1404" s="20">
        <v>65270</v>
      </c>
      <c r="G1404" s="19">
        <f>(E1404/F1404)*100</f>
        <v>4.9869771717481237</v>
      </c>
    </row>
    <row r="1405" spans="1:7" s="7" customFormat="1" ht="11.25" x14ac:dyDescent="0.2">
      <c r="A1405" s="27" t="s">
        <v>40</v>
      </c>
      <c r="B1405" s="26"/>
      <c r="C1405" s="25" t="s">
        <v>7</v>
      </c>
      <c r="D1405" s="24">
        <v>1451</v>
      </c>
      <c r="E1405" s="24">
        <v>1920</v>
      </c>
      <c r="F1405" s="24">
        <v>22301</v>
      </c>
      <c r="G1405" s="23">
        <f>(E1405/F1405)*100</f>
        <v>8.6094793955428006</v>
      </c>
    </row>
    <row r="1406" spans="1:7" s="7" customFormat="1" ht="11.25" x14ac:dyDescent="0.2">
      <c r="A1406" s="22" t="s">
        <v>39</v>
      </c>
      <c r="C1406" s="21" t="s">
        <v>7</v>
      </c>
      <c r="D1406" s="20">
        <v>227</v>
      </c>
      <c r="E1406" s="20">
        <v>124</v>
      </c>
      <c r="F1406" s="20">
        <v>1970</v>
      </c>
      <c r="G1406" s="19">
        <f>(E1406/F1406)*100</f>
        <v>6.2944162436548226</v>
      </c>
    </row>
    <row r="1407" spans="1:7" s="7" customFormat="1" ht="11.25" x14ac:dyDescent="0.2">
      <c r="A1407" s="27" t="s">
        <v>38</v>
      </c>
      <c r="B1407" s="26"/>
      <c r="C1407" s="25" t="s">
        <v>7</v>
      </c>
      <c r="D1407" s="24">
        <v>6402</v>
      </c>
      <c r="E1407" s="24">
        <v>6802</v>
      </c>
      <c r="F1407" s="24">
        <v>92961</v>
      </c>
      <c r="G1407" s="23">
        <f>(E1407/F1407)*100</f>
        <v>7.3170469336603521</v>
      </c>
    </row>
    <row r="1408" spans="1:7" s="7" customFormat="1" ht="11.25" x14ac:dyDescent="0.2">
      <c r="A1408" s="22" t="s">
        <v>37</v>
      </c>
      <c r="C1408" s="21" t="s">
        <v>7</v>
      </c>
      <c r="D1408" s="20">
        <v>5998</v>
      </c>
      <c r="E1408" s="20">
        <v>13027</v>
      </c>
      <c r="F1408" s="20">
        <v>169964</v>
      </c>
      <c r="G1408" s="19">
        <f>(E1408/F1408)*100</f>
        <v>7.6645642606669648</v>
      </c>
    </row>
    <row r="1409" spans="1:7" s="7" customFormat="1" ht="11.25" x14ac:dyDescent="0.2">
      <c r="A1409" s="27" t="s">
        <v>36</v>
      </c>
      <c r="B1409" s="26"/>
      <c r="C1409" s="25" t="s">
        <v>7</v>
      </c>
      <c r="D1409" s="24">
        <v>281</v>
      </c>
      <c r="E1409" s="24">
        <v>195</v>
      </c>
      <c r="F1409" s="24">
        <v>3221</v>
      </c>
      <c r="G1409" s="23">
        <f>(E1409/F1409)*100</f>
        <v>6.054020490530891</v>
      </c>
    </row>
    <row r="1410" spans="1:7" s="7" customFormat="1" ht="11.25" x14ac:dyDescent="0.2">
      <c r="A1410" s="22" t="s">
        <v>35</v>
      </c>
      <c r="C1410" s="21" t="s">
        <v>7</v>
      </c>
      <c r="D1410" s="20">
        <v>15654</v>
      </c>
      <c r="E1410" s="20">
        <v>21889</v>
      </c>
      <c r="F1410" s="20">
        <v>373267</v>
      </c>
      <c r="G1410" s="19">
        <f>(E1410/F1410)*100</f>
        <v>5.86416693680395</v>
      </c>
    </row>
    <row r="1411" spans="1:7" s="7" customFormat="1" ht="11.25" x14ac:dyDescent="0.2">
      <c r="A1411" s="27" t="s">
        <v>34</v>
      </c>
      <c r="B1411" s="26"/>
      <c r="C1411" s="25" t="s">
        <v>7</v>
      </c>
      <c r="D1411" s="24">
        <v>1299</v>
      </c>
      <c r="E1411" s="24">
        <v>955</v>
      </c>
      <c r="F1411" s="24">
        <v>13500</v>
      </c>
      <c r="G1411" s="23">
        <f>(E1411/F1411)*100</f>
        <v>7.0740740740740744</v>
      </c>
    </row>
    <row r="1412" spans="1:7" s="7" customFormat="1" ht="11.25" x14ac:dyDescent="0.2">
      <c r="A1412" s="22" t="s">
        <v>33</v>
      </c>
      <c r="C1412" s="21" t="s">
        <v>7</v>
      </c>
      <c r="D1412" s="20">
        <v>158</v>
      </c>
      <c r="E1412" s="20">
        <v>89</v>
      </c>
      <c r="F1412" s="20">
        <v>1349</v>
      </c>
      <c r="G1412" s="19">
        <f>(E1412/F1412)*100</f>
        <v>6.5974796145292807</v>
      </c>
    </row>
    <row r="1413" spans="1:7" s="7" customFormat="1" ht="11.25" x14ac:dyDescent="0.2">
      <c r="A1413" s="27" t="s">
        <v>32</v>
      </c>
      <c r="B1413" s="26"/>
      <c r="C1413" s="25" t="s">
        <v>7</v>
      </c>
      <c r="D1413" s="24">
        <v>933</v>
      </c>
      <c r="E1413" s="24">
        <v>757</v>
      </c>
      <c r="F1413" s="24">
        <v>10665</v>
      </c>
      <c r="G1413" s="23">
        <f>(E1413/F1413)*100</f>
        <v>7.0979840600093773</v>
      </c>
    </row>
    <row r="1414" spans="1:7" s="7" customFormat="1" ht="11.25" x14ac:dyDescent="0.2">
      <c r="A1414" s="22" t="s">
        <v>31</v>
      </c>
      <c r="C1414" s="21" t="s">
        <v>5</v>
      </c>
      <c r="D1414" s="20">
        <v>12135</v>
      </c>
      <c r="E1414" s="20">
        <v>21453</v>
      </c>
      <c r="F1414" s="20">
        <v>329150</v>
      </c>
      <c r="G1414" s="19">
        <f>(E1414/F1414)*100</f>
        <v>6.51769709858727</v>
      </c>
    </row>
    <row r="1415" spans="1:7" s="7" customFormat="1" ht="11.25" x14ac:dyDescent="0.2">
      <c r="A1415" s="27" t="s">
        <v>30</v>
      </c>
      <c r="B1415" s="26"/>
      <c r="C1415" s="25" t="s">
        <v>7</v>
      </c>
      <c r="D1415" s="24">
        <v>1084</v>
      </c>
      <c r="E1415" s="24">
        <v>914</v>
      </c>
      <c r="F1415" s="24">
        <v>16701</v>
      </c>
      <c r="G1415" s="23">
        <f>(E1415/F1415)*100</f>
        <v>5.4727261840608348</v>
      </c>
    </row>
    <row r="1416" spans="1:7" s="7" customFormat="1" ht="11.25" x14ac:dyDescent="0.2">
      <c r="A1416" s="22" t="s">
        <v>29</v>
      </c>
      <c r="C1416" s="21" t="s">
        <v>7</v>
      </c>
      <c r="D1416" s="20">
        <v>1651</v>
      </c>
      <c r="E1416" s="20">
        <v>1104</v>
      </c>
      <c r="F1416" s="20">
        <v>16006</v>
      </c>
      <c r="G1416" s="19">
        <f>(E1416/F1416)*100</f>
        <v>6.8974134699487699</v>
      </c>
    </row>
    <row r="1417" spans="1:7" s="7" customFormat="1" ht="11.25" x14ac:dyDescent="0.2">
      <c r="A1417" s="27" t="s">
        <v>28</v>
      </c>
      <c r="B1417" s="26"/>
      <c r="C1417" s="25" t="s">
        <v>5</v>
      </c>
      <c r="D1417" s="24">
        <v>326</v>
      </c>
      <c r="E1417" s="24">
        <v>584</v>
      </c>
      <c r="F1417" s="24">
        <v>8470</v>
      </c>
      <c r="G1417" s="23">
        <f>(E1417/F1417)*100</f>
        <v>6.8949232585596221</v>
      </c>
    </row>
    <row r="1418" spans="1:7" s="7" customFormat="1" ht="11.25" x14ac:dyDescent="0.2">
      <c r="A1418" s="22" t="s">
        <v>27</v>
      </c>
      <c r="C1418" s="21" t="s">
        <v>7</v>
      </c>
      <c r="D1418" s="20">
        <v>15904</v>
      </c>
      <c r="E1418" s="20">
        <v>22030</v>
      </c>
      <c r="F1418" s="20">
        <v>360051</v>
      </c>
      <c r="G1418" s="19">
        <f>(E1418/F1418)*100</f>
        <v>6.118577645944602</v>
      </c>
    </row>
    <row r="1419" spans="1:7" s="7" customFormat="1" ht="11.25" x14ac:dyDescent="0.2">
      <c r="A1419" s="27" t="s">
        <v>26</v>
      </c>
      <c r="B1419" s="26"/>
      <c r="C1419" s="25" t="s">
        <v>25</v>
      </c>
      <c r="D1419" s="24">
        <v>417</v>
      </c>
      <c r="E1419" s="24">
        <v>440</v>
      </c>
      <c r="F1419" s="24">
        <v>4924</v>
      </c>
      <c r="G1419" s="23">
        <f>(E1419/F1419)*100</f>
        <v>8.9358245329000816</v>
      </c>
    </row>
    <row r="1420" spans="1:7" s="7" customFormat="1" ht="11.25" x14ac:dyDescent="0.2">
      <c r="A1420" s="22" t="s">
        <v>24</v>
      </c>
      <c r="C1420" s="21" t="s">
        <v>7</v>
      </c>
      <c r="D1420" s="20">
        <v>1871</v>
      </c>
      <c r="E1420" s="20">
        <v>2557</v>
      </c>
      <c r="F1420" s="20">
        <v>40647</v>
      </c>
      <c r="G1420" s="19">
        <f>(E1420/F1420)*100</f>
        <v>6.2907471646123936</v>
      </c>
    </row>
    <row r="1421" spans="1:7" s="7" customFormat="1" ht="11.25" x14ac:dyDescent="0.2">
      <c r="A1421" s="27" t="s">
        <v>23</v>
      </c>
      <c r="B1421" s="26"/>
      <c r="C1421" s="25" t="s">
        <v>7</v>
      </c>
      <c r="D1421" s="24">
        <v>249</v>
      </c>
      <c r="E1421" s="24">
        <v>157</v>
      </c>
      <c r="F1421" s="24">
        <v>2698</v>
      </c>
      <c r="G1421" s="23">
        <f>(E1421/F1421)*100</f>
        <v>5.8191252779836917</v>
      </c>
    </row>
    <row r="1422" spans="1:7" s="7" customFormat="1" ht="11.25" x14ac:dyDescent="0.2">
      <c r="A1422" s="22" t="s">
        <v>22</v>
      </c>
      <c r="C1422" s="21" t="s">
        <v>7</v>
      </c>
      <c r="D1422" s="20">
        <v>221</v>
      </c>
      <c r="E1422" s="20">
        <v>135</v>
      </c>
      <c r="F1422" s="20">
        <v>1503</v>
      </c>
      <c r="G1422" s="19">
        <f>(E1422/F1422)*100</f>
        <v>8.9820359281437128</v>
      </c>
    </row>
    <row r="1423" spans="1:7" s="7" customFormat="1" ht="11.25" x14ac:dyDescent="0.2">
      <c r="A1423" s="27" t="s">
        <v>21</v>
      </c>
      <c r="B1423" s="26"/>
      <c r="C1423" s="25" t="s">
        <v>7</v>
      </c>
      <c r="D1423" s="24">
        <v>1278</v>
      </c>
      <c r="E1423" s="24">
        <v>1022</v>
      </c>
      <c r="F1423" s="24">
        <v>13804</v>
      </c>
      <c r="G1423" s="23">
        <f>(E1423/F1423)*100</f>
        <v>7.4036511156186622</v>
      </c>
    </row>
    <row r="1424" spans="1:7" s="7" customFormat="1" ht="11.25" x14ac:dyDescent="0.2">
      <c r="A1424" s="22" t="s">
        <v>20</v>
      </c>
      <c r="C1424" s="21" t="s">
        <v>7</v>
      </c>
      <c r="D1424" s="20">
        <v>4538</v>
      </c>
      <c r="E1424" s="20">
        <v>7895</v>
      </c>
      <c r="F1424" s="20">
        <v>71444</v>
      </c>
      <c r="G1424" s="19">
        <f>(E1424/F1424)*100</f>
        <v>11.050613067577403</v>
      </c>
    </row>
    <row r="1425" spans="1:7" s="7" customFormat="1" ht="11.25" x14ac:dyDescent="0.2">
      <c r="A1425" s="27" t="s">
        <v>19</v>
      </c>
      <c r="B1425" s="26"/>
      <c r="C1425" s="25" t="s">
        <v>7</v>
      </c>
      <c r="D1425" s="24">
        <v>4764</v>
      </c>
      <c r="E1425" s="24">
        <v>3930</v>
      </c>
      <c r="F1425" s="24">
        <v>67183</v>
      </c>
      <c r="G1425" s="23">
        <f>(E1425/F1425)*100</f>
        <v>5.8496941190479737</v>
      </c>
    </row>
    <row r="1426" spans="1:7" s="7" customFormat="1" ht="11.25" x14ac:dyDescent="0.2">
      <c r="A1426" s="22" t="s">
        <v>18</v>
      </c>
      <c r="C1426" s="21" t="s">
        <v>7</v>
      </c>
      <c r="D1426" s="20">
        <v>29378</v>
      </c>
      <c r="E1426" s="20">
        <v>44062</v>
      </c>
      <c r="F1426" s="20">
        <v>706219</v>
      </c>
      <c r="G1426" s="19">
        <f>(E1426/F1426)*100</f>
        <v>6.2391411162826262</v>
      </c>
    </row>
    <row r="1427" spans="1:7" s="7" customFormat="1" ht="11.25" x14ac:dyDescent="0.2">
      <c r="A1427" s="27" t="s">
        <v>17</v>
      </c>
      <c r="B1427" s="26"/>
      <c r="C1427" s="25" t="s">
        <v>5</v>
      </c>
      <c r="D1427" s="24">
        <v>610</v>
      </c>
      <c r="E1427" s="24">
        <v>1514</v>
      </c>
      <c r="F1427" s="24">
        <v>39645</v>
      </c>
      <c r="G1427" s="23">
        <f>(E1427/F1427)*100</f>
        <v>3.8188926724681549</v>
      </c>
    </row>
    <row r="1428" spans="1:7" s="7" customFormat="1" ht="11.25" x14ac:dyDescent="0.2">
      <c r="A1428" s="22" t="s">
        <v>16</v>
      </c>
      <c r="C1428" s="21" t="s">
        <v>7</v>
      </c>
      <c r="D1428" s="20">
        <v>1339</v>
      </c>
      <c r="E1428" s="20">
        <v>1148</v>
      </c>
      <c r="F1428" s="20">
        <v>19100</v>
      </c>
      <c r="G1428" s="19">
        <f>(E1428/F1428)*100</f>
        <v>6.010471204188482</v>
      </c>
    </row>
    <row r="1429" spans="1:7" s="7" customFormat="1" ht="11.25" x14ac:dyDescent="0.2">
      <c r="A1429" s="27" t="s">
        <v>15</v>
      </c>
      <c r="B1429" s="26"/>
      <c r="C1429" s="25" t="s">
        <v>7</v>
      </c>
      <c r="D1429" s="24">
        <v>1554</v>
      </c>
      <c r="E1429" s="24">
        <v>1734</v>
      </c>
      <c r="F1429" s="24">
        <v>21827</v>
      </c>
      <c r="G1429" s="23">
        <f>(E1429/F1429)*100</f>
        <v>7.9442891831218221</v>
      </c>
    </row>
    <row r="1430" spans="1:7" s="7" customFormat="1" ht="11.25" x14ac:dyDescent="0.2">
      <c r="A1430" s="22" t="s">
        <v>14</v>
      </c>
      <c r="C1430" s="21" t="s">
        <v>7</v>
      </c>
      <c r="D1430" s="20">
        <v>7279</v>
      </c>
      <c r="E1430" s="20">
        <v>10525</v>
      </c>
      <c r="F1430" s="20">
        <v>151475</v>
      </c>
      <c r="G1430" s="19">
        <f>(E1430/F1430)*100</f>
        <v>6.9483413104472689</v>
      </c>
    </row>
    <row r="1431" spans="1:7" s="7" customFormat="1" ht="11.25" x14ac:dyDescent="0.2">
      <c r="A1431" s="27" t="s">
        <v>13</v>
      </c>
      <c r="B1431" s="26"/>
      <c r="C1431" s="25" t="s">
        <v>7</v>
      </c>
      <c r="D1431" s="24">
        <v>433</v>
      </c>
      <c r="E1431" s="24">
        <v>250</v>
      </c>
      <c r="F1431" s="24">
        <v>2979</v>
      </c>
      <c r="G1431" s="23">
        <f>(E1431/F1431)*100</f>
        <v>8.3920778784827128</v>
      </c>
    </row>
    <row r="1432" spans="1:7" s="7" customFormat="1" ht="11.25" x14ac:dyDescent="0.2">
      <c r="A1432" s="22" t="s">
        <v>12</v>
      </c>
      <c r="C1432" s="21" t="s">
        <v>7</v>
      </c>
      <c r="D1432" s="20">
        <v>7899</v>
      </c>
      <c r="E1432" s="20">
        <v>19639</v>
      </c>
      <c r="F1432" s="20">
        <v>211430</v>
      </c>
      <c r="G1432" s="19">
        <f>(E1432/F1432)*100</f>
        <v>9.2886534550442228</v>
      </c>
    </row>
    <row r="1433" spans="1:7" s="7" customFormat="1" ht="11.25" customHeight="1" x14ac:dyDescent="0.2">
      <c r="A1433" s="27" t="s">
        <v>11</v>
      </c>
      <c r="B1433" s="26"/>
      <c r="C1433" s="25" t="s">
        <v>7</v>
      </c>
      <c r="D1433" s="24">
        <v>18964</v>
      </c>
      <c r="E1433" s="24">
        <v>21141</v>
      </c>
      <c r="F1433" s="24">
        <v>416346</v>
      </c>
      <c r="G1433" s="23">
        <f>(E1433/F1433)*100</f>
        <v>5.0777478347336116</v>
      </c>
    </row>
    <row r="1434" spans="1:7" s="7" customFormat="1" ht="11.25" customHeight="1" x14ac:dyDescent="0.2">
      <c r="A1434" s="22" t="s">
        <v>10</v>
      </c>
      <c r="C1434" s="21" t="s">
        <v>9</v>
      </c>
      <c r="D1434" s="20">
        <v>2936</v>
      </c>
      <c r="E1434" s="20">
        <v>4110</v>
      </c>
      <c r="F1434" s="20">
        <v>43537</v>
      </c>
      <c r="G1434" s="19">
        <f>(E1434/F1434)*100</f>
        <v>9.4402462273468544</v>
      </c>
    </row>
    <row r="1435" spans="1:7" s="7" customFormat="1" ht="11.25" customHeight="1" x14ac:dyDescent="0.2">
      <c r="A1435" s="27" t="s">
        <v>8</v>
      </c>
      <c r="B1435" s="26"/>
      <c r="C1435" s="25" t="s">
        <v>7</v>
      </c>
      <c r="D1435" s="24">
        <v>3442</v>
      </c>
      <c r="E1435" s="24">
        <v>3926</v>
      </c>
      <c r="F1435" s="24">
        <v>60899</v>
      </c>
      <c r="G1435" s="23">
        <f>(E1435/F1435)*100</f>
        <v>6.4467396837386488</v>
      </c>
    </row>
    <row r="1436" spans="1:7" s="7" customFormat="1" ht="11.25" customHeight="1" x14ac:dyDescent="0.2">
      <c r="A1436" s="22" t="s">
        <v>6</v>
      </c>
      <c r="C1436" s="21" t="s">
        <v>5</v>
      </c>
      <c r="D1436" s="20">
        <v>732</v>
      </c>
      <c r="E1436" s="20">
        <v>1322</v>
      </c>
      <c r="F1436" s="20">
        <v>20806</v>
      </c>
      <c r="G1436" s="19">
        <f>(E1436/F1436)*100</f>
        <v>6.353936364510238</v>
      </c>
    </row>
    <row r="1437" spans="1:7" s="7" customFormat="1" ht="11.25" customHeight="1" thickBot="1" x14ac:dyDescent="0.25">
      <c r="A1437" s="18" t="s">
        <v>4</v>
      </c>
      <c r="B1437" s="17"/>
      <c r="C1437" s="16" t="s">
        <v>3</v>
      </c>
      <c r="D1437" s="15">
        <v>5</v>
      </c>
      <c r="E1437" s="15">
        <v>2456</v>
      </c>
      <c r="F1437" s="15">
        <v>59091</v>
      </c>
      <c r="G1437" s="14">
        <f>(E1437/F1437)*100</f>
        <v>4.1563012979980032</v>
      </c>
    </row>
    <row r="1438" spans="1:7" ht="11.25" customHeight="1" thickBot="1" x14ac:dyDescent="0.25">
      <c r="A1438" s="13" t="s">
        <v>2</v>
      </c>
      <c r="B1438" s="12"/>
      <c r="C1438" s="12"/>
      <c r="D1438" s="11">
        <f>SUM(D1384,D1387:D1437)</f>
        <v>872861</v>
      </c>
      <c r="E1438" s="11">
        <f>SUM(E1384,E1387:E1437)</f>
        <v>1210657</v>
      </c>
      <c r="F1438" s="11">
        <f>SUM(F1384,F1387:F1437)</f>
        <v>23217308</v>
      </c>
      <c r="G1438" s="10">
        <f>(E1438/F1438)*100</f>
        <v>5.2144589717291945</v>
      </c>
    </row>
    <row r="1439" spans="1:7" s="7" customFormat="1" ht="7.5" customHeight="1" x14ac:dyDescent="0.2">
      <c r="A1439" s="9"/>
      <c r="B1439" s="3"/>
      <c r="C1439" s="2"/>
      <c r="D1439" s="1"/>
      <c r="E1439" s="8"/>
      <c r="F1439" s="8"/>
      <c r="G1439" s="1"/>
    </row>
    <row r="1440" spans="1:7" ht="11.25" customHeight="1" x14ac:dyDescent="0.2">
      <c r="A1440" s="7" t="s">
        <v>1</v>
      </c>
      <c r="B1440" s="6" t="s">
        <v>0</v>
      </c>
      <c r="C1440" s="6"/>
      <c r="D1440" s="5"/>
      <c r="E1440" s="5"/>
      <c r="F1440" s="5"/>
      <c r="G1440" s="4"/>
    </row>
    <row r="1441" ht="11.25" customHeight="1" x14ac:dyDescent="0.2"/>
  </sheetData>
  <hyperlinks>
    <hyperlink ref="B416" r:id="rId1" xr:uid="{57B08859-4127-4CF1-B427-2F0976435DF9}"/>
    <hyperlink ref="B484" r:id="rId2" xr:uid="{15DB5429-5EDE-4F6C-BF12-6F43E452ABF9}"/>
    <hyperlink ref="B551" r:id="rId3" xr:uid="{A6DEC8D6-D53A-4684-A2A1-1C54228D759C}"/>
    <hyperlink ref="B616" r:id="rId4" xr:uid="{E06DD760-65D8-4723-808F-D92B81F792C2}"/>
    <hyperlink ref="B679" r:id="rId5" xr:uid="{5CA66327-923E-43C6-8D6C-50B896ABABB4}"/>
    <hyperlink ref="B742" r:id="rId6" xr:uid="{BADE0DF3-6875-4387-A391-4F223A045226}"/>
    <hyperlink ref="B805" r:id="rId7" xr:uid="{AE6B5D1F-ED27-4E5F-9E6C-169A8B7CE540}"/>
    <hyperlink ref="B868" r:id="rId8" xr:uid="{18774A5D-4AEC-4BDA-B96D-19636FE1EE76}"/>
    <hyperlink ref="B931" r:id="rId9" xr:uid="{C0DF5216-6954-4B13-8AE9-A311C3CF0F77}"/>
    <hyperlink ref="B994" r:id="rId10" xr:uid="{60C6F7FA-1AD7-4120-9FA5-F03CBB17ECE6}"/>
    <hyperlink ref="B1057" r:id="rId11" xr:uid="{01E4B578-5309-46E0-B302-ACBF55BD7141}"/>
    <hyperlink ref="B1120" r:id="rId12" xr:uid="{32AB6324-D226-43BC-AAE4-A058451B5D17}"/>
    <hyperlink ref="B1183" r:id="rId13" xr:uid="{B991B964-FD71-4A8D-B213-52670EB8E2E5}"/>
    <hyperlink ref="B1248" r:id="rId14" xr:uid="{5B80F87E-DA49-4E4A-9741-FE323113AA14}"/>
    <hyperlink ref="B1312" r:id="rId15" xr:uid="{195695E0-1128-4519-AC8D-8426878DC687}"/>
    <hyperlink ref="B1376" r:id="rId16" xr:uid="{7E07E249-5C03-47BA-8AD5-290E8C37A3F8}"/>
    <hyperlink ref="B1440" r:id="rId17" xr:uid="{041A6C77-F162-4E4E-AFB4-D70FC0412C8A}"/>
    <hyperlink ref="B348" r:id="rId18" xr:uid="{0545748C-1B3F-449C-B4E3-3CDF7D97EAC6}"/>
    <hyperlink ref="B279" r:id="rId19" xr:uid="{2DB6378B-2A00-4B52-A145-D8CE0C4A80B1}"/>
    <hyperlink ref="B210" r:id="rId20" xr:uid="{CB536266-7FCB-4E1D-BD6E-10B4CD4D38E6}"/>
    <hyperlink ref="B140" r:id="rId21" xr:uid="{3C47FD05-1B19-4507-BAEA-7C3FD8EAE3E4}"/>
    <hyperlink ref="B69" r:id="rId22" xr:uid="{926DE317-FD22-4875-941A-27B2A378E14C}"/>
  </hyperlinks>
  <printOptions horizontalCentered="1"/>
  <pageMargins left="0.25" right="0.25" top="0.5" bottom="0" header="0.5" footer="0.5"/>
  <pageSetup scale="93" orientation="portrait" r:id="rId23"/>
  <headerFooter alignWithMargins="0"/>
  <rowBreaks count="20" manualBreakCount="20">
    <brk id="72" max="16383" man="1"/>
    <brk id="213" max="16383" man="1"/>
    <brk id="282" max="16383" man="1"/>
    <brk id="351" max="16383" man="1"/>
    <brk id="419" max="6" man="1"/>
    <brk id="487" max="16383" man="1"/>
    <brk id="554" max="16383" man="1"/>
    <brk id="619" max="16383" man="1"/>
    <brk id="682" max="16383" man="1"/>
    <brk id="745" max="16383" man="1"/>
    <brk id="808" max="16383" man="1"/>
    <brk id="871" max="16383" man="1"/>
    <brk id="934" max="16383" man="1"/>
    <brk id="997" max="16383" man="1"/>
    <brk id="1060" max="16383" man="1"/>
    <brk id="1123" max="16383" man="1"/>
    <brk id="1186" max="16383" man="1"/>
    <brk id="1251" max="16383" man="1"/>
    <brk id="1315" max="16383" man="1"/>
    <brk id="1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5.27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2024-03-28T19:22:41Z</dcterms:created>
  <dcterms:modified xsi:type="dcterms:W3CDTF">2024-03-28T19:22:56Z</dcterms:modified>
</cp:coreProperties>
</file>