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2072CF31-1F87-420B-BC3C-6C6A642264C1}" xr6:coauthVersionLast="47" xr6:coauthVersionMax="47" xr10:uidLastSave="{00000000-0000-0000-0000-000000000000}"/>
  <bookViews>
    <workbookView xWindow="-28920" yWindow="-120" windowWidth="29040" windowHeight="15720" xr2:uid="{967605C1-91B2-4776-8EC6-ABAA386DF0F8}"/>
  </bookViews>
  <sheets>
    <sheet name="T 5.20" sheetId="1" r:id="rId1"/>
  </sheets>
  <definedNames>
    <definedName name="_xlnm.Print_Area" localSheetId="0">'T 5.20'!$A$1:$AK$67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X17" i="1"/>
  <c r="K17" i="1" s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Y19" i="1"/>
  <c r="Z19" i="1"/>
  <c r="K19" i="1" s="1"/>
  <c r="AA19" i="1"/>
  <c r="AB19" i="1"/>
  <c r="AC19" i="1"/>
  <c r="AD19" i="1"/>
  <c r="AE19" i="1"/>
  <c r="AF19" i="1"/>
  <c r="AG19" i="1"/>
  <c r="AH19" i="1"/>
  <c r="AI19" i="1"/>
  <c r="AJ19" i="1"/>
  <c r="AK19" i="1"/>
  <c r="K21" i="1"/>
  <c r="AA21" i="1"/>
  <c r="AB21" i="1"/>
  <c r="AC21" i="1"/>
  <c r="AD21" i="1"/>
  <c r="AE21" i="1"/>
  <c r="AF21" i="1"/>
  <c r="AG21" i="1"/>
  <c r="AH21" i="1"/>
  <c r="AI21" i="1"/>
  <c r="AJ21" i="1"/>
  <c r="AK21" i="1"/>
  <c r="AF23" i="1"/>
  <c r="AG23" i="1"/>
  <c r="AH23" i="1"/>
  <c r="K23" i="1" s="1"/>
  <c r="AI23" i="1"/>
  <c r="AJ23" i="1"/>
  <c r="AK23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K26" i="1" l="1"/>
</calcChain>
</file>

<file path=xl/sharedStrings.xml><?xml version="1.0" encoding="utf-8"?>
<sst xmlns="http://schemas.openxmlformats.org/spreadsheetml/2006/main" count="127" uniqueCount="66">
  <si>
    <t>Form EIA-923</t>
  </si>
  <si>
    <t>Source:</t>
  </si>
  <si>
    <t>Total</t>
  </si>
  <si>
    <t>Washington</t>
  </si>
  <si>
    <t>Veyo Heat Recovery Project</t>
  </si>
  <si>
    <t>Utah Associated Mun Power Sys (non-utility)</t>
  </si>
  <si>
    <t>Salt Lake</t>
  </si>
  <si>
    <t>KUCC</t>
  </si>
  <si>
    <t>Kennecott Utah Copper (non-utility)</t>
  </si>
  <si>
    <t>Waste Heat</t>
  </si>
  <si>
    <t>Net Generation (MWh)</t>
  </si>
  <si>
    <t>Fuel consumption (Mcf)</t>
  </si>
  <si>
    <t>Tesoro SLC Cogen Plant</t>
  </si>
  <si>
    <t>Tesoro Refining Marketing Co. (non-utility)</t>
  </si>
  <si>
    <t>Other Gases</t>
  </si>
  <si>
    <t>--</t>
  </si>
  <si>
    <t>Fuel consumption (short tons)</t>
  </si>
  <si>
    <t>Davis</t>
  </si>
  <si>
    <t>Wasatch Energy Systems</t>
  </si>
  <si>
    <t>Wasatch Integrated Waste Mng.</t>
  </si>
  <si>
    <t>Muncicpal Solid Waste - Non-biogenic</t>
  </si>
  <si>
    <t>Muncicpal Solid Waste - Biogenic</t>
  </si>
  <si>
    <t>Beaver</t>
  </si>
  <si>
    <t>Blue Mountain Biogass</t>
  </si>
  <si>
    <t>Blue Mountain Biogas</t>
  </si>
  <si>
    <t>Other Biomass Gases</t>
  </si>
  <si>
    <t>Total (net generation)</t>
  </si>
  <si>
    <t>Hill AFB LFG Facility</t>
  </si>
  <si>
    <t>Ameresco Federal Solutions</t>
  </si>
  <si>
    <t>Salt Lake Energy Systems</t>
  </si>
  <si>
    <t>EPP Renewable Energy</t>
  </si>
  <si>
    <t>Trans-Jordan Gen. Station</t>
  </si>
  <si>
    <t>EDL Inc</t>
  </si>
  <si>
    <t>Landfill Gas</t>
  </si>
  <si>
    <t>Overall average:</t>
  </si>
  <si>
    <t>Total (utility only)</t>
  </si>
  <si>
    <t>Capacity (MW):</t>
  </si>
  <si>
    <t>Tooele</t>
  </si>
  <si>
    <t>TAD</t>
  </si>
  <si>
    <t>Tooele Army Depot (non-utility)</t>
  </si>
  <si>
    <t>Capacity Factor</t>
  </si>
  <si>
    <t>Average capacity factor:</t>
  </si>
  <si>
    <t>San Juan</t>
  </si>
  <si>
    <t>Latigo</t>
  </si>
  <si>
    <t>AES Distributed Energy</t>
  </si>
  <si>
    <t>Milford/Beaver</t>
  </si>
  <si>
    <t>Milford Wind II</t>
  </si>
  <si>
    <t>Milford Wind Corridor II LLC</t>
  </si>
  <si>
    <t>Milford Wind I</t>
  </si>
  <si>
    <t>Longroad Energy Services LLC</t>
  </si>
  <si>
    <t>Utah</t>
  </si>
  <si>
    <t>Spanish Fork</t>
  </si>
  <si>
    <t>Spanish Fork Wind Park LLC</t>
  </si>
  <si>
    <t>Wind</t>
  </si>
  <si>
    <t>Thermo No. 1</t>
  </si>
  <si>
    <t>Thermo No 1 BE 01 LLC</t>
  </si>
  <si>
    <t>Cove Fort</t>
  </si>
  <si>
    <t>ENEL</t>
  </si>
  <si>
    <t>Blundell</t>
  </si>
  <si>
    <t>PacifiCorp</t>
  </si>
  <si>
    <t>Geothermal</t>
  </si>
  <si>
    <t>Megawatthours (unless otherwise noted)</t>
  </si>
  <si>
    <t>County</t>
  </si>
  <si>
    <t>Plant Name</t>
  </si>
  <si>
    <t>Operator</t>
  </si>
  <si>
    <r>
      <t xml:space="preserve">Table 5.20     </t>
    </r>
    <r>
      <rPr>
        <b/>
        <sz val="12"/>
        <rFont val="Times New Roman"/>
        <family val="1"/>
      </rPr>
      <t xml:space="preserve">Other </t>
    </r>
    <r>
      <rPr>
        <b/>
        <sz val="11"/>
        <rFont val="Times New Roman"/>
        <family val="1"/>
      </rPr>
      <t>Renewable and Non-Renewable Generation in Utah by Utility Plant - Geothermal, Wind, Biomass, Other Gases, Waste Heat, 1990-2022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</si>
</sst>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3" x14ac:knownFonts="1">
    <font>
      <sz val="10"/>
      <name val="Arial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b/>
      <sz val="7"/>
      <color rgb="FF000000"/>
      <name val="Times New Roman"/>
      <family val="1"/>
    </font>
    <font>
      <sz val="10"/>
      <color indexed="8"/>
      <name val="Arial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sz val="7"/>
      <color rgb="FFE36C09"/>
      <name val="Times New Roman"/>
      <family val="1"/>
    </font>
    <font>
      <sz val="7"/>
      <color theme="9" tint="-0.249977111117893"/>
      <name val="Times New Roman"/>
      <family val="1"/>
    </font>
    <font>
      <sz val="10"/>
      <color theme="9" tint="-0.249977111117893"/>
      <name val="Arial"/>
      <family val="2"/>
    </font>
    <font>
      <b/>
      <sz val="7"/>
      <color theme="9" tint="-0.249977111117893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indexed="10"/>
      <name val="Times New Roman"/>
      <family val="1"/>
    </font>
    <font>
      <sz val="12"/>
      <color rgb="FFFF000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AF1DD"/>
        <bgColor rgb="FFEAF1D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0" fontId="6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2" borderId="0"/>
    <xf numFmtId="0" fontId="6" fillId="2" borderId="0"/>
    <xf numFmtId="0" fontId="13" fillId="0" borderId="0"/>
    <xf numFmtId="164" fontId="6" fillId="2" borderId="0"/>
  </cellStyleXfs>
  <cellXfs count="151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4" fontId="4" fillId="0" borderId="0" xfId="2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1" fontId="7" fillId="0" borderId="0" xfId="3" applyNumberFormat="1" applyFont="1" applyFill="1" applyAlignment="1">
      <alignment horizontal="center" vertical="center"/>
    </xf>
    <xf numFmtId="1" fontId="7" fillId="0" borderId="0" xfId="3" applyNumberFormat="1" applyFont="1" applyFill="1" applyAlignment="1">
      <alignment horizontal="right" vertical="center"/>
    </xf>
    <xf numFmtId="3" fontId="8" fillId="0" borderId="0" xfId="3" applyNumberFormat="1" applyFont="1" applyFill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10" fillId="0" borderId="1" xfId="0" applyFont="1" applyBorder="1"/>
    <xf numFmtId="0" fontId="0" fillId="0" borderId="2" xfId="0" applyBorder="1"/>
    <xf numFmtId="1" fontId="7" fillId="0" borderId="2" xfId="3" applyNumberFormat="1" applyFont="1" applyFill="1" applyBorder="1" applyAlignment="1">
      <alignment vertical="center"/>
    </xf>
    <xf numFmtId="1" fontId="7" fillId="0" borderId="3" xfId="3" applyNumberFormat="1" applyFont="1" applyFill="1" applyBorder="1" applyAlignment="1">
      <alignment horizontal="right" vertical="center"/>
    </xf>
    <xf numFmtId="1" fontId="7" fillId="0" borderId="2" xfId="3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right" vertical="center"/>
    </xf>
    <xf numFmtId="0" fontId="9" fillId="0" borderId="2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12" fillId="3" borderId="0" xfId="0" applyNumberFormat="1" applyFont="1" applyFill="1" applyAlignment="1">
      <alignment vertical="center" wrapText="1"/>
    </xf>
    <xf numFmtId="3" fontId="14" fillId="4" borderId="0" xfId="5" applyNumberFormat="1" applyFont="1" applyFill="1" applyAlignment="1">
      <alignment vertical="center" wrapText="1"/>
    </xf>
    <xf numFmtId="3" fontId="15" fillId="4" borderId="0" xfId="5" applyNumberFormat="1" applyFont="1" applyFill="1" applyAlignment="1">
      <alignment vertical="center" wrapText="1"/>
    </xf>
    <xf numFmtId="3" fontId="15" fillId="4" borderId="4" xfId="5" applyNumberFormat="1" applyFont="1" applyFill="1" applyBorder="1" applyAlignment="1">
      <alignment horizontal="right" vertical="center" wrapText="1"/>
    </xf>
    <xf numFmtId="0" fontId="16" fillId="4" borderId="0" xfId="5" applyFont="1" applyFill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17" fillId="4" borderId="0" xfId="5" applyFont="1" applyFill="1" applyAlignment="1">
      <alignment horizontal="left" vertical="center"/>
    </xf>
    <xf numFmtId="3" fontId="1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5" fillId="0" borderId="0" xfId="5" applyNumberFormat="1" applyFont="1" applyAlignment="1">
      <alignment vertical="center" wrapText="1"/>
    </xf>
    <xf numFmtId="3" fontId="15" fillId="0" borderId="4" xfId="5" applyNumberFormat="1" applyFont="1" applyBorder="1" applyAlignment="1">
      <alignment horizontal="right" vertical="center" wrapText="1"/>
    </xf>
    <xf numFmtId="0" fontId="16" fillId="0" borderId="0" xfId="5" applyFont="1" applyAlignment="1">
      <alignment horizontal="left" vertical="center" wrapText="1"/>
    </xf>
    <xf numFmtId="0" fontId="20" fillId="0" borderId="0" xfId="5" applyFont="1" applyAlignment="1">
      <alignment horizontal="left" vertical="center"/>
    </xf>
    <xf numFmtId="3" fontId="18" fillId="3" borderId="0" xfId="0" applyNumberFormat="1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0" fontId="16" fillId="4" borderId="0" xfId="5" applyFont="1" applyFill="1" applyAlignment="1">
      <alignment horizontal="left" vertical="center"/>
    </xf>
    <xf numFmtId="3" fontId="14" fillId="0" borderId="0" xfId="5" applyNumberFormat="1" applyFont="1" applyAlignment="1">
      <alignment vertical="center" wrapText="1"/>
    </xf>
    <xf numFmtId="3" fontId="14" fillId="0" borderId="4" xfId="5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6" fillId="0" borderId="0" xfId="5" applyFont="1" applyAlignment="1">
      <alignment horizontal="left" vertical="center"/>
    </xf>
    <xf numFmtId="3" fontId="18" fillId="3" borderId="5" xfId="0" applyNumberFormat="1" applyFont="1" applyFill="1" applyBorder="1" applyAlignment="1">
      <alignment vertical="center"/>
    </xf>
    <xf numFmtId="3" fontId="19" fillId="4" borderId="6" xfId="0" applyNumberFormat="1" applyFont="1" applyFill="1" applyBorder="1" applyAlignment="1">
      <alignment vertical="center"/>
    </xf>
    <xf numFmtId="3" fontId="15" fillId="4" borderId="6" xfId="5" applyNumberFormat="1" applyFont="1" applyFill="1" applyBorder="1" applyAlignment="1">
      <alignment vertical="center" wrapText="1"/>
    </xf>
    <xf numFmtId="0" fontId="0" fillId="4" borderId="6" xfId="0" applyFill="1" applyBorder="1" applyAlignment="1">
      <alignment horizontal="right" vertical="center"/>
    </xf>
    <xf numFmtId="3" fontId="15" fillId="4" borderId="6" xfId="5" applyNumberFormat="1" applyFont="1" applyFill="1" applyBorder="1" applyAlignment="1">
      <alignment horizontal="right" vertical="center"/>
    </xf>
    <xf numFmtId="3" fontId="15" fillId="4" borderId="7" xfId="5" applyNumberFormat="1" applyFont="1" applyFill="1" applyBorder="1" applyAlignment="1">
      <alignment horizontal="right" vertical="center" wrapText="1"/>
    </xf>
    <xf numFmtId="0" fontId="16" fillId="4" borderId="6" xfId="5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/>
    </xf>
    <xf numFmtId="0" fontId="20" fillId="4" borderId="6" xfId="5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3" fontId="15" fillId="0" borderId="0" xfId="5" applyNumberFormat="1" applyFont="1" applyAlignment="1">
      <alignment horizontal="right" vertical="center"/>
    </xf>
    <xf numFmtId="3" fontId="22" fillId="3" borderId="0" xfId="0" applyNumberFormat="1" applyFont="1" applyFill="1" applyAlignment="1">
      <alignment vertical="center"/>
    </xf>
    <xf numFmtId="3" fontId="23" fillId="4" borderId="0" xfId="0" applyNumberFormat="1" applyFont="1" applyFill="1" applyAlignment="1">
      <alignment vertical="center"/>
    </xf>
    <xf numFmtId="3" fontId="23" fillId="4" borderId="0" xfId="5" applyNumberFormat="1" applyFont="1" applyFill="1" applyAlignment="1">
      <alignment vertical="center" wrapText="1"/>
    </xf>
    <xf numFmtId="0" fontId="24" fillId="2" borderId="0" xfId="0" applyFont="1" applyFill="1" applyAlignment="1">
      <alignment horizontal="right" vertical="center"/>
    </xf>
    <xf numFmtId="3" fontId="23" fillId="4" borderId="0" xfId="5" applyNumberFormat="1" applyFont="1" applyFill="1" applyAlignment="1">
      <alignment horizontal="right" vertical="center"/>
    </xf>
    <xf numFmtId="0" fontId="5" fillId="4" borderId="0" xfId="5" applyFont="1" applyFill="1" applyAlignment="1">
      <alignment horizontal="left" vertical="center"/>
    </xf>
    <xf numFmtId="0" fontId="20" fillId="4" borderId="0" xfId="5" applyFont="1" applyFill="1" applyAlignment="1">
      <alignment horizontal="left" vertical="center"/>
    </xf>
    <xf numFmtId="3" fontId="18" fillId="0" borderId="5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15" fillId="0" borderId="6" xfId="5" applyNumberFormat="1" applyFont="1" applyBorder="1" applyAlignment="1">
      <alignment vertical="center" wrapText="1"/>
    </xf>
    <xf numFmtId="3" fontId="15" fillId="0" borderId="7" xfId="5" applyNumberFormat="1" applyFont="1" applyBorder="1" applyAlignment="1">
      <alignment horizontal="right" vertical="center" wrapText="1"/>
    </xf>
    <xf numFmtId="0" fontId="16" fillId="0" borderId="6" xfId="5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20" fillId="0" borderId="6" xfId="5" applyFont="1" applyBorder="1" applyAlignment="1">
      <alignment horizontal="left" vertical="center"/>
    </xf>
    <xf numFmtId="3" fontId="18" fillId="3" borderId="0" xfId="0" quotePrefix="1" applyNumberFormat="1" applyFont="1" applyFill="1" applyAlignment="1">
      <alignment horizontal="right" vertical="center"/>
    </xf>
    <xf numFmtId="3" fontId="19" fillId="4" borderId="0" xfId="0" quotePrefix="1" applyNumberFormat="1" applyFon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3" fontId="15" fillId="4" borderId="0" xfId="5" applyNumberFormat="1" applyFont="1" applyFill="1" applyAlignment="1">
      <alignment horizontal="right" vertical="center"/>
    </xf>
    <xf numFmtId="3" fontId="22" fillId="0" borderId="0" xfId="0" quotePrefix="1" applyNumberFormat="1" applyFont="1" applyAlignment="1">
      <alignment horizontal="right" vertical="center"/>
    </xf>
    <xf numFmtId="3" fontId="23" fillId="0" borderId="0" xfId="0" quotePrefix="1" applyNumberFormat="1" applyFont="1" applyAlignment="1">
      <alignment horizontal="right" vertical="center"/>
    </xf>
    <xf numFmtId="3" fontId="23" fillId="0" borderId="0" xfId="0" applyNumberFormat="1" applyFont="1" applyAlignment="1">
      <alignment vertical="center"/>
    </xf>
    <xf numFmtId="3" fontId="23" fillId="0" borderId="0" xfId="5" applyNumberFormat="1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3" fontId="23" fillId="0" borderId="0" xfId="5" applyNumberFormat="1" applyFont="1" applyAlignment="1">
      <alignment horizontal="right" vertical="center"/>
    </xf>
    <xf numFmtId="3" fontId="18" fillId="3" borderId="0" xfId="0" applyNumberFormat="1" applyFont="1" applyFill="1" applyAlignment="1">
      <alignment horizontal="right" vertical="center"/>
    </xf>
    <xf numFmtId="3" fontId="19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6" fillId="4" borderId="6" xfId="5" applyFont="1" applyFill="1" applyBorder="1" applyAlignment="1">
      <alignment horizontal="left" vertical="center"/>
    </xf>
    <xf numFmtId="3" fontId="18" fillId="0" borderId="0" xfId="0" quotePrefix="1" applyNumberFormat="1" applyFont="1" applyAlignment="1">
      <alignment horizontal="right" vertical="center"/>
    </xf>
    <xf numFmtId="3" fontId="19" fillId="0" borderId="0" xfId="0" quotePrefix="1" applyNumberFormat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3" fontId="22" fillId="3" borderId="0" xfId="0" quotePrefix="1" applyNumberFormat="1" applyFont="1" applyFill="1" applyAlignment="1">
      <alignment horizontal="right" vertical="center"/>
    </xf>
    <xf numFmtId="3" fontId="23" fillId="4" borderId="0" xfId="0" quotePrefix="1" applyNumberFormat="1" applyFont="1" applyFill="1" applyAlignment="1">
      <alignment horizontal="right" vertical="center"/>
    </xf>
    <xf numFmtId="0" fontId="16" fillId="0" borderId="6" xfId="5" applyFont="1" applyBorder="1" applyAlignment="1">
      <alignment horizontal="left" vertical="center"/>
    </xf>
    <xf numFmtId="0" fontId="0" fillId="5" borderId="0" xfId="0" applyFill="1" applyAlignment="1">
      <alignment horizontal="right" vertical="center"/>
    </xf>
    <xf numFmtId="3" fontId="2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 wrapText="1"/>
    </xf>
    <xf numFmtId="0" fontId="17" fillId="0" borderId="0" xfId="5" applyFont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3" fontId="22" fillId="3" borderId="0" xfId="0" applyNumberFormat="1" applyFont="1" applyFill="1" applyAlignment="1">
      <alignment horizontal="right" vertical="center"/>
    </xf>
    <xf numFmtId="3" fontId="23" fillId="4" borderId="0" xfId="0" applyNumberFormat="1" applyFont="1" applyFill="1" applyAlignment="1">
      <alignment horizontal="right" vertical="center"/>
    </xf>
    <xf numFmtId="165" fontId="25" fillId="5" borderId="0" xfId="1" applyNumberFormat="1" applyFont="1" applyFill="1"/>
    <xf numFmtId="3" fontId="25" fillId="4" borderId="0" xfId="5" applyNumberFormat="1" applyFont="1" applyFill="1" applyAlignment="1">
      <alignment horizontal="right" vertical="center"/>
    </xf>
    <xf numFmtId="3" fontId="18" fillId="6" borderId="0" xfId="0" applyNumberFormat="1" applyFont="1" applyFill="1" applyAlignment="1">
      <alignment vertical="center"/>
    </xf>
    <xf numFmtId="166" fontId="15" fillId="4" borderId="0" xfId="5" applyNumberFormat="1" applyFont="1" applyFill="1" applyAlignment="1">
      <alignment vertical="center" wrapText="1"/>
    </xf>
    <xf numFmtId="165" fontId="23" fillId="0" borderId="0" xfId="0" applyNumberFormat="1" applyFont="1"/>
    <xf numFmtId="165" fontId="23" fillId="0" borderId="0" xfId="0" quotePrefix="1" applyNumberFormat="1" applyFont="1" applyAlignment="1">
      <alignment horizontal="right"/>
    </xf>
    <xf numFmtId="3" fontId="23" fillId="0" borderId="0" xfId="5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165" fontId="23" fillId="0" borderId="0" xfId="1" applyNumberFormat="1" applyFont="1" applyFill="1"/>
    <xf numFmtId="3" fontId="18" fillId="4" borderId="0" xfId="0" applyNumberFormat="1" applyFont="1" applyFill="1" applyAlignment="1">
      <alignment vertical="center"/>
    </xf>
    <xf numFmtId="3" fontId="15" fillId="4" borderId="0" xfId="5" applyNumberFormat="1" applyFont="1" applyFill="1" applyAlignment="1">
      <alignment horizontal="right" vertical="center"/>
    </xf>
    <xf numFmtId="3" fontId="19" fillId="4" borderId="0" xfId="6" applyNumberFormat="1" applyFont="1" applyFill="1" applyAlignment="1">
      <alignment vertical="center"/>
    </xf>
    <xf numFmtId="3" fontId="19" fillId="0" borderId="6" xfId="4" applyNumberFormat="1" applyFont="1" applyFill="1" applyBorder="1" applyAlignment="1">
      <alignment vertical="center"/>
    </xf>
    <xf numFmtId="3" fontId="19" fillId="0" borderId="7" xfId="4" applyNumberFormat="1" applyFont="1" applyFill="1" applyBorder="1" applyAlignment="1">
      <alignment horizontal="right" vertical="center"/>
    </xf>
    <xf numFmtId="0" fontId="5" fillId="0" borderId="6" xfId="4" applyFont="1" applyFill="1" applyBorder="1" applyAlignment="1">
      <alignment horizontal="left" vertical="center"/>
    </xf>
    <xf numFmtId="3" fontId="26" fillId="3" borderId="0" xfId="0" applyNumberFormat="1" applyFont="1" applyFill="1" applyAlignment="1">
      <alignment vertical="center"/>
    </xf>
    <xf numFmtId="3" fontId="27" fillId="4" borderId="0" xfId="4" applyNumberFormat="1" applyFont="1" applyFill="1" applyAlignment="1">
      <alignment vertical="center"/>
    </xf>
    <xf numFmtId="3" fontId="27" fillId="4" borderId="4" xfId="4" applyNumberFormat="1" applyFont="1" applyFill="1" applyBorder="1" applyAlignment="1">
      <alignment horizontal="right" vertical="center"/>
    </xf>
    <xf numFmtId="0" fontId="21" fillId="4" borderId="0" xfId="4" applyFont="1" applyFill="1" applyAlignment="1">
      <alignment horizontal="left" vertical="center"/>
    </xf>
    <xf numFmtId="3" fontId="19" fillId="0" borderId="0" xfId="4" applyNumberFormat="1" applyFont="1" applyFill="1" applyAlignment="1">
      <alignment vertical="center"/>
    </xf>
    <xf numFmtId="3" fontId="19" fillId="0" borderId="4" xfId="4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horizontal="left" vertical="center"/>
    </xf>
    <xf numFmtId="3" fontId="19" fillId="4" borderId="0" xfId="4" applyNumberFormat="1" applyFont="1" applyFill="1" applyAlignment="1">
      <alignment vertical="center"/>
    </xf>
    <xf numFmtId="3" fontId="19" fillId="4" borderId="4" xfId="4" applyNumberFormat="1" applyFont="1" applyFill="1" applyBorder="1" applyAlignment="1">
      <alignment horizontal="right" vertical="center"/>
    </xf>
    <xf numFmtId="0" fontId="5" fillId="4" borderId="0" xfId="4" applyFont="1" applyFill="1" applyAlignment="1">
      <alignment horizontal="left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1" fillId="0" borderId="0" xfId="4" applyFont="1" applyFill="1" applyAlignment="1">
      <alignment vertical="center"/>
    </xf>
    <xf numFmtId="0" fontId="21" fillId="0" borderId="4" xfId="4" applyFont="1" applyFill="1" applyBorder="1" applyAlignment="1">
      <alignment horizontal="right" vertical="center"/>
    </xf>
    <xf numFmtId="0" fontId="21" fillId="0" borderId="0" xfId="4" applyFont="1" applyFill="1" applyAlignment="1">
      <alignment horizontal="left" vertical="center"/>
    </xf>
    <xf numFmtId="0" fontId="8" fillId="0" borderId="0" xfId="4" applyFont="1" applyFill="1" applyAlignment="1">
      <alignment horizontal="left" vertical="center"/>
    </xf>
    <xf numFmtId="0" fontId="28" fillId="3" borderId="0" xfId="0" applyFont="1" applyFill="1" applyAlignment="1">
      <alignment vertical="center"/>
    </xf>
    <xf numFmtId="0" fontId="21" fillId="4" borderId="0" xfId="4" applyFont="1" applyFill="1" applyAlignment="1">
      <alignment vertical="center"/>
    </xf>
    <xf numFmtId="0" fontId="21" fillId="4" borderId="4" xfId="4" applyFont="1" applyFill="1" applyBorder="1" applyAlignment="1">
      <alignment horizontal="right" vertical="center"/>
    </xf>
    <xf numFmtId="0" fontId="8" fillId="4" borderId="0" xfId="4" applyFont="1" applyFill="1" applyAlignment="1">
      <alignment horizontal="left" vertical="center"/>
    </xf>
    <xf numFmtId="0" fontId="20" fillId="4" borderId="0" xfId="4" applyFont="1" applyFill="1" applyAlignment="1">
      <alignment horizontal="left" vertical="center"/>
    </xf>
    <xf numFmtId="0" fontId="5" fillId="7" borderId="2" xfId="4" applyFont="1" applyFill="1" applyBorder="1" applyAlignment="1">
      <alignment horizontal="center" vertical="center"/>
    </xf>
    <xf numFmtId="0" fontId="5" fillId="7" borderId="3" xfId="4" applyFont="1" applyFill="1" applyBorder="1" applyAlignment="1">
      <alignment horizontal="center" vertical="center"/>
    </xf>
    <xf numFmtId="0" fontId="8" fillId="7" borderId="8" xfId="4" applyFont="1" applyFill="1" applyBorder="1" applyAlignment="1">
      <alignment horizontal="left" vertical="center"/>
    </xf>
    <xf numFmtId="1" fontId="29" fillId="8" borderId="1" xfId="0" applyNumberFormat="1" applyFont="1" applyFill="1" applyBorder="1" applyAlignment="1">
      <alignment horizontal="right" vertical="center"/>
    </xf>
    <xf numFmtId="1" fontId="21" fillId="7" borderId="2" xfId="0" applyNumberFormat="1" applyFont="1" applyFill="1" applyBorder="1" applyAlignment="1">
      <alignment horizontal="right" vertical="center"/>
    </xf>
    <xf numFmtId="1" fontId="21" fillId="7" borderId="8" xfId="0" applyNumberFormat="1" applyFont="1" applyFill="1" applyBorder="1" applyAlignment="1">
      <alignment horizontal="right" vertical="center"/>
    </xf>
    <xf numFmtId="1" fontId="21" fillId="7" borderId="8" xfId="0" applyNumberFormat="1" applyFont="1" applyFill="1" applyBorder="1" applyAlignment="1">
      <alignment vertical="center"/>
    </xf>
    <xf numFmtId="1" fontId="21" fillId="7" borderId="8" xfId="6" applyNumberFormat="1" applyFont="1" applyFill="1" applyBorder="1" applyAlignment="1">
      <alignment vertical="center"/>
    </xf>
    <xf numFmtId="1" fontId="21" fillId="7" borderId="9" xfId="0" applyNumberFormat="1" applyFont="1" applyFill="1" applyBorder="1" applyAlignment="1">
      <alignment horizontal="right" vertical="center"/>
    </xf>
    <xf numFmtId="164" fontId="8" fillId="7" borderId="8" xfId="6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1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166" fontId="30" fillId="0" borderId="0" xfId="3" applyNumberFormat="1" applyFont="1" applyFill="1" applyAlignment="1">
      <alignment vertical="center"/>
    </xf>
    <xf numFmtId="1" fontId="31" fillId="0" borderId="0" xfId="3" applyNumberFormat="1" applyFont="1" applyFill="1" applyAlignment="1">
      <alignment horizontal="center" vertical="center"/>
    </xf>
    <xf numFmtId="0" fontId="32" fillId="0" borderId="0" xfId="3" applyFont="1" applyFill="1" applyAlignment="1">
      <alignment horizontal="left" vertical="center"/>
    </xf>
    <xf numFmtId="0" fontId="9" fillId="0" borderId="0" xfId="4" applyFont="1" applyFill="1" applyAlignment="1">
      <alignment horizontal="left" vertical="center"/>
    </xf>
  </cellXfs>
  <cellStyles count="7">
    <cellStyle name="F5" xfId="3" xr:uid="{C7C81A8F-28D2-4276-99FD-F5C9CAC93FA2}"/>
    <cellStyle name="F6" xfId="4" xr:uid="{8060EF17-F047-4732-BC56-20690D1D08F0}"/>
    <cellStyle name="F7" xfId="6" xr:uid="{0B1CCBFE-8015-4EAB-B883-B2BFC85D4A5E}"/>
    <cellStyle name="Hyperlink" xfId="2" builtinId="8"/>
    <cellStyle name="Normal" xfId="0" builtinId="0"/>
    <cellStyle name="Normal_Sheet1" xfId="5" xr:uid="{1DF67649-90D4-45C7-8E0F-DA74E497064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data/eia9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8D93-548E-49F3-B0C3-A2AA30B91AB4}">
  <dimension ref="A1:AN1004"/>
  <sheetViews>
    <sheetView showGridLines="0" tabSelected="1" zoomScaleNormal="100" workbookViewId="0">
      <pane xSplit="4" topLeftCell="K1" activePane="topRight" state="frozen"/>
      <selection pane="topRight" activeCell="P39" sqref="P39"/>
    </sheetView>
  </sheetViews>
  <sheetFormatPr defaultRowHeight="12.75" x14ac:dyDescent="0.2"/>
  <cols>
    <col min="1" max="1" width="8.5703125" style="2" customWidth="1"/>
    <col min="2" max="2" width="23.5703125" style="2" customWidth="1"/>
    <col min="3" max="3" width="19" style="2" customWidth="1"/>
    <col min="4" max="4" width="11.140625" style="4" customWidth="1"/>
    <col min="5" max="5" width="6.5703125" style="5" customWidth="1"/>
    <col min="6" max="26" width="6.5703125" style="4" customWidth="1"/>
    <col min="27" max="30" width="6.5703125" style="3" customWidth="1"/>
    <col min="31" max="35" width="6.5703125" style="2" customWidth="1"/>
    <col min="36" max="37" width="6.42578125" customWidth="1"/>
    <col min="38" max="38" width="12.140625" style="2" customWidth="1"/>
    <col min="39" max="39" width="12.7109375" style="2" customWidth="1"/>
    <col min="40" max="40" width="11.140625" style="2" customWidth="1"/>
    <col min="41" max="16384" width="9.140625" style="1"/>
  </cols>
  <sheetData>
    <row r="1" spans="1:40" ht="15.75" x14ac:dyDescent="0.2">
      <c r="A1" s="150" t="s">
        <v>65</v>
      </c>
      <c r="B1" s="150"/>
      <c r="C1" s="149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48"/>
      <c r="S1" s="9"/>
      <c r="T1" s="9"/>
      <c r="U1" s="9"/>
      <c r="V1" s="9"/>
      <c r="W1" s="9"/>
      <c r="X1" s="9"/>
      <c r="Y1" s="9"/>
      <c r="Z1" s="9"/>
      <c r="AA1" s="11"/>
      <c r="AB1" s="145"/>
      <c r="AC1" s="145"/>
      <c r="AD1" s="145"/>
      <c r="AJ1" s="6"/>
      <c r="AK1" s="6"/>
      <c r="AL1" s="147"/>
    </row>
    <row r="2" spans="1:40" ht="7.5" customHeight="1" thickBot="1" x14ac:dyDescent="0.25">
      <c r="A2" s="12"/>
      <c r="B2" s="12"/>
      <c r="C2" s="146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7"/>
      <c r="AA2" s="11"/>
      <c r="AB2" s="145"/>
      <c r="AC2" s="145"/>
      <c r="AD2" s="145"/>
      <c r="AE2" s="121"/>
      <c r="AF2" s="121"/>
      <c r="AG2" s="144"/>
      <c r="AH2" s="144"/>
      <c r="AI2" s="144"/>
      <c r="AJ2" s="143"/>
      <c r="AK2" s="142"/>
      <c r="AL2" s="121"/>
      <c r="AM2" s="121"/>
      <c r="AN2" s="121"/>
    </row>
    <row r="3" spans="1:40" s="121" customFormat="1" ht="15" customHeight="1" thickBot="1" x14ac:dyDescent="0.25">
      <c r="A3" s="141" t="s">
        <v>64</v>
      </c>
      <c r="B3" s="141"/>
      <c r="C3" s="141" t="s">
        <v>63</v>
      </c>
      <c r="D3" s="141" t="s">
        <v>62</v>
      </c>
      <c r="E3" s="140">
        <v>1990</v>
      </c>
      <c r="F3" s="139">
        <v>1991</v>
      </c>
      <c r="G3" s="139">
        <v>1992</v>
      </c>
      <c r="H3" s="139">
        <v>1993</v>
      </c>
      <c r="I3" s="139">
        <v>1994</v>
      </c>
      <c r="J3" s="139">
        <v>1995</v>
      </c>
      <c r="K3" s="139">
        <v>1996</v>
      </c>
      <c r="L3" s="139">
        <v>1997</v>
      </c>
      <c r="M3" s="139">
        <v>1998</v>
      </c>
      <c r="N3" s="139">
        <v>1999</v>
      </c>
      <c r="O3" s="139">
        <v>2000</v>
      </c>
      <c r="P3" s="139">
        <v>2001</v>
      </c>
      <c r="Q3" s="139">
        <v>2002</v>
      </c>
      <c r="R3" s="139">
        <v>2003</v>
      </c>
      <c r="S3" s="139">
        <v>2004</v>
      </c>
      <c r="T3" s="139">
        <v>2005</v>
      </c>
      <c r="U3" s="139">
        <v>2006</v>
      </c>
      <c r="V3" s="139">
        <v>2007</v>
      </c>
      <c r="W3" s="139">
        <v>2008</v>
      </c>
      <c r="X3" s="139">
        <v>2009</v>
      </c>
      <c r="Y3" s="139">
        <v>2010</v>
      </c>
      <c r="Z3" s="139">
        <v>2011</v>
      </c>
      <c r="AA3" s="138">
        <v>2012</v>
      </c>
      <c r="AB3" s="138">
        <v>2013</v>
      </c>
      <c r="AC3" s="138">
        <v>2014</v>
      </c>
      <c r="AD3" s="138">
        <v>2015</v>
      </c>
      <c r="AE3" s="138">
        <v>2016</v>
      </c>
      <c r="AF3" s="137">
        <v>2017</v>
      </c>
      <c r="AG3" s="137">
        <v>2018</v>
      </c>
      <c r="AH3" s="137">
        <v>2019</v>
      </c>
      <c r="AI3" s="136">
        <v>2020</v>
      </c>
      <c r="AJ3" s="135">
        <v>2021</v>
      </c>
      <c r="AK3" s="135">
        <v>2022</v>
      </c>
    </row>
    <row r="4" spans="1:40" s="121" customFormat="1" ht="13.5" customHeight="1" thickBot="1" x14ac:dyDescent="0.25">
      <c r="A4" s="134"/>
      <c r="B4" s="134"/>
      <c r="C4" s="134"/>
      <c r="D4" s="134"/>
      <c r="E4" s="133" t="s">
        <v>61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</row>
    <row r="5" spans="1:40" s="121" customFormat="1" ht="7.5" customHeight="1" x14ac:dyDescent="0.2">
      <c r="A5" s="126"/>
      <c r="B5" s="126"/>
      <c r="C5" s="126"/>
      <c r="D5" s="125"/>
      <c r="E5" s="124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8"/>
      <c r="AB5" s="8"/>
      <c r="AC5" s="8"/>
      <c r="AD5" s="8"/>
      <c r="AE5" s="8"/>
      <c r="AF5" s="8"/>
      <c r="AG5" s="8"/>
      <c r="AH5" s="8"/>
      <c r="AI5" s="8"/>
      <c r="AJ5" s="122"/>
      <c r="AK5" s="122"/>
    </row>
    <row r="6" spans="1:40" s="121" customFormat="1" ht="11.25" customHeight="1" x14ac:dyDescent="0.2">
      <c r="A6" s="131" t="s">
        <v>60</v>
      </c>
      <c r="B6" s="130"/>
      <c r="C6" s="130"/>
      <c r="D6" s="114"/>
      <c r="E6" s="129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26"/>
      <c r="AB6" s="26"/>
      <c r="AC6" s="26"/>
      <c r="AD6" s="26"/>
      <c r="AE6" s="26"/>
      <c r="AF6" s="26"/>
      <c r="AG6" s="26"/>
      <c r="AH6" s="26"/>
      <c r="AI6" s="26"/>
      <c r="AJ6" s="127"/>
      <c r="AK6" s="127"/>
    </row>
    <row r="7" spans="1:40" s="121" customFormat="1" ht="7.5" customHeight="1" x14ac:dyDescent="0.2">
      <c r="A7" s="126"/>
      <c r="B7" s="126"/>
      <c r="C7" s="126"/>
      <c r="D7" s="125"/>
      <c r="E7" s="124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8"/>
      <c r="AB7" s="8"/>
      <c r="AC7" s="8"/>
      <c r="AD7" s="8"/>
      <c r="AE7" s="8"/>
      <c r="AF7" s="8"/>
      <c r="AG7" s="8"/>
      <c r="AH7" s="8"/>
      <c r="AI7" s="8"/>
      <c r="AJ7" s="122"/>
      <c r="AK7" s="122"/>
    </row>
    <row r="8" spans="1:40" s="20" customFormat="1" ht="10.5" customHeight="1" x14ac:dyDescent="0.2">
      <c r="A8" s="120" t="s">
        <v>59</v>
      </c>
      <c r="B8" s="120"/>
      <c r="C8" s="120" t="s">
        <v>58</v>
      </c>
      <c r="D8" s="120" t="s">
        <v>22</v>
      </c>
      <c r="E8" s="119">
        <v>151825</v>
      </c>
      <c r="F8" s="118">
        <v>186241</v>
      </c>
      <c r="G8" s="118">
        <v>186369</v>
      </c>
      <c r="H8" s="118">
        <v>148148</v>
      </c>
      <c r="I8" s="118">
        <v>194804</v>
      </c>
      <c r="J8" s="118">
        <v>139742</v>
      </c>
      <c r="K8" s="118">
        <v>191912</v>
      </c>
      <c r="L8" s="118">
        <v>168518</v>
      </c>
      <c r="M8" s="118">
        <v>160057</v>
      </c>
      <c r="N8" s="118">
        <v>155530</v>
      </c>
      <c r="O8" s="118">
        <v>151843</v>
      </c>
      <c r="P8" s="118">
        <v>152742</v>
      </c>
      <c r="Q8" s="118">
        <v>184447</v>
      </c>
      <c r="R8" s="118">
        <v>198465</v>
      </c>
      <c r="S8" s="118">
        <v>194876</v>
      </c>
      <c r="T8" s="118">
        <v>184802</v>
      </c>
      <c r="U8" s="118">
        <v>190608</v>
      </c>
      <c r="V8" s="118">
        <v>163925</v>
      </c>
      <c r="W8" s="118">
        <v>254277</v>
      </c>
      <c r="X8" s="118">
        <v>279121</v>
      </c>
      <c r="Y8" s="118">
        <v>274358</v>
      </c>
      <c r="Z8" s="118">
        <v>278080</v>
      </c>
      <c r="AA8" s="35">
        <v>268542</v>
      </c>
      <c r="AB8" s="35">
        <v>250722</v>
      </c>
      <c r="AC8" s="35">
        <v>274996</v>
      </c>
      <c r="AD8" s="35">
        <v>259703</v>
      </c>
      <c r="AE8" s="35">
        <v>256918</v>
      </c>
      <c r="AF8" s="35">
        <v>249033</v>
      </c>
      <c r="AG8" s="35">
        <v>223051</v>
      </c>
      <c r="AH8" s="35">
        <v>115179</v>
      </c>
      <c r="AI8" s="35">
        <v>175570</v>
      </c>
      <c r="AJ8" s="34">
        <v>211226</v>
      </c>
      <c r="AK8" s="34">
        <v>262129</v>
      </c>
    </row>
    <row r="9" spans="1:40" s="20" customFormat="1" ht="10.5" customHeight="1" x14ac:dyDescent="0.2">
      <c r="A9" s="117" t="s">
        <v>57</v>
      </c>
      <c r="B9" s="117"/>
      <c r="C9" s="117" t="s">
        <v>56</v>
      </c>
      <c r="D9" s="117" t="s">
        <v>22</v>
      </c>
      <c r="E9" s="116"/>
      <c r="F9" s="115"/>
      <c r="G9" s="115">
        <v>47024</v>
      </c>
      <c r="H9" s="115">
        <v>38727</v>
      </c>
      <c r="I9" s="115">
        <v>37827</v>
      </c>
      <c r="J9" s="115">
        <v>28422</v>
      </c>
      <c r="K9" s="115">
        <v>31399</v>
      </c>
      <c r="L9" s="115">
        <v>34657</v>
      </c>
      <c r="M9" s="115">
        <v>34500</v>
      </c>
      <c r="N9" s="115">
        <v>30396</v>
      </c>
      <c r="O9" s="115">
        <v>34618</v>
      </c>
      <c r="P9" s="115">
        <v>33247</v>
      </c>
      <c r="Q9" s="115">
        <v>29681</v>
      </c>
      <c r="R9" s="115"/>
      <c r="S9" s="115"/>
      <c r="T9" s="115"/>
      <c r="U9" s="115"/>
      <c r="V9" s="115"/>
      <c r="W9" s="115"/>
      <c r="X9" s="115"/>
      <c r="Y9" s="115"/>
      <c r="Z9" s="115"/>
      <c r="AA9" s="29"/>
      <c r="AB9" s="29">
        <v>15622</v>
      </c>
      <c r="AC9" s="29">
        <v>165107</v>
      </c>
      <c r="AD9" s="29">
        <v>105833</v>
      </c>
      <c r="AE9" s="29">
        <v>164844</v>
      </c>
      <c r="AF9" s="29">
        <v>168120</v>
      </c>
      <c r="AG9" s="29">
        <v>157760</v>
      </c>
      <c r="AH9" s="29">
        <v>129523</v>
      </c>
      <c r="AI9" s="80">
        <v>139699</v>
      </c>
      <c r="AJ9" s="79">
        <v>149978</v>
      </c>
      <c r="AK9" s="79">
        <v>149466.17000000001</v>
      </c>
    </row>
    <row r="10" spans="1:40" s="20" customFormat="1" ht="10.5" customHeight="1" x14ac:dyDescent="0.2">
      <c r="A10" s="120" t="s">
        <v>55</v>
      </c>
      <c r="B10" s="120"/>
      <c r="C10" s="120" t="s">
        <v>54</v>
      </c>
      <c r="D10" s="120" t="s">
        <v>22</v>
      </c>
      <c r="E10" s="119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>
        <v>2.5908600000000002</v>
      </c>
      <c r="Z10" s="118">
        <v>52108</v>
      </c>
      <c r="AA10" s="35">
        <v>66096</v>
      </c>
      <c r="AB10" s="35">
        <v>52564</v>
      </c>
      <c r="AC10" s="35">
        <v>81479</v>
      </c>
      <c r="AD10" s="35">
        <v>63981</v>
      </c>
      <c r="AE10" s="35">
        <v>63332</v>
      </c>
      <c r="AF10" s="35">
        <v>63775</v>
      </c>
      <c r="AG10" s="35">
        <v>64926</v>
      </c>
      <c r="AH10" s="35">
        <v>65612</v>
      </c>
      <c r="AI10" s="77">
        <v>61393</v>
      </c>
      <c r="AJ10" s="76">
        <v>58458</v>
      </c>
      <c r="AK10" s="76">
        <v>54570</v>
      </c>
    </row>
    <row r="11" spans="1:40" s="20" customFormat="1" ht="7.5" customHeight="1" x14ac:dyDescent="0.2">
      <c r="A11" s="117"/>
      <c r="B11" s="117"/>
      <c r="C11" s="117"/>
      <c r="D11" s="117"/>
      <c r="E11" s="116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29"/>
      <c r="AB11" s="29"/>
      <c r="AC11" s="29"/>
      <c r="AD11" s="29"/>
      <c r="AE11" s="29"/>
      <c r="AF11" s="29"/>
      <c r="AG11" s="29"/>
      <c r="AH11" s="29"/>
      <c r="AI11" s="29"/>
      <c r="AJ11" s="28"/>
      <c r="AK11" s="28"/>
    </row>
    <row r="12" spans="1:40" s="20" customFormat="1" ht="10.5" customHeight="1" x14ac:dyDescent="0.2">
      <c r="A12" s="114" t="s">
        <v>2</v>
      </c>
      <c r="B12" s="114"/>
      <c r="C12" s="114"/>
      <c r="D12" s="114"/>
      <c r="E12" s="113">
        <f>SUM(E8:E10)</f>
        <v>151825</v>
      </c>
      <c r="F12" s="112">
        <f>SUM(F8:F10)</f>
        <v>186241</v>
      </c>
      <c r="G12" s="112">
        <f>SUM(G8:G10)</f>
        <v>233393</v>
      </c>
      <c r="H12" s="112">
        <f>SUM(H8:H10)</f>
        <v>186875</v>
      </c>
      <c r="I12" s="112">
        <f>SUM(I8:I10)</f>
        <v>232631</v>
      </c>
      <c r="J12" s="112">
        <f>SUM(J8:J10)</f>
        <v>168164</v>
      </c>
      <c r="K12" s="112">
        <f>SUM(K8:K10)</f>
        <v>223311</v>
      </c>
      <c r="L12" s="112">
        <f>SUM(L8:L10)</f>
        <v>203175</v>
      </c>
      <c r="M12" s="112">
        <f>SUM(M8:M10)</f>
        <v>194557</v>
      </c>
      <c r="N12" s="112">
        <f>SUM(N8:N10)</f>
        <v>185926</v>
      </c>
      <c r="O12" s="112">
        <f>SUM(O8:O10)</f>
        <v>186461</v>
      </c>
      <c r="P12" s="112">
        <f>SUM(P8:P10)</f>
        <v>185989</v>
      </c>
      <c r="Q12" s="112">
        <f>SUM(Q8:Q10)</f>
        <v>214128</v>
      </c>
      <c r="R12" s="112">
        <f>SUM(R8:R10)</f>
        <v>198465</v>
      </c>
      <c r="S12" s="112">
        <f>SUM(S8:S10)</f>
        <v>194876</v>
      </c>
      <c r="T12" s="112">
        <f>SUM(T8:T10)</f>
        <v>184802</v>
      </c>
      <c r="U12" s="112">
        <f>SUM(U8:U10)</f>
        <v>190608</v>
      </c>
      <c r="V12" s="112">
        <f>SUM(V8:V10)</f>
        <v>163925</v>
      </c>
      <c r="W12" s="112">
        <f>SUM(W8:W10)</f>
        <v>254277</v>
      </c>
      <c r="X12" s="112">
        <f>SUM(X8:X10)</f>
        <v>279121</v>
      </c>
      <c r="Y12" s="112">
        <f>SUM(Y8:Y10)</f>
        <v>274360.59086</v>
      </c>
      <c r="Z12" s="112">
        <f>SUM(Z8:Z10)</f>
        <v>330188</v>
      </c>
      <c r="AA12" s="112">
        <f>SUM(AA8:AA10)</f>
        <v>334638</v>
      </c>
      <c r="AB12" s="112">
        <f>SUM(AB8:AB10)</f>
        <v>318908</v>
      </c>
      <c r="AC12" s="112">
        <f>SUM(AC8:AC10)</f>
        <v>521582</v>
      </c>
      <c r="AD12" s="112">
        <f>SUM(AD8:AD10)</f>
        <v>429517</v>
      </c>
      <c r="AE12" s="112">
        <f>SUM(AE8:AE10)</f>
        <v>485094</v>
      </c>
      <c r="AF12" s="112">
        <f>SUM(AF8:AF10)</f>
        <v>480928</v>
      </c>
      <c r="AG12" s="112">
        <f>SUM(AG8:AG10)</f>
        <v>445737</v>
      </c>
      <c r="AH12" s="112">
        <f>SUM(AH8:AH10)</f>
        <v>310314</v>
      </c>
      <c r="AI12" s="112">
        <f>SUM(AI8:AI10)</f>
        <v>376662</v>
      </c>
      <c r="AJ12" s="111">
        <f>SUM(AJ8:AJ10)</f>
        <v>419662</v>
      </c>
      <c r="AK12" s="111">
        <f>SUM(AK8:AK10)</f>
        <v>466165.17000000004</v>
      </c>
    </row>
    <row r="13" spans="1:40" s="20" customFormat="1" ht="10.5" customHeight="1" x14ac:dyDescent="0.2">
      <c r="A13" s="110"/>
      <c r="B13" s="110"/>
      <c r="C13" s="110"/>
      <c r="D13" s="110"/>
      <c r="E13" s="109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60"/>
      <c r="AB13" s="60"/>
      <c r="AC13" s="60"/>
      <c r="AD13" s="60"/>
      <c r="AE13" s="60"/>
      <c r="AF13" s="60"/>
      <c r="AG13" s="60"/>
      <c r="AH13" s="60"/>
      <c r="AI13" s="60"/>
      <c r="AJ13" s="59"/>
      <c r="AK13" s="59"/>
    </row>
    <row r="14" spans="1:40" s="20" customFormat="1" ht="10.5" customHeight="1" x14ac:dyDescent="0.2">
      <c r="A14" s="58" t="s">
        <v>53</v>
      </c>
      <c r="B14" s="26"/>
      <c r="C14" s="25"/>
      <c r="D14" s="25"/>
      <c r="E14" s="2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07"/>
      <c r="AB14" s="107"/>
      <c r="AC14" s="107"/>
      <c r="AD14" s="107"/>
      <c r="AE14" s="107"/>
      <c r="AF14" s="107"/>
      <c r="AG14" s="107"/>
      <c r="AH14" s="107"/>
      <c r="AI14" s="107"/>
      <c r="AJ14" s="98"/>
      <c r="AK14" s="98"/>
    </row>
    <row r="15" spans="1:40" s="20" customFormat="1" ht="7.5" customHeight="1" x14ac:dyDescent="0.2">
      <c r="A15" s="40"/>
      <c r="B15" s="8"/>
      <c r="C15" s="32"/>
      <c r="D15" s="32"/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29"/>
      <c r="AB15" s="29"/>
      <c r="AC15" s="29"/>
      <c r="AD15" s="29"/>
      <c r="AE15" s="29"/>
      <c r="AF15" s="29"/>
      <c r="AG15" s="29"/>
      <c r="AH15" s="29"/>
      <c r="AI15" s="29"/>
      <c r="AJ15" s="28"/>
      <c r="AK15" s="28"/>
    </row>
    <row r="16" spans="1:40" s="20" customFormat="1" ht="10.5" customHeight="1" x14ac:dyDescent="0.2">
      <c r="A16" s="36" t="s">
        <v>52</v>
      </c>
      <c r="B16" s="26"/>
      <c r="C16" s="25" t="s">
        <v>51</v>
      </c>
      <c r="D16" s="25" t="s">
        <v>50</v>
      </c>
      <c r="E16" s="24"/>
      <c r="F16" s="23"/>
      <c r="G16" s="23"/>
      <c r="H16" s="23"/>
      <c r="I16" s="23"/>
      <c r="J16" s="106"/>
      <c r="K16" s="23"/>
      <c r="L16" s="23"/>
      <c r="M16" s="23"/>
      <c r="N16" s="23"/>
      <c r="O16" s="69" t="s">
        <v>36</v>
      </c>
      <c r="P16" s="88"/>
      <c r="Q16" s="99">
        <v>18.899999999999999</v>
      </c>
      <c r="R16" s="23"/>
      <c r="S16" s="23"/>
      <c r="T16" s="69" t="s">
        <v>10</v>
      </c>
      <c r="U16" s="88"/>
      <c r="V16" s="88"/>
      <c r="W16" s="23">
        <v>23900</v>
      </c>
      <c r="X16" s="23">
        <v>46415</v>
      </c>
      <c r="Y16" s="23">
        <v>46929</v>
      </c>
      <c r="Z16" s="23">
        <v>47379</v>
      </c>
      <c r="AA16" s="35">
        <v>39991</v>
      </c>
      <c r="AB16" s="35">
        <v>46031</v>
      </c>
      <c r="AC16" s="35">
        <v>44786</v>
      </c>
      <c r="AD16" s="35">
        <v>45915</v>
      </c>
      <c r="AE16" s="35">
        <v>48248</v>
      </c>
      <c r="AF16" s="35">
        <v>46460</v>
      </c>
      <c r="AG16" s="35">
        <v>44398</v>
      </c>
      <c r="AH16" s="35">
        <v>49052</v>
      </c>
      <c r="AI16" s="35">
        <v>46312</v>
      </c>
      <c r="AJ16" s="98">
        <v>45624</v>
      </c>
      <c r="AK16" s="98">
        <v>42121</v>
      </c>
    </row>
    <row r="17" spans="1:37" s="20" customFormat="1" ht="10.5" customHeight="1" x14ac:dyDescent="0.15">
      <c r="A17" s="40"/>
      <c r="B17" s="8"/>
      <c r="C17" s="32"/>
      <c r="D17" s="32"/>
      <c r="E17" s="31"/>
      <c r="F17" s="30"/>
      <c r="G17" s="30"/>
      <c r="H17" s="73"/>
      <c r="I17" s="73"/>
      <c r="J17" s="102" t="s">
        <v>41</v>
      </c>
      <c r="K17" s="104">
        <f>AVERAGE(X17:AK17)</f>
        <v>0.27580761790733493</v>
      </c>
      <c r="L17" s="30"/>
      <c r="M17" s="30"/>
      <c r="N17" s="30"/>
      <c r="O17" s="30"/>
      <c r="P17" s="30"/>
      <c r="Q17" s="30"/>
      <c r="R17" s="30"/>
      <c r="S17" s="30"/>
      <c r="U17" s="103"/>
      <c r="V17" s="102" t="s">
        <v>40</v>
      </c>
      <c r="W17" s="101" t="s">
        <v>15</v>
      </c>
      <c r="X17" s="100">
        <f>X16/($Q16*24*365)</f>
        <v>0.28034476093836824</v>
      </c>
      <c r="Y17" s="100">
        <f>Y16/($Q16*24*365)</f>
        <v>0.28344930057258827</v>
      </c>
      <c r="Z17" s="100">
        <f>Z16/($Q16*24*365)</f>
        <v>0.28616728274262521</v>
      </c>
      <c r="AA17" s="100">
        <f>AA16/($Q16*24*366)</f>
        <v>0.24088409903528304</v>
      </c>
      <c r="AB17" s="100">
        <f>AB16/($Q16*24*365)</f>
        <v>0.27802541615327003</v>
      </c>
      <c r="AC17" s="100">
        <f>AC16/($Q16*24*365)</f>
        <v>0.27050566548283445</v>
      </c>
      <c r="AD17" s="100">
        <f>AD16/($Q16*24*365)</f>
        <v>0.27732478074943828</v>
      </c>
      <c r="AE17" s="100">
        <f>AE16/($Q16*24*366)</f>
        <v>0.29061978970904295</v>
      </c>
      <c r="AF17" s="100">
        <f>AF16/($Q16*24*365)</f>
        <v>0.28061655915537193</v>
      </c>
      <c r="AG17" s="100">
        <f>AG16/($Q16*24*365)</f>
        <v>0.2681621608562248</v>
      </c>
      <c r="AH17" s="100">
        <f>AH16/($Q16*24*365)</f>
        <v>0.29627213645478484</v>
      </c>
      <c r="AI17" s="100">
        <f>AI16/($Q16*24*366)</f>
        <v>0.27895837549753766</v>
      </c>
      <c r="AJ17" s="100">
        <f>AJ16/($Q16*24*365)</f>
        <v>0.27556715227948103</v>
      </c>
      <c r="AK17" s="100">
        <f>AK16/($Q16*24*365)</f>
        <v>0.25440917107583777</v>
      </c>
    </row>
    <row r="18" spans="1:37" s="20" customFormat="1" ht="10.5" customHeight="1" x14ac:dyDescent="0.2">
      <c r="A18" s="36" t="s">
        <v>49</v>
      </c>
      <c r="B18" s="26"/>
      <c r="C18" s="25" t="s">
        <v>48</v>
      </c>
      <c r="D18" s="25" t="s">
        <v>45</v>
      </c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69" t="s">
        <v>36</v>
      </c>
      <c r="P18" s="88"/>
      <c r="Q18" s="99">
        <v>203.5</v>
      </c>
      <c r="R18" s="23"/>
      <c r="S18" s="23"/>
      <c r="T18" s="69" t="s">
        <v>10</v>
      </c>
      <c r="U18" s="88"/>
      <c r="V18" s="88"/>
      <c r="W18" s="23"/>
      <c r="X18" s="23">
        <v>113122</v>
      </c>
      <c r="Y18" s="23">
        <v>400751</v>
      </c>
      <c r="Z18" s="23">
        <v>414420</v>
      </c>
      <c r="AA18" s="35">
        <v>457145</v>
      </c>
      <c r="AB18" s="35">
        <v>338529</v>
      </c>
      <c r="AC18" s="35">
        <v>415968</v>
      </c>
      <c r="AD18" s="35">
        <v>392419</v>
      </c>
      <c r="AE18" s="35">
        <v>455189</v>
      </c>
      <c r="AF18" s="35">
        <v>442501</v>
      </c>
      <c r="AG18" s="35">
        <v>394366</v>
      </c>
      <c r="AH18" s="35">
        <v>401083</v>
      </c>
      <c r="AI18" s="35">
        <v>395386</v>
      </c>
      <c r="AJ18" s="105">
        <v>415707</v>
      </c>
      <c r="AK18" s="105">
        <v>353503</v>
      </c>
    </row>
    <row r="19" spans="1:37" s="20" customFormat="1" ht="10.5" customHeight="1" x14ac:dyDescent="0.15">
      <c r="A19" s="40"/>
      <c r="B19" s="8"/>
      <c r="C19" s="32"/>
      <c r="D19" s="32"/>
      <c r="E19" s="31"/>
      <c r="F19" s="30"/>
      <c r="G19" s="30"/>
      <c r="H19" s="73"/>
      <c r="I19" s="73"/>
      <c r="J19" s="102" t="s">
        <v>41</v>
      </c>
      <c r="K19" s="104">
        <f>AVERAGE(Y19:AK19)</f>
        <v>0.22755079032869288</v>
      </c>
      <c r="L19" s="30"/>
      <c r="M19" s="30"/>
      <c r="N19" s="30"/>
      <c r="O19" s="30"/>
      <c r="P19" s="30"/>
      <c r="Q19" s="30"/>
      <c r="R19" s="30"/>
      <c r="S19" s="30"/>
      <c r="U19" s="103"/>
      <c r="V19" s="102" t="s">
        <v>40</v>
      </c>
      <c r="W19" s="73"/>
      <c r="X19" s="101" t="s">
        <v>15</v>
      </c>
      <c r="Y19" s="100">
        <f>Y18/($Q18*24*365)</f>
        <v>0.2248050665858885</v>
      </c>
      <c r="Z19" s="100">
        <f>Z18/($Q18*24*365)</f>
        <v>0.2324728215139174</v>
      </c>
      <c r="AA19" s="100">
        <f>AA18/($Q18*24*366)</f>
        <v>0.25573915942768399</v>
      </c>
      <c r="AB19" s="100">
        <f>AB18/($Q18*24*365)</f>
        <v>0.18990104675036182</v>
      </c>
      <c r="AC19" s="100">
        <f>AC18/($Q18*24*365)</f>
        <v>0.23334118676584431</v>
      </c>
      <c r="AD19" s="100">
        <f>AD18/($Q18*24*365)</f>
        <v>0.22013115232293315</v>
      </c>
      <c r="AE19" s="100">
        <f>AE18/($Q18*24*366)</f>
        <v>0.25464492062852717</v>
      </c>
      <c r="AF19" s="100">
        <f>AF18/($Q18*24*365)</f>
        <v>0.24822512425252152</v>
      </c>
      <c r="AG19" s="100">
        <f>AG18/($Q18*24*365)</f>
        <v>0.22122334040142258</v>
      </c>
      <c r="AH19" s="100">
        <f>AH18/($Q18*24*365)</f>
        <v>0.22499130512829144</v>
      </c>
      <c r="AI19" s="100">
        <f>AI18/($Q18*24*366)</f>
        <v>0.22118952036984824</v>
      </c>
      <c r="AJ19" s="100">
        <f>AJ18/($Q18*24*365)</f>
        <v>0.23319477634546126</v>
      </c>
      <c r="AK19" s="100">
        <f>AK18/($Q18*24*365)</f>
        <v>0.19830085378030585</v>
      </c>
    </row>
    <row r="20" spans="1:37" s="20" customFormat="1" ht="10.5" customHeight="1" x14ac:dyDescent="0.2">
      <c r="A20" s="36" t="s">
        <v>47</v>
      </c>
      <c r="B20" s="26"/>
      <c r="C20" s="25" t="s">
        <v>46</v>
      </c>
      <c r="D20" s="25" t="s">
        <v>45</v>
      </c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69" t="s">
        <v>36</v>
      </c>
      <c r="P20" s="88"/>
      <c r="Q20" s="99">
        <v>102</v>
      </c>
      <c r="R20" s="23"/>
      <c r="S20" s="23"/>
      <c r="T20" s="69" t="s">
        <v>10</v>
      </c>
      <c r="U20" s="88"/>
      <c r="V20" s="88"/>
      <c r="W20" s="23"/>
      <c r="X20" s="23"/>
      <c r="Y20" s="23"/>
      <c r="Z20" s="23">
        <v>110991</v>
      </c>
      <c r="AA20" s="35">
        <v>206775</v>
      </c>
      <c r="AB20" s="35">
        <v>155246</v>
      </c>
      <c r="AC20" s="35">
        <v>199197</v>
      </c>
      <c r="AD20" s="35">
        <v>187583</v>
      </c>
      <c r="AE20" s="35">
        <v>214357</v>
      </c>
      <c r="AF20" s="35">
        <v>212006</v>
      </c>
      <c r="AG20" s="35">
        <v>197100</v>
      </c>
      <c r="AH20" s="35">
        <v>200272</v>
      </c>
      <c r="AI20" s="35">
        <v>195113</v>
      </c>
      <c r="AJ20" s="98">
        <v>199311</v>
      </c>
      <c r="AK20" s="98">
        <v>170164</v>
      </c>
    </row>
    <row r="21" spans="1:37" s="20" customFormat="1" ht="10.5" customHeight="1" x14ac:dyDescent="0.15">
      <c r="A21" s="40"/>
      <c r="B21" s="8"/>
      <c r="C21" s="32"/>
      <c r="D21" s="32"/>
      <c r="E21" s="31"/>
      <c r="F21" s="30"/>
      <c r="G21" s="30"/>
      <c r="H21" s="73"/>
      <c r="I21" s="73"/>
      <c r="J21" s="102" t="s">
        <v>41</v>
      </c>
      <c r="K21" s="104">
        <f>AVERAGE(AA21:AK21)</f>
        <v>0.21726534792849969</v>
      </c>
      <c r="L21" s="30"/>
      <c r="M21" s="30"/>
      <c r="N21" s="30"/>
      <c r="O21" s="30"/>
      <c r="P21" s="30"/>
      <c r="Q21" s="30"/>
      <c r="R21" s="30"/>
      <c r="S21" s="30"/>
      <c r="U21" s="103"/>
      <c r="V21" s="102" t="s">
        <v>40</v>
      </c>
      <c r="W21" s="73"/>
      <c r="X21" s="73"/>
      <c r="Y21" s="73"/>
      <c r="Z21" s="101" t="s">
        <v>15</v>
      </c>
      <c r="AA21" s="100">
        <f>AA20/($Q20*24*366)</f>
        <v>0.23078391192542591</v>
      </c>
      <c r="AB21" s="100">
        <f>AB20/($Q20*24*365)</f>
        <v>0.17374653057570061</v>
      </c>
      <c r="AC21" s="100">
        <f>AC20/($Q20*24*365)</f>
        <v>0.2229351329572925</v>
      </c>
      <c r="AD21" s="100">
        <f>AD20/($Q20*24*365)</f>
        <v>0.20993710269495927</v>
      </c>
      <c r="AE21" s="100">
        <f>AE20/($Q20*24*366)</f>
        <v>0.23924626772384727</v>
      </c>
      <c r="AF21" s="100">
        <f>AF20/($Q20*24*365)</f>
        <v>0.23727057032858806</v>
      </c>
      <c r="AG21" s="100">
        <f>AG20/($Q20*24*365)</f>
        <v>0.22058823529411764</v>
      </c>
      <c r="AH21" s="100">
        <f>AH20/($Q20*24*365)</f>
        <v>0.22413823977079417</v>
      </c>
      <c r="AI21" s="100">
        <f>AI20/($Q20*24*366)</f>
        <v>0.21776782206507375</v>
      </c>
      <c r="AJ21" s="100">
        <f>AJ20/($Q20*24*365)</f>
        <v>0.22306271823798013</v>
      </c>
      <c r="AK21" s="100">
        <f>AK20/($Q20*24*365)</f>
        <v>0.19044229563971707</v>
      </c>
    </row>
    <row r="22" spans="1:37" s="20" customFormat="1" ht="10.5" customHeight="1" x14ac:dyDescent="0.2">
      <c r="A22" s="36" t="s">
        <v>44</v>
      </c>
      <c r="B22" s="26"/>
      <c r="C22" s="25" t="s">
        <v>43</v>
      </c>
      <c r="D22" s="25" t="s">
        <v>42</v>
      </c>
      <c r="E22" s="24"/>
      <c r="F22" s="23"/>
      <c r="G22" s="23"/>
      <c r="H22" s="23"/>
      <c r="I22" s="23"/>
      <c r="J22" s="23"/>
      <c r="K22" s="23"/>
      <c r="L22" s="23"/>
      <c r="M22" s="23"/>
      <c r="N22" s="23"/>
      <c r="O22" s="69" t="s">
        <v>36</v>
      </c>
      <c r="P22" s="88"/>
      <c r="Q22" s="99">
        <v>62.1</v>
      </c>
      <c r="R22" s="23"/>
      <c r="S22" s="23"/>
      <c r="T22" s="69" t="s">
        <v>10</v>
      </c>
      <c r="U22" s="88"/>
      <c r="V22" s="88"/>
      <c r="W22" s="23"/>
      <c r="X22" s="23"/>
      <c r="Y22" s="23"/>
      <c r="Z22" s="23"/>
      <c r="AA22" s="35"/>
      <c r="AB22" s="35"/>
      <c r="AC22" s="35"/>
      <c r="AD22" s="35"/>
      <c r="AE22" s="35">
        <v>104485</v>
      </c>
      <c r="AF22" s="35">
        <v>153706</v>
      </c>
      <c r="AG22" s="35">
        <v>155251</v>
      </c>
      <c r="AH22" s="35">
        <v>165201</v>
      </c>
      <c r="AI22" s="35">
        <v>163084</v>
      </c>
      <c r="AJ22" s="105">
        <v>160731</v>
      </c>
      <c r="AK22" s="105">
        <v>155951</v>
      </c>
    </row>
    <row r="23" spans="1:37" s="20" customFormat="1" ht="10.5" customHeight="1" x14ac:dyDescent="0.15">
      <c r="A23" s="40"/>
      <c r="B23" s="8"/>
      <c r="C23" s="32"/>
      <c r="D23" s="32"/>
      <c r="E23" s="31"/>
      <c r="F23" s="30"/>
      <c r="G23" s="30"/>
      <c r="H23" s="30"/>
      <c r="I23" s="73"/>
      <c r="J23" s="102" t="s">
        <v>41</v>
      </c>
      <c r="K23" s="104">
        <f>AVERAGE(AF23:AK23)</f>
        <v>0.29212176048492589</v>
      </c>
      <c r="L23" s="30"/>
      <c r="M23" s="30"/>
      <c r="N23" s="30"/>
      <c r="O23" s="30"/>
      <c r="P23" s="30"/>
      <c r="Q23" s="30"/>
      <c r="R23" s="30"/>
      <c r="S23" s="30"/>
      <c r="U23" s="103"/>
      <c r="V23" s="102" t="s">
        <v>40</v>
      </c>
      <c r="W23" s="73"/>
      <c r="X23" s="73"/>
      <c r="Y23" s="73"/>
      <c r="Z23" s="73"/>
      <c r="AA23" s="72"/>
      <c r="AB23" s="72"/>
      <c r="AC23" s="72"/>
      <c r="AD23" s="72"/>
      <c r="AE23" s="101" t="s">
        <v>15</v>
      </c>
      <c r="AF23" s="100">
        <f>AF22/($Q22*24*365)</f>
        <v>0.28254987169023299</v>
      </c>
      <c r="AG23" s="100">
        <f>AG22/($Q22*24*365)</f>
        <v>0.28538996610269191</v>
      </c>
      <c r="AH23" s="100">
        <f>AH22/($Q22*24*365)</f>
        <v>0.30368054176868947</v>
      </c>
      <c r="AI23" s="100">
        <f>AI22/($Q22*24*366)</f>
        <v>0.29896987349272136</v>
      </c>
      <c r="AJ23" s="100">
        <f>AJ22/($Q22*24*365)</f>
        <v>0.29546356958507047</v>
      </c>
      <c r="AK23" s="100">
        <f>AK22/($Q22*24*365)</f>
        <v>0.28667674027014906</v>
      </c>
    </row>
    <row r="24" spans="1:37" s="20" customFormat="1" ht="10.5" customHeight="1" x14ac:dyDescent="0.2">
      <c r="A24" s="36" t="s">
        <v>39</v>
      </c>
      <c r="B24" s="26"/>
      <c r="C24" s="25" t="s">
        <v>38</v>
      </c>
      <c r="D24" s="25" t="s">
        <v>37</v>
      </c>
      <c r="E24" s="24"/>
      <c r="F24" s="23"/>
      <c r="G24" s="23"/>
      <c r="H24" s="23"/>
      <c r="I24" s="23"/>
      <c r="J24" s="23"/>
      <c r="K24" s="23"/>
      <c r="L24" s="23"/>
      <c r="M24" s="23"/>
      <c r="N24" s="23"/>
      <c r="O24" s="69" t="s">
        <v>36</v>
      </c>
      <c r="P24" s="88"/>
      <c r="Q24" s="99">
        <v>3.2</v>
      </c>
      <c r="R24" s="23"/>
      <c r="S24" s="23"/>
      <c r="T24" s="69" t="s">
        <v>10</v>
      </c>
      <c r="U24" s="88"/>
      <c r="V24" s="88"/>
      <c r="W24" s="23"/>
      <c r="X24" s="23"/>
      <c r="Y24" s="23"/>
      <c r="Z24" s="23"/>
      <c r="AA24" s="35"/>
      <c r="AB24" s="35"/>
      <c r="AC24" s="35"/>
      <c r="AD24" s="35"/>
      <c r="AE24" s="35">
        <v>3</v>
      </c>
      <c r="AF24" s="35">
        <v>3579</v>
      </c>
      <c r="AG24" s="35">
        <v>3440</v>
      </c>
      <c r="AH24" s="35">
        <v>3076</v>
      </c>
      <c r="AI24" s="35">
        <v>2724</v>
      </c>
      <c r="AJ24" s="98">
        <v>3856</v>
      </c>
      <c r="AK24" s="98">
        <v>4265.9290000000001</v>
      </c>
    </row>
    <row r="25" spans="1:37" s="20" customFormat="1" ht="7.5" customHeight="1" x14ac:dyDescent="0.2">
      <c r="A25" s="40"/>
      <c r="B25" s="8"/>
      <c r="C25" s="32"/>
      <c r="D25" s="32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29"/>
      <c r="AB25" s="29"/>
      <c r="AC25" s="29"/>
      <c r="AD25" s="29"/>
      <c r="AE25" s="29"/>
      <c r="AF25" s="29"/>
      <c r="AG25" s="29"/>
      <c r="AH25" s="29"/>
      <c r="AI25" s="29"/>
      <c r="AJ25" s="28"/>
      <c r="AK25" s="28"/>
    </row>
    <row r="26" spans="1:37" s="20" customFormat="1" ht="10.5" customHeight="1" x14ac:dyDescent="0.15">
      <c r="A26" s="27" t="s">
        <v>35</v>
      </c>
      <c r="B26" s="26"/>
      <c r="C26" s="25"/>
      <c r="D26" s="25"/>
      <c r="E26" s="24"/>
      <c r="F26" s="23"/>
      <c r="G26" s="23"/>
      <c r="H26" s="23"/>
      <c r="I26" s="23"/>
      <c r="J26" s="97" t="s">
        <v>34</v>
      </c>
      <c r="K26" s="96">
        <f>AVERAGE(K17,K19,K21,K23)</f>
        <v>0.25318637916236336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2">
        <f>SUM(W16,W18,W20,W22,W24)</f>
        <v>23900</v>
      </c>
      <c r="X26" s="22">
        <f>SUM(X16,X18,X20,X22,X24)</f>
        <v>159537</v>
      </c>
      <c r="Y26" s="22">
        <f>SUM(Y16,Y18,Y20,Y22,Y24)</f>
        <v>447680</v>
      </c>
      <c r="Z26" s="22">
        <f>SUM(Z16,Z18,Z20,Z22,Z24)</f>
        <v>572790</v>
      </c>
      <c r="AA26" s="22">
        <f>SUM(AA16,AA18,AA20,AA22,AA24)</f>
        <v>703911</v>
      </c>
      <c r="AB26" s="22">
        <f>SUM(AB16,AB18,AB20,AB22,AB24)</f>
        <v>539806</v>
      </c>
      <c r="AC26" s="22">
        <f>SUM(AC16,AC18,AC20,AC22,AC24)</f>
        <v>659951</v>
      </c>
      <c r="AD26" s="22">
        <f>SUM(AD16,AD18,AD20,AD22,AD24)</f>
        <v>625917</v>
      </c>
      <c r="AE26" s="22">
        <f>SUM(AE16,AE18,AE20,AE22,AE24)</f>
        <v>822282</v>
      </c>
      <c r="AF26" s="22">
        <f>SUM(AF16,AF18,AF20,AF22,AF24)</f>
        <v>858252</v>
      </c>
      <c r="AG26" s="22">
        <f>SUM(AG16,AG18,AG20,AG22,AG24)</f>
        <v>794555</v>
      </c>
      <c r="AH26" s="22">
        <f>SUM(AH16,AH18,AH20,AH22,AH24)</f>
        <v>818684</v>
      </c>
      <c r="AI26" s="22">
        <f>SUM(AI16,AI18,AI20,AI22,AI24)</f>
        <v>802619</v>
      </c>
      <c r="AJ26" s="22">
        <f>SUM(AJ16,AJ18,AJ20,AJ22,AJ24)</f>
        <v>825229</v>
      </c>
      <c r="AK26" s="22">
        <f>SUM(AK16,AK18,AK20,AK22,AK24)</f>
        <v>726004.929</v>
      </c>
    </row>
    <row r="27" spans="1:37" s="20" customFormat="1" ht="10.5" customHeight="1" x14ac:dyDescent="0.2">
      <c r="A27" s="87"/>
      <c r="B27" s="64"/>
      <c r="C27" s="63"/>
      <c r="D27" s="63"/>
      <c r="E27" s="62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0"/>
      <c r="AB27" s="60"/>
      <c r="AC27" s="60"/>
      <c r="AD27" s="60"/>
      <c r="AE27" s="60"/>
      <c r="AF27" s="60"/>
      <c r="AG27" s="60"/>
      <c r="AH27" s="60"/>
      <c r="AI27" s="60"/>
      <c r="AJ27" s="59"/>
      <c r="AK27" s="59"/>
    </row>
    <row r="28" spans="1:37" s="20" customFormat="1" ht="10.5" customHeight="1" x14ac:dyDescent="0.2">
      <c r="A28" s="58" t="s">
        <v>33</v>
      </c>
      <c r="B28" s="26"/>
      <c r="C28" s="25"/>
      <c r="D28" s="25"/>
      <c r="E28" s="2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35"/>
      <c r="AB28" s="35"/>
      <c r="AC28" s="35"/>
      <c r="AD28" s="35"/>
      <c r="AE28" s="35"/>
      <c r="AF28" s="35"/>
      <c r="AG28" s="35"/>
      <c r="AH28" s="35"/>
      <c r="AI28" s="35"/>
      <c r="AJ28" s="34"/>
      <c r="AK28" s="34"/>
    </row>
    <row r="29" spans="1:37" s="20" customFormat="1" ht="7.5" customHeight="1" x14ac:dyDescent="0.2">
      <c r="A29" s="40"/>
      <c r="B29" s="8"/>
      <c r="C29" s="32"/>
      <c r="D29" s="32"/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29"/>
      <c r="AB29" s="29"/>
      <c r="AC29" s="29"/>
      <c r="AD29" s="29"/>
      <c r="AE29" s="29"/>
      <c r="AF29" s="29"/>
      <c r="AG29" s="29"/>
      <c r="AH29" s="29"/>
      <c r="AI29" s="29"/>
      <c r="AJ29" s="28"/>
      <c r="AK29" s="28"/>
    </row>
    <row r="30" spans="1:37" s="20" customFormat="1" ht="10.5" customHeight="1" x14ac:dyDescent="0.2">
      <c r="A30" s="36" t="s">
        <v>32</v>
      </c>
      <c r="B30" s="26"/>
      <c r="C30" s="25" t="s">
        <v>31</v>
      </c>
      <c r="D30" s="25" t="s">
        <v>6</v>
      </c>
      <c r="E30" s="93"/>
      <c r="F30" s="78"/>
      <c r="G30" s="7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56" t="s">
        <v>11</v>
      </c>
      <c r="S30" s="55"/>
      <c r="T30" s="55"/>
      <c r="U30" s="54"/>
      <c r="V30" s="54"/>
      <c r="W30" s="54"/>
      <c r="X30" s="54">
        <v>309000</v>
      </c>
      <c r="Y30" s="54">
        <v>498839</v>
      </c>
      <c r="Z30" s="54">
        <v>644137</v>
      </c>
      <c r="AA30" s="53">
        <v>702746</v>
      </c>
      <c r="AB30" s="53">
        <v>757912</v>
      </c>
      <c r="AC30" s="53">
        <v>855049</v>
      </c>
      <c r="AD30" s="53">
        <v>833711</v>
      </c>
      <c r="AE30" s="53">
        <v>874562</v>
      </c>
      <c r="AF30" s="53">
        <v>815074</v>
      </c>
      <c r="AG30" s="53">
        <v>930393</v>
      </c>
      <c r="AH30" s="53">
        <v>929123</v>
      </c>
      <c r="AI30" s="95">
        <v>877732</v>
      </c>
      <c r="AJ30" s="94">
        <v>819362</v>
      </c>
      <c r="AK30" s="94">
        <v>829931</v>
      </c>
    </row>
    <row r="31" spans="1:37" s="20" customFormat="1" ht="10.5" customHeight="1" x14ac:dyDescent="0.2">
      <c r="A31" s="40"/>
      <c r="B31" s="8"/>
      <c r="C31" s="32"/>
      <c r="D31" s="32"/>
      <c r="E31" s="92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51" t="s">
        <v>10</v>
      </c>
      <c r="S31" s="84"/>
      <c r="T31" s="84"/>
      <c r="U31" s="30"/>
      <c r="V31" s="30"/>
      <c r="W31" s="30"/>
      <c r="X31" s="30">
        <v>16539</v>
      </c>
      <c r="Y31" s="30">
        <v>25433</v>
      </c>
      <c r="Z31" s="30">
        <v>28072</v>
      </c>
      <c r="AA31" s="29">
        <v>29306</v>
      </c>
      <c r="AB31" s="29">
        <v>31650</v>
      </c>
      <c r="AC31" s="29">
        <v>34414</v>
      </c>
      <c r="AD31" s="29">
        <v>34789</v>
      </c>
      <c r="AE31" s="29">
        <v>37267</v>
      </c>
      <c r="AF31" s="29">
        <v>35826</v>
      </c>
      <c r="AG31" s="29">
        <v>38504</v>
      </c>
      <c r="AH31" s="29">
        <v>36399</v>
      </c>
      <c r="AI31" s="80">
        <v>37153</v>
      </c>
      <c r="AJ31" s="79">
        <v>37917</v>
      </c>
      <c r="AK31" s="79">
        <v>37080</v>
      </c>
    </row>
    <row r="32" spans="1:37" s="20" customFormat="1" ht="10.5" customHeight="1" x14ac:dyDescent="0.2">
      <c r="A32" s="36" t="s">
        <v>30</v>
      </c>
      <c r="B32" s="26"/>
      <c r="C32" s="25" t="s">
        <v>29</v>
      </c>
      <c r="D32" s="25" t="s">
        <v>6</v>
      </c>
      <c r="E32" s="93"/>
      <c r="F32" s="78"/>
      <c r="G32" s="7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56" t="s">
        <v>11</v>
      </c>
      <c r="S32" s="55"/>
      <c r="T32" s="55"/>
      <c r="U32" s="54">
        <v>185174</v>
      </c>
      <c r="V32" s="54">
        <v>280865</v>
      </c>
      <c r="W32" s="54">
        <v>533832</v>
      </c>
      <c r="X32" s="54">
        <v>564092</v>
      </c>
      <c r="Y32" s="54">
        <v>564625</v>
      </c>
      <c r="Z32" s="54">
        <v>552392</v>
      </c>
      <c r="AA32" s="53">
        <v>550301</v>
      </c>
      <c r="AB32" s="53">
        <v>549593</v>
      </c>
      <c r="AC32" s="53">
        <v>567832</v>
      </c>
      <c r="AD32" s="53">
        <v>505371</v>
      </c>
      <c r="AE32" s="53">
        <v>538210</v>
      </c>
      <c r="AF32" s="53">
        <v>555350</v>
      </c>
      <c r="AG32" s="53">
        <v>504223</v>
      </c>
      <c r="AH32" s="53">
        <v>523946</v>
      </c>
      <c r="AI32" s="95">
        <v>655014</v>
      </c>
      <c r="AJ32" s="94">
        <v>598934</v>
      </c>
      <c r="AK32" s="94">
        <v>553900</v>
      </c>
    </row>
    <row r="33" spans="1:37" s="20" customFormat="1" ht="10.5" customHeight="1" x14ac:dyDescent="0.2">
      <c r="A33" s="40"/>
      <c r="B33" s="8"/>
      <c r="C33" s="32"/>
      <c r="D33" s="32"/>
      <c r="E33" s="92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51" t="s">
        <v>10</v>
      </c>
      <c r="S33" s="84"/>
      <c r="T33" s="84"/>
      <c r="U33" s="30">
        <v>8710</v>
      </c>
      <c r="V33" s="30">
        <v>25076</v>
      </c>
      <c r="W33" s="30">
        <v>24848</v>
      </c>
      <c r="X33" s="30">
        <v>25736</v>
      </c>
      <c r="Y33" s="30">
        <v>25605</v>
      </c>
      <c r="Z33" s="30">
        <v>25120</v>
      </c>
      <c r="AA33" s="29">
        <v>24914</v>
      </c>
      <c r="AB33" s="29">
        <v>24848</v>
      </c>
      <c r="AC33" s="29">
        <v>25663</v>
      </c>
      <c r="AD33" s="29">
        <v>22092</v>
      </c>
      <c r="AE33" s="29">
        <v>23470</v>
      </c>
      <c r="AF33" s="29">
        <v>25473</v>
      </c>
      <c r="AG33" s="29">
        <v>25856</v>
      </c>
      <c r="AH33" s="29">
        <v>25067</v>
      </c>
      <c r="AI33" s="80">
        <v>26294</v>
      </c>
      <c r="AJ33" s="79">
        <v>26091</v>
      </c>
      <c r="AK33" s="79">
        <v>24526</v>
      </c>
    </row>
    <row r="34" spans="1:37" s="20" customFormat="1" ht="10.5" customHeight="1" x14ac:dyDescent="0.2">
      <c r="A34" s="36" t="s">
        <v>28</v>
      </c>
      <c r="B34" s="26"/>
      <c r="C34" s="25" t="s">
        <v>27</v>
      </c>
      <c r="D34" s="25" t="s">
        <v>17</v>
      </c>
      <c r="E34" s="93"/>
      <c r="F34" s="78"/>
      <c r="G34" s="7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56" t="s">
        <v>11</v>
      </c>
      <c r="S34" s="55"/>
      <c r="T34" s="55"/>
      <c r="U34" s="54"/>
      <c r="V34" s="54"/>
      <c r="W34" s="54"/>
      <c r="X34" s="54"/>
      <c r="Y34" s="54"/>
      <c r="Z34" s="54"/>
      <c r="AA34" s="53"/>
      <c r="AB34" s="53"/>
      <c r="AC34" s="53"/>
      <c r="AD34" s="53">
        <v>353394</v>
      </c>
      <c r="AE34" s="53">
        <v>395417</v>
      </c>
      <c r="AF34" s="53">
        <v>252853</v>
      </c>
      <c r="AG34" s="53">
        <v>354260</v>
      </c>
      <c r="AH34" s="53">
        <v>221055</v>
      </c>
      <c r="AI34" s="53">
        <v>320458</v>
      </c>
      <c r="AJ34" s="52">
        <v>350451</v>
      </c>
      <c r="AK34" s="52">
        <v>238164</v>
      </c>
    </row>
    <row r="35" spans="1:37" s="20" customFormat="1" ht="10.5" customHeight="1" x14ac:dyDescent="0.2">
      <c r="A35" s="40"/>
      <c r="B35" s="8"/>
      <c r="C35" s="32"/>
      <c r="D35" s="32"/>
      <c r="E35" s="92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51" t="s">
        <v>10</v>
      </c>
      <c r="S35" s="84"/>
      <c r="T35" s="84"/>
      <c r="U35" s="30"/>
      <c r="V35" s="30"/>
      <c r="W35" s="30"/>
      <c r="X35" s="30"/>
      <c r="Y35" s="30"/>
      <c r="Z35" s="30"/>
      <c r="AA35" s="29"/>
      <c r="AB35" s="29"/>
      <c r="AC35" s="29"/>
      <c r="AD35" s="29">
        <v>14573</v>
      </c>
      <c r="AE35" s="29">
        <v>16345</v>
      </c>
      <c r="AF35" s="29">
        <v>9956</v>
      </c>
      <c r="AG35" s="29">
        <v>13718</v>
      </c>
      <c r="AH35" s="29">
        <v>8823</v>
      </c>
      <c r="AI35" s="29">
        <v>13070</v>
      </c>
      <c r="AJ35" s="28">
        <v>14470</v>
      </c>
      <c r="AK35" s="28">
        <v>10531</v>
      </c>
    </row>
    <row r="36" spans="1:37" s="20" customFormat="1" ht="7.5" customHeight="1" x14ac:dyDescent="0.2">
      <c r="A36" s="27"/>
      <c r="B36" s="26"/>
      <c r="C36" s="25"/>
      <c r="D36" s="25"/>
      <c r="E36" s="2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1"/>
      <c r="AK36" s="21"/>
    </row>
    <row r="37" spans="1:37" s="20" customFormat="1" ht="10.5" customHeight="1" x14ac:dyDescent="0.2">
      <c r="A37" s="91" t="s">
        <v>26</v>
      </c>
      <c r="B37" s="8"/>
      <c r="C37" s="32"/>
      <c r="D37" s="32"/>
      <c r="E37" s="3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7">
        <f>SUM(U31,U33,U35)</f>
        <v>8710</v>
      </c>
      <c r="V37" s="37">
        <f>SUM(V31,V33,V35)</f>
        <v>25076</v>
      </c>
      <c r="W37" s="37">
        <f>SUM(W31,W33,W35)</f>
        <v>24848</v>
      </c>
      <c r="X37" s="37">
        <f>SUM(X31,X33,X35)</f>
        <v>42275</v>
      </c>
      <c r="Y37" s="37">
        <f>SUM(Y31,Y33,Y35)</f>
        <v>51038</v>
      </c>
      <c r="Z37" s="37">
        <f>SUM(Z31,Z33,Z35)</f>
        <v>53192</v>
      </c>
      <c r="AA37" s="37">
        <f>SUM(AA31,AA33,AA35)</f>
        <v>54220</v>
      </c>
      <c r="AB37" s="37">
        <f>SUM(AB31,AB33,AB35)</f>
        <v>56498</v>
      </c>
      <c r="AC37" s="37">
        <f>SUM(AC31,AC33,AC35)</f>
        <v>60077</v>
      </c>
      <c r="AD37" s="37">
        <f>SUM(AD31,AD33,AD35)</f>
        <v>71454</v>
      </c>
      <c r="AE37" s="37">
        <f>SUM(AE31,AE33,AE35)</f>
        <v>77082</v>
      </c>
      <c r="AF37" s="37">
        <f>SUM(AF31,AF33,AF35)</f>
        <v>71255</v>
      </c>
      <c r="AG37" s="37">
        <f>SUM(AG31,AG33,AG35)</f>
        <v>78078</v>
      </c>
      <c r="AH37" s="37">
        <f>SUM(AH31,AH33,AH35)</f>
        <v>70289</v>
      </c>
      <c r="AI37" s="37">
        <f>SUM(AI31,AI33,AI35)</f>
        <v>76517</v>
      </c>
      <c r="AJ37" s="90">
        <f>SUM(AJ31,AJ33,AJ35)</f>
        <v>78478</v>
      </c>
      <c r="AK37" s="90">
        <f>SUM(AK31,AK33,AK35)</f>
        <v>72137</v>
      </c>
    </row>
    <row r="38" spans="1:37" s="20" customFormat="1" ht="10.5" customHeight="1" x14ac:dyDescent="0.2">
      <c r="A38" s="81"/>
      <c r="B38" s="48"/>
      <c r="C38" s="47"/>
      <c r="D38" s="47"/>
      <c r="E38" s="46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2"/>
      <c r="AB38" s="42"/>
      <c r="AC38" s="42"/>
      <c r="AD38" s="42"/>
      <c r="AE38" s="42"/>
      <c r="AF38" s="42"/>
      <c r="AG38" s="42"/>
      <c r="AH38" s="42"/>
      <c r="AI38" s="42"/>
      <c r="AJ38" s="41"/>
      <c r="AK38" s="41"/>
    </row>
    <row r="39" spans="1:37" s="20" customFormat="1" ht="10.5" customHeight="1" x14ac:dyDescent="0.2">
      <c r="A39" s="33" t="s">
        <v>25</v>
      </c>
      <c r="B39" s="8"/>
      <c r="C39" s="32"/>
      <c r="D39" s="32"/>
      <c r="E39" s="3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9"/>
      <c r="AB39" s="29"/>
      <c r="AC39" s="29"/>
      <c r="AD39" s="29"/>
      <c r="AE39" s="29"/>
      <c r="AF39" s="29"/>
      <c r="AG39" s="29"/>
      <c r="AH39" s="29"/>
      <c r="AI39" s="29"/>
      <c r="AJ39" s="28"/>
      <c r="AK39" s="28"/>
    </row>
    <row r="40" spans="1:37" s="20" customFormat="1" ht="7.5" customHeight="1" x14ac:dyDescent="0.2">
      <c r="A40" s="36"/>
      <c r="B40" s="26"/>
      <c r="C40" s="25"/>
      <c r="D40" s="25"/>
      <c r="E40" s="2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5"/>
      <c r="AB40" s="35"/>
      <c r="AC40" s="35"/>
      <c r="AD40" s="35"/>
      <c r="AE40" s="35"/>
      <c r="AF40" s="35"/>
      <c r="AG40" s="35"/>
      <c r="AH40" s="35"/>
      <c r="AI40" s="35"/>
      <c r="AJ40" s="34"/>
      <c r="AK40" s="34"/>
    </row>
    <row r="41" spans="1:37" s="20" customFormat="1" ht="10.5" customHeight="1" x14ac:dyDescent="0.2">
      <c r="A41" s="40" t="s">
        <v>24</v>
      </c>
      <c r="B41" s="8"/>
      <c r="C41" s="32" t="s">
        <v>23</v>
      </c>
      <c r="D41" s="32" t="s">
        <v>22</v>
      </c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75" t="s">
        <v>11</v>
      </c>
      <c r="Y41" s="74"/>
      <c r="Z41" s="74"/>
      <c r="AA41" s="72">
        <v>8093</v>
      </c>
      <c r="AB41" s="72">
        <v>157922</v>
      </c>
      <c r="AC41" s="72">
        <v>280000</v>
      </c>
      <c r="AD41" s="72">
        <v>178007</v>
      </c>
      <c r="AE41" s="72">
        <v>101778</v>
      </c>
      <c r="AF41" s="72">
        <v>286660</v>
      </c>
      <c r="AG41" s="72">
        <v>62154</v>
      </c>
      <c r="AH41" s="72">
        <v>10431</v>
      </c>
      <c r="AI41" s="72">
        <v>55163</v>
      </c>
      <c r="AJ41" s="89">
        <v>44110</v>
      </c>
      <c r="AK41" s="89">
        <v>11864</v>
      </c>
    </row>
    <row r="42" spans="1:37" s="20" customFormat="1" ht="10.5" customHeight="1" x14ac:dyDescent="0.2">
      <c r="A42" s="36"/>
      <c r="B42" s="26"/>
      <c r="C42" s="25"/>
      <c r="D42" s="25"/>
      <c r="E42" s="2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69" t="s">
        <v>10</v>
      </c>
      <c r="Y42" s="88"/>
      <c r="Z42" s="88"/>
      <c r="AA42" s="35">
        <v>527</v>
      </c>
      <c r="AB42" s="35">
        <v>9487</v>
      </c>
      <c r="AC42" s="35">
        <v>8732</v>
      </c>
      <c r="AD42" s="35">
        <v>9937</v>
      </c>
      <c r="AE42" s="35">
        <v>2036</v>
      </c>
      <c r="AF42" s="35">
        <v>5999</v>
      </c>
      <c r="AG42" s="35">
        <v>1382</v>
      </c>
      <c r="AH42" s="35">
        <v>447</v>
      </c>
      <c r="AI42" s="35">
        <v>1088</v>
      </c>
      <c r="AJ42" s="34">
        <v>2274</v>
      </c>
      <c r="AK42" s="34">
        <v>1684</v>
      </c>
    </row>
    <row r="43" spans="1:37" s="20" customFormat="1" ht="10.5" customHeight="1" x14ac:dyDescent="0.2">
      <c r="A43" s="87"/>
      <c r="B43" s="64"/>
      <c r="C43" s="63"/>
      <c r="D43" s="63"/>
      <c r="E43" s="62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0"/>
      <c r="AB43" s="60"/>
      <c r="AC43" s="60"/>
      <c r="AD43" s="60"/>
      <c r="AE43" s="60"/>
      <c r="AF43" s="60"/>
      <c r="AG43" s="60"/>
      <c r="AH43" s="60"/>
      <c r="AI43" s="60"/>
      <c r="AJ43" s="59"/>
      <c r="AK43" s="59"/>
    </row>
    <row r="44" spans="1:37" s="20" customFormat="1" ht="10.5" customHeight="1" x14ac:dyDescent="0.2">
      <c r="A44" s="58" t="s">
        <v>21</v>
      </c>
      <c r="B44" s="26"/>
      <c r="C44" s="25"/>
      <c r="D44" s="25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35"/>
      <c r="AB44" s="35"/>
      <c r="AC44" s="35"/>
      <c r="AD44" s="35"/>
      <c r="AE44" s="35"/>
      <c r="AF44" s="35"/>
      <c r="AG44" s="35"/>
      <c r="AH44" s="35"/>
      <c r="AI44" s="35"/>
      <c r="AJ44" s="34"/>
      <c r="AK44" s="34"/>
    </row>
    <row r="45" spans="1:37" s="20" customFormat="1" ht="7.5" customHeight="1" x14ac:dyDescent="0.2">
      <c r="A45" s="40"/>
      <c r="B45" s="8"/>
      <c r="C45" s="32"/>
      <c r="D45" s="3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9"/>
      <c r="AB45" s="29"/>
      <c r="AC45" s="29"/>
      <c r="AD45" s="29"/>
      <c r="AE45" s="29"/>
      <c r="AF45" s="29"/>
      <c r="AG45" s="29"/>
      <c r="AH45" s="29"/>
      <c r="AI45" s="29"/>
      <c r="AJ45" s="28"/>
      <c r="AK45" s="28"/>
    </row>
    <row r="46" spans="1:37" s="20" customFormat="1" ht="10.5" customHeight="1" x14ac:dyDescent="0.2">
      <c r="A46" s="36" t="s">
        <v>19</v>
      </c>
      <c r="B46" s="26"/>
      <c r="C46" s="25" t="s">
        <v>18</v>
      </c>
      <c r="D46" s="25" t="s">
        <v>17</v>
      </c>
      <c r="E46" s="24"/>
      <c r="F46" s="23"/>
      <c r="G46" s="23"/>
      <c r="H46" s="23"/>
      <c r="I46" s="23"/>
      <c r="J46" s="23"/>
      <c r="K46" s="56" t="s">
        <v>16</v>
      </c>
      <c r="L46" s="55"/>
      <c r="M46" s="55"/>
      <c r="N46" s="54"/>
      <c r="O46" s="54"/>
      <c r="P46" s="54">
        <v>94233</v>
      </c>
      <c r="Q46" s="54">
        <v>99849</v>
      </c>
      <c r="R46" s="54">
        <v>89596</v>
      </c>
      <c r="S46" s="54">
        <v>95229</v>
      </c>
      <c r="T46" s="54">
        <v>105292</v>
      </c>
      <c r="U46" s="54">
        <v>96169</v>
      </c>
      <c r="V46" s="54">
        <v>92731</v>
      </c>
      <c r="W46" s="54">
        <v>96465</v>
      </c>
      <c r="X46" s="54">
        <v>87151</v>
      </c>
      <c r="Y46" s="54">
        <v>95096</v>
      </c>
      <c r="Z46" s="54">
        <v>81742</v>
      </c>
      <c r="AA46" s="53">
        <v>79368</v>
      </c>
      <c r="AB46" s="53">
        <v>78146</v>
      </c>
      <c r="AC46" s="53">
        <v>71119</v>
      </c>
      <c r="AD46" s="53">
        <v>52251</v>
      </c>
      <c r="AE46" s="53">
        <v>64578</v>
      </c>
      <c r="AF46" s="53">
        <v>25931</v>
      </c>
      <c r="AG46" s="86" t="s">
        <v>15</v>
      </c>
      <c r="AH46" s="86" t="s">
        <v>15</v>
      </c>
      <c r="AI46" s="86" t="s">
        <v>15</v>
      </c>
      <c r="AJ46" s="85" t="s">
        <v>15</v>
      </c>
      <c r="AK46" s="85" t="s">
        <v>15</v>
      </c>
    </row>
    <row r="47" spans="1:37" s="20" customFormat="1" ht="10.5" customHeight="1" x14ac:dyDescent="0.2">
      <c r="A47" s="40"/>
      <c r="B47" s="8"/>
      <c r="C47" s="32"/>
      <c r="D47" s="32"/>
      <c r="E47" s="31"/>
      <c r="F47" s="30"/>
      <c r="G47" s="30"/>
      <c r="H47" s="30"/>
      <c r="I47" s="30"/>
      <c r="J47" s="30"/>
      <c r="K47" s="51" t="s">
        <v>10</v>
      </c>
      <c r="L47" s="84"/>
      <c r="M47" s="84"/>
      <c r="N47" s="30">
        <v>8169</v>
      </c>
      <c r="O47" s="30">
        <v>9110</v>
      </c>
      <c r="P47" s="30">
        <v>5496</v>
      </c>
      <c r="Q47" s="30">
        <v>6270</v>
      </c>
      <c r="R47" s="30">
        <v>5083</v>
      </c>
      <c r="S47" s="30">
        <v>3821</v>
      </c>
      <c r="T47" s="30">
        <v>3948</v>
      </c>
      <c r="U47" s="30">
        <v>6158</v>
      </c>
      <c r="V47" s="30">
        <v>5954</v>
      </c>
      <c r="W47" s="30">
        <v>-1163</v>
      </c>
      <c r="X47" s="30">
        <v>5603</v>
      </c>
      <c r="Y47" s="30">
        <v>5300</v>
      </c>
      <c r="Z47" s="30">
        <v>4815</v>
      </c>
      <c r="AA47" s="29">
        <v>4809</v>
      </c>
      <c r="AB47" s="29">
        <v>4941</v>
      </c>
      <c r="AC47" s="29">
        <v>3721</v>
      </c>
      <c r="AD47" s="29">
        <v>3740</v>
      </c>
      <c r="AE47" s="29">
        <v>4965.6379999999999</v>
      </c>
      <c r="AF47" s="29">
        <v>415.30799999999999</v>
      </c>
      <c r="AG47" s="83" t="s">
        <v>15</v>
      </c>
      <c r="AH47" s="83" t="s">
        <v>15</v>
      </c>
      <c r="AI47" s="83" t="s">
        <v>15</v>
      </c>
      <c r="AJ47" s="82" t="s">
        <v>15</v>
      </c>
      <c r="AK47" s="82" t="s">
        <v>15</v>
      </c>
    </row>
    <row r="48" spans="1:37" s="20" customFormat="1" ht="10.5" customHeight="1" x14ac:dyDescent="0.2">
      <c r="A48" s="81"/>
      <c r="B48" s="48"/>
      <c r="C48" s="47"/>
      <c r="D48" s="47"/>
      <c r="E48" s="46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2"/>
      <c r="AB48" s="42"/>
      <c r="AC48" s="42"/>
      <c r="AD48" s="42"/>
      <c r="AE48" s="42"/>
      <c r="AF48" s="42"/>
      <c r="AG48" s="42"/>
      <c r="AH48" s="42"/>
      <c r="AI48" s="42"/>
      <c r="AJ48" s="41"/>
      <c r="AK48" s="41"/>
    </row>
    <row r="49" spans="1:37" s="20" customFormat="1" ht="10.5" customHeight="1" x14ac:dyDescent="0.2">
      <c r="A49" s="33" t="s">
        <v>20</v>
      </c>
      <c r="B49" s="8"/>
      <c r="C49" s="32"/>
      <c r="D49" s="32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9"/>
      <c r="AB49" s="29"/>
      <c r="AC49" s="29"/>
      <c r="AD49" s="29"/>
      <c r="AE49" s="29"/>
      <c r="AF49" s="29"/>
      <c r="AG49" s="80"/>
      <c r="AH49" s="80"/>
      <c r="AI49" s="80"/>
      <c r="AJ49" s="79"/>
      <c r="AK49" s="79"/>
    </row>
    <row r="50" spans="1:37" s="20" customFormat="1" ht="7.5" customHeight="1" x14ac:dyDescent="0.2">
      <c r="A50" s="58"/>
      <c r="B50" s="26"/>
      <c r="C50" s="25"/>
      <c r="D50" s="25"/>
      <c r="E50" s="24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35"/>
      <c r="AG50" s="77"/>
      <c r="AH50" s="77"/>
      <c r="AI50" s="77"/>
      <c r="AJ50" s="76"/>
      <c r="AK50" s="76"/>
    </row>
    <row r="51" spans="1:37" s="20" customFormat="1" ht="10.5" customHeight="1" x14ac:dyDescent="0.2">
      <c r="A51" s="40" t="s">
        <v>19</v>
      </c>
      <c r="B51" s="8"/>
      <c r="C51" s="32" t="s">
        <v>18</v>
      </c>
      <c r="D51" s="32" t="s">
        <v>17</v>
      </c>
      <c r="E51" s="31"/>
      <c r="F51" s="30"/>
      <c r="G51" s="30"/>
      <c r="H51" s="30"/>
      <c r="I51" s="30"/>
      <c r="J51" s="30"/>
      <c r="K51" s="30"/>
      <c r="L51" s="30"/>
      <c r="M51" s="75" t="s">
        <v>16</v>
      </c>
      <c r="N51" s="74"/>
      <c r="O51" s="74"/>
      <c r="P51" s="73">
        <v>28148</v>
      </c>
      <c r="Q51" s="73">
        <v>29825</v>
      </c>
      <c r="R51" s="73">
        <v>28294</v>
      </c>
      <c r="S51" s="73">
        <v>30072</v>
      </c>
      <c r="T51" s="73">
        <v>35097</v>
      </c>
      <c r="U51" s="73">
        <v>32056</v>
      </c>
      <c r="V51" s="73">
        <v>30908</v>
      </c>
      <c r="W51" s="73">
        <v>32155</v>
      </c>
      <c r="X51" s="73">
        <v>29050</v>
      </c>
      <c r="Y51" s="73">
        <v>31699</v>
      </c>
      <c r="Z51" s="73">
        <v>31931</v>
      </c>
      <c r="AA51" s="72">
        <v>44644</v>
      </c>
      <c r="AB51" s="72">
        <v>43957</v>
      </c>
      <c r="AC51" s="72">
        <v>40005</v>
      </c>
      <c r="AD51" s="72">
        <v>29391</v>
      </c>
      <c r="AE51" s="72">
        <v>36325</v>
      </c>
      <c r="AF51" s="72">
        <v>14586</v>
      </c>
      <c r="AG51" s="71" t="s">
        <v>15</v>
      </c>
      <c r="AH51" s="71" t="s">
        <v>15</v>
      </c>
      <c r="AI51" s="71" t="s">
        <v>15</v>
      </c>
      <c r="AJ51" s="70" t="s">
        <v>15</v>
      </c>
      <c r="AK51" s="70" t="s">
        <v>15</v>
      </c>
    </row>
    <row r="52" spans="1:37" s="20" customFormat="1" ht="10.5" customHeight="1" x14ac:dyDescent="0.2">
      <c r="A52" s="58"/>
      <c r="B52" s="26"/>
      <c r="C52" s="25"/>
      <c r="D52" s="25"/>
      <c r="E52" s="24"/>
      <c r="F52" s="23"/>
      <c r="G52" s="23"/>
      <c r="H52" s="23"/>
      <c r="I52" s="23"/>
      <c r="J52" s="23"/>
      <c r="K52" s="23"/>
      <c r="L52" s="23"/>
      <c r="M52" s="69" t="s">
        <v>10</v>
      </c>
      <c r="N52" s="68"/>
      <c r="O52" s="68"/>
      <c r="P52" s="23">
        <v>4146</v>
      </c>
      <c r="Q52" s="23">
        <v>4927</v>
      </c>
      <c r="R52" s="23">
        <v>4158</v>
      </c>
      <c r="S52" s="23">
        <v>3126</v>
      </c>
      <c r="T52" s="23">
        <v>3102</v>
      </c>
      <c r="U52" s="23">
        <v>4838</v>
      </c>
      <c r="V52" s="23">
        <v>4679</v>
      </c>
      <c r="W52" s="23">
        <v>-913</v>
      </c>
      <c r="X52" s="23">
        <v>4402</v>
      </c>
      <c r="Y52" s="23">
        <v>4164</v>
      </c>
      <c r="Z52" s="23">
        <v>4154</v>
      </c>
      <c r="AA52" s="35">
        <v>4620</v>
      </c>
      <c r="AB52" s="35">
        <v>4748</v>
      </c>
      <c r="AC52" s="35">
        <v>3575</v>
      </c>
      <c r="AD52" s="35">
        <v>3594</v>
      </c>
      <c r="AE52" s="35">
        <v>4771.0290000000005</v>
      </c>
      <c r="AF52" s="35">
        <v>399.03699999999998</v>
      </c>
      <c r="AG52" s="67" t="s">
        <v>15</v>
      </c>
      <c r="AH52" s="67" t="s">
        <v>15</v>
      </c>
      <c r="AI52" s="67" t="s">
        <v>15</v>
      </c>
      <c r="AJ52" s="66" t="s">
        <v>15</v>
      </c>
      <c r="AK52" s="66" t="s">
        <v>15</v>
      </c>
    </row>
    <row r="53" spans="1:37" s="20" customFormat="1" ht="10.5" customHeight="1" x14ac:dyDescent="0.2">
      <c r="A53" s="65"/>
      <c r="B53" s="64"/>
      <c r="C53" s="63"/>
      <c r="D53" s="63"/>
      <c r="E53" s="62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0"/>
      <c r="AB53" s="60"/>
      <c r="AC53" s="60"/>
      <c r="AD53" s="60"/>
      <c r="AE53" s="60"/>
      <c r="AF53" s="60"/>
      <c r="AG53" s="60"/>
      <c r="AH53" s="60"/>
      <c r="AI53" s="60"/>
      <c r="AJ53" s="59"/>
      <c r="AK53" s="59"/>
    </row>
    <row r="54" spans="1:37" s="20" customFormat="1" ht="10.5" customHeight="1" x14ac:dyDescent="0.2">
      <c r="A54" s="58" t="s">
        <v>14</v>
      </c>
      <c r="B54" s="26"/>
      <c r="C54" s="25"/>
      <c r="D54" s="25"/>
      <c r="E54" s="2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35"/>
      <c r="AB54" s="35"/>
      <c r="AC54" s="35"/>
      <c r="AD54" s="35"/>
      <c r="AE54" s="35"/>
      <c r="AF54" s="35"/>
      <c r="AG54" s="35"/>
      <c r="AH54" s="35"/>
      <c r="AI54" s="35"/>
      <c r="AJ54" s="34"/>
      <c r="AK54" s="34"/>
    </row>
    <row r="55" spans="1:37" s="20" customFormat="1" ht="7.5" customHeight="1" x14ac:dyDescent="0.2">
      <c r="A55" s="33"/>
      <c r="B55" s="8"/>
      <c r="C55" s="32"/>
      <c r="D55" s="32"/>
      <c r="E55" s="31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29"/>
      <c r="AB55" s="29"/>
      <c r="AC55" s="29"/>
      <c r="AD55" s="29"/>
      <c r="AE55" s="29"/>
      <c r="AF55" s="29"/>
      <c r="AG55" s="29"/>
      <c r="AH55" s="29"/>
      <c r="AI55" s="29"/>
      <c r="AJ55" s="28"/>
      <c r="AK55" s="28"/>
    </row>
    <row r="56" spans="1:37" s="20" customFormat="1" ht="10.5" customHeight="1" x14ac:dyDescent="0.2">
      <c r="A56" s="57" t="s">
        <v>13</v>
      </c>
      <c r="B56" s="26"/>
      <c r="C56" s="25" t="s">
        <v>12</v>
      </c>
      <c r="D56" s="25" t="s">
        <v>6</v>
      </c>
      <c r="E56" s="24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56" t="s">
        <v>11</v>
      </c>
      <c r="U56" s="55"/>
      <c r="V56" s="55"/>
      <c r="W56" s="54">
        <v>454204</v>
      </c>
      <c r="X56" s="54">
        <v>351610</v>
      </c>
      <c r="Y56" s="54">
        <v>469031</v>
      </c>
      <c r="Z56" s="54">
        <v>434644</v>
      </c>
      <c r="AA56" s="53">
        <v>51568</v>
      </c>
      <c r="AB56" s="53">
        <v>25976</v>
      </c>
      <c r="AC56" s="53">
        <v>0</v>
      </c>
      <c r="AD56" s="53">
        <v>103317</v>
      </c>
      <c r="AE56" s="53">
        <v>729782</v>
      </c>
      <c r="AF56" s="53">
        <v>235008</v>
      </c>
      <c r="AG56" s="53">
        <v>83793</v>
      </c>
      <c r="AH56" s="53">
        <v>232744</v>
      </c>
      <c r="AI56" s="53">
        <v>83954</v>
      </c>
      <c r="AJ56" s="52">
        <v>57971</v>
      </c>
      <c r="AK56" s="52">
        <v>34651</v>
      </c>
    </row>
    <row r="57" spans="1:37" s="20" customFormat="1" ht="10.5" customHeight="1" x14ac:dyDescent="0.2">
      <c r="A57" s="33"/>
      <c r="B57" s="8"/>
      <c r="C57" s="32"/>
      <c r="D57" s="32"/>
      <c r="E57" s="31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51" t="s">
        <v>10</v>
      </c>
      <c r="U57" s="50"/>
      <c r="V57" s="50"/>
      <c r="W57" s="30">
        <v>35788</v>
      </c>
      <c r="X57" s="30">
        <v>27933</v>
      </c>
      <c r="Y57" s="30">
        <v>36220</v>
      </c>
      <c r="Z57" s="30">
        <v>32638</v>
      </c>
      <c r="AA57" s="29">
        <v>3931</v>
      </c>
      <c r="AB57" s="29">
        <v>1770</v>
      </c>
      <c r="AC57" s="29">
        <v>0</v>
      </c>
      <c r="AD57" s="29">
        <v>8304</v>
      </c>
      <c r="AE57" s="29">
        <v>54099.063000000002</v>
      </c>
      <c r="AF57" s="29">
        <v>16409.032999999999</v>
      </c>
      <c r="AG57" s="29">
        <v>6559</v>
      </c>
      <c r="AH57" s="29">
        <v>17022</v>
      </c>
      <c r="AI57" s="29">
        <v>7384</v>
      </c>
      <c r="AJ57" s="28">
        <v>5271.7479999999996</v>
      </c>
      <c r="AK57" s="28">
        <v>3024.422</v>
      </c>
    </row>
    <row r="58" spans="1:37" s="20" customFormat="1" ht="10.5" customHeight="1" x14ac:dyDescent="0.2">
      <c r="A58" s="49"/>
      <c r="B58" s="48"/>
      <c r="C58" s="47"/>
      <c r="D58" s="47"/>
      <c r="E58" s="46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5"/>
      <c r="U58" s="44"/>
      <c r="V58" s="44"/>
      <c r="W58" s="43"/>
      <c r="X58" s="43"/>
      <c r="Y58" s="43"/>
      <c r="Z58" s="43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1"/>
    </row>
    <row r="59" spans="1:37" s="20" customFormat="1" ht="10.5" customHeight="1" x14ac:dyDescent="0.2">
      <c r="A59" s="33" t="s">
        <v>9</v>
      </c>
      <c r="B59" s="8"/>
      <c r="C59" s="32"/>
      <c r="D59" s="32"/>
      <c r="E59" s="31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29"/>
      <c r="AB59" s="29"/>
      <c r="AC59" s="29"/>
      <c r="AD59" s="29"/>
      <c r="AE59" s="29"/>
      <c r="AF59" s="29"/>
      <c r="AG59" s="29"/>
      <c r="AH59" s="29"/>
      <c r="AI59" s="29"/>
      <c r="AJ59" s="28"/>
      <c r="AK59" s="28"/>
    </row>
    <row r="60" spans="1:37" s="20" customFormat="1" ht="7.5" customHeight="1" x14ac:dyDescent="0.2">
      <c r="A60" s="36"/>
      <c r="B60" s="26"/>
      <c r="C60" s="25"/>
      <c r="D60" s="25"/>
      <c r="E60" s="24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35"/>
      <c r="AB60" s="35"/>
      <c r="AC60" s="35"/>
      <c r="AD60" s="35"/>
      <c r="AE60" s="35"/>
      <c r="AF60" s="35"/>
      <c r="AG60" s="35"/>
      <c r="AH60" s="35"/>
      <c r="AI60" s="35"/>
      <c r="AJ60" s="34"/>
      <c r="AK60" s="34"/>
    </row>
    <row r="61" spans="1:37" s="20" customFormat="1" ht="10.5" customHeight="1" x14ac:dyDescent="0.2">
      <c r="A61" s="40" t="s">
        <v>8</v>
      </c>
      <c r="B61" s="39"/>
      <c r="C61" s="32" t="s">
        <v>7</v>
      </c>
      <c r="D61" s="32" t="s">
        <v>6</v>
      </c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0">
        <v>143656</v>
      </c>
      <c r="X61" s="30">
        <v>182592</v>
      </c>
      <c r="Y61" s="30">
        <v>169474</v>
      </c>
      <c r="Z61" s="30">
        <v>160077</v>
      </c>
      <c r="AA61" s="29">
        <v>128388</v>
      </c>
      <c r="AB61" s="29">
        <v>156116</v>
      </c>
      <c r="AC61" s="29">
        <v>114404</v>
      </c>
      <c r="AD61" s="29">
        <v>102138</v>
      </c>
      <c r="AE61" s="29">
        <v>171972.04</v>
      </c>
      <c r="AF61" s="29">
        <v>121650</v>
      </c>
      <c r="AG61" s="29">
        <v>172039</v>
      </c>
      <c r="AH61" s="29">
        <v>139722</v>
      </c>
      <c r="AI61" s="29">
        <v>76306</v>
      </c>
      <c r="AJ61" s="28">
        <v>130106</v>
      </c>
      <c r="AK61" s="28">
        <v>97383</v>
      </c>
    </row>
    <row r="62" spans="1:37" s="20" customFormat="1" ht="10.5" customHeight="1" x14ac:dyDescent="0.2">
      <c r="A62" s="36" t="s">
        <v>5</v>
      </c>
      <c r="B62" s="26"/>
      <c r="C62" s="25" t="s">
        <v>4</v>
      </c>
      <c r="D62" s="25" t="s">
        <v>3</v>
      </c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35"/>
      <c r="AB62" s="35"/>
      <c r="AC62" s="35"/>
      <c r="AD62" s="35"/>
      <c r="AE62" s="35">
        <v>36108</v>
      </c>
      <c r="AF62" s="35">
        <v>52917</v>
      </c>
      <c r="AG62" s="35">
        <v>53104</v>
      </c>
      <c r="AH62" s="35">
        <v>48865</v>
      </c>
      <c r="AI62" s="35">
        <v>53205</v>
      </c>
      <c r="AJ62" s="34">
        <v>31715</v>
      </c>
      <c r="AK62" s="34">
        <v>48284</v>
      </c>
    </row>
    <row r="63" spans="1:37" s="20" customFormat="1" ht="7.5" customHeight="1" x14ac:dyDescent="0.2">
      <c r="A63" s="33"/>
      <c r="B63" s="8"/>
      <c r="C63" s="32"/>
      <c r="D63" s="32"/>
      <c r="E63" s="31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29"/>
      <c r="AB63" s="29"/>
      <c r="AC63" s="29"/>
      <c r="AD63" s="29"/>
      <c r="AE63" s="29"/>
      <c r="AF63" s="29"/>
      <c r="AG63" s="29"/>
      <c r="AH63" s="29"/>
      <c r="AI63" s="29"/>
      <c r="AJ63" s="28"/>
      <c r="AK63" s="28"/>
    </row>
    <row r="64" spans="1:37" s="20" customFormat="1" ht="10.5" customHeight="1" x14ac:dyDescent="0.2">
      <c r="A64" s="27" t="s">
        <v>2</v>
      </c>
      <c r="B64" s="26"/>
      <c r="C64" s="25"/>
      <c r="D64" s="25"/>
      <c r="E64" s="2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2">
        <f>SUM(W61:W62)</f>
        <v>143656</v>
      </c>
      <c r="X64" s="22">
        <f>SUM(X61:X62)</f>
        <v>182592</v>
      </c>
      <c r="Y64" s="22">
        <f>SUM(Y61:Y62)</f>
        <v>169474</v>
      </c>
      <c r="Z64" s="22">
        <f>SUM(Z61:Z62)</f>
        <v>160077</v>
      </c>
      <c r="AA64" s="22">
        <f>SUM(AA61:AA62)</f>
        <v>128388</v>
      </c>
      <c r="AB64" s="22">
        <f>SUM(AB61:AB62)</f>
        <v>156116</v>
      </c>
      <c r="AC64" s="22">
        <f>SUM(AC61:AC62)</f>
        <v>114404</v>
      </c>
      <c r="AD64" s="22">
        <f>SUM(AD61:AD62)</f>
        <v>102138</v>
      </c>
      <c r="AE64" s="22">
        <f>SUM(AE61:AE62)</f>
        <v>208080.04</v>
      </c>
      <c r="AF64" s="22">
        <f>SUM(AF61:AF62)</f>
        <v>174567</v>
      </c>
      <c r="AG64" s="22">
        <f>SUM(AG61:AG62)</f>
        <v>225143</v>
      </c>
      <c r="AH64" s="22">
        <f>SUM(AH61:AH62)</f>
        <v>188587</v>
      </c>
      <c r="AI64" s="22">
        <f>SUM(AI61:AI62)</f>
        <v>129511</v>
      </c>
      <c r="AJ64" s="21">
        <f>SUM(AJ61:AJ62)</f>
        <v>161821</v>
      </c>
      <c r="AK64" s="21">
        <f>SUM(AK61:AK62)</f>
        <v>145667</v>
      </c>
    </row>
    <row r="65" spans="1:40" ht="10.5" customHeight="1" thickBot="1" x14ac:dyDescent="0.25">
      <c r="A65" s="19"/>
      <c r="B65" s="19"/>
      <c r="C65" s="18"/>
      <c r="D65" s="17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4"/>
      <c r="AB65" s="14"/>
      <c r="AC65" s="14"/>
      <c r="AD65" s="14"/>
      <c r="AE65" s="14"/>
      <c r="AF65" s="14"/>
      <c r="AG65" s="14"/>
      <c r="AH65" s="14"/>
      <c r="AI65" s="14"/>
      <c r="AJ65" s="13"/>
      <c r="AK65" s="13"/>
      <c r="AL65" s="1"/>
      <c r="AM65" s="1"/>
      <c r="AN65" s="1"/>
    </row>
    <row r="66" spans="1:40" ht="7.5" customHeight="1" x14ac:dyDescent="0.2">
      <c r="A66" s="12"/>
      <c r="B66" s="12"/>
      <c r="C66" s="11"/>
      <c r="D66" s="9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"/>
      <c r="AB66" s="1"/>
      <c r="AC66" s="1"/>
      <c r="AD66" s="1"/>
      <c r="AE66" s="1"/>
      <c r="AF66" s="1"/>
      <c r="AG66" s="1"/>
      <c r="AH66" s="1"/>
      <c r="AI66" s="1"/>
      <c r="AL66" s="1"/>
      <c r="AM66" s="1"/>
      <c r="AN66" s="1"/>
    </row>
    <row r="67" spans="1:40" ht="11.25" customHeight="1" x14ac:dyDescent="0.2">
      <c r="A67" s="8" t="s">
        <v>1</v>
      </c>
      <c r="B67" s="7" t="s">
        <v>0</v>
      </c>
      <c r="C67" s="3"/>
      <c r="AA67" s="1"/>
      <c r="AB67" s="1"/>
      <c r="AC67" s="1"/>
      <c r="AD67" s="1"/>
      <c r="AE67" s="1"/>
      <c r="AF67" s="1"/>
      <c r="AG67" s="1"/>
      <c r="AH67" s="1"/>
      <c r="AI67" s="1"/>
      <c r="AL67" s="1"/>
      <c r="AM67" s="1"/>
      <c r="AN67" s="1"/>
    </row>
    <row r="68" spans="1:40" x14ac:dyDescent="0.2">
      <c r="AJ68" s="6"/>
      <c r="AK68" s="6"/>
    </row>
    <row r="69" spans="1:40" x14ac:dyDescent="0.2">
      <c r="AJ69" s="6"/>
      <c r="AK69" s="6"/>
    </row>
    <row r="70" spans="1:40" x14ac:dyDescent="0.2">
      <c r="AJ70" s="6"/>
      <c r="AK70" s="6"/>
    </row>
    <row r="71" spans="1:40" x14ac:dyDescent="0.2">
      <c r="AJ71" s="6"/>
      <c r="AK71" s="6"/>
    </row>
    <row r="72" spans="1:40" x14ac:dyDescent="0.2">
      <c r="AJ72" s="6"/>
      <c r="AK72" s="6"/>
    </row>
    <row r="73" spans="1:40" x14ac:dyDescent="0.2">
      <c r="AJ73" s="6"/>
      <c r="AK73" s="6"/>
    </row>
    <row r="74" spans="1:40" x14ac:dyDescent="0.2">
      <c r="AJ74" s="6"/>
      <c r="AK74" s="6"/>
    </row>
    <row r="75" spans="1:40" x14ac:dyDescent="0.2">
      <c r="AJ75" s="6"/>
      <c r="AK75" s="6"/>
    </row>
    <row r="76" spans="1:40" x14ac:dyDescent="0.2">
      <c r="AJ76" s="6"/>
      <c r="AK76" s="6"/>
    </row>
    <row r="77" spans="1:40" x14ac:dyDescent="0.2">
      <c r="AJ77" s="6"/>
      <c r="AK77" s="6"/>
    </row>
    <row r="78" spans="1:40" x14ac:dyDescent="0.2">
      <c r="AJ78" s="6"/>
      <c r="AK78" s="6"/>
    </row>
    <row r="79" spans="1:40" x14ac:dyDescent="0.2">
      <c r="AJ79" s="6"/>
      <c r="AK79" s="6"/>
    </row>
    <row r="80" spans="1:40" x14ac:dyDescent="0.2">
      <c r="AJ80" s="6"/>
      <c r="AK80" s="6"/>
    </row>
    <row r="81" spans="36:37" x14ac:dyDescent="0.2">
      <c r="AJ81" s="6"/>
      <c r="AK81" s="6"/>
    </row>
    <row r="82" spans="36:37" x14ac:dyDescent="0.2">
      <c r="AJ82" s="6"/>
      <c r="AK82" s="6"/>
    </row>
    <row r="83" spans="36:37" x14ac:dyDescent="0.2">
      <c r="AJ83" s="6"/>
      <c r="AK83" s="6"/>
    </row>
    <row r="84" spans="36:37" x14ac:dyDescent="0.2">
      <c r="AJ84" s="6"/>
      <c r="AK84" s="6"/>
    </row>
    <row r="85" spans="36:37" x14ac:dyDescent="0.2">
      <c r="AJ85" s="6"/>
      <c r="AK85" s="6"/>
    </row>
    <row r="86" spans="36:37" x14ac:dyDescent="0.2">
      <c r="AJ86" s="6"/>
      <c r="AK86" s="6"/>
    </row>
    <row r="87" spans="36:37" x14ac:dyDescent="0.2">
      <c r="AJ87" s="6"/>
      <c r="AK87" s="6"/>
    </row>
    <row r="88" spans="36:37" x14ac:dyDescent="0.2">
      <c r="AJ88" s="6"/>
      <c r="AK88" s="6"/>
    </row>
    <row r="89" spans="36:37" x14ac:dyDescent="0.2">
      <c r="AJ89" s="6"/>
      <c r="AK89" s="6"/>
    </row>
    <row r="90" spans="36:37" x14ac:dyDescent="0.2">
      <c r="AJ90" s="6"/>
      <c r="AK90" s="6"/>
    </row>
    <row r="91" spans="36:37" x14ac:dyDescent="0.2">
      <c r="AJ91" s="6"/>
      <c r="AK91" s="6"/>
    </row>
    <row r="92" spans="36:37" x14ac:dyDescent="0.2">
      <c r="AJ92" s="6"/>
      <c r="AK92" s="6"/>
    </row>
    <row r="93" spans="36:37" x14ac:dyDescent="0.2">
      <c r="AJ93" s="6"/>
      <c r="AK93" s="6"/>
    </row>
    <row r="94" spans="36:37" x14ac:dyDescent="0.2">
      <c r="AJ94" s="6"/>
      <c r="AK94" s="6"/>
    </row>
    <row r="95" spans="36:37" x14ac:dyDescent="0.2">
      <c r="AJ95" s="6"/>
      <c r="AK95" s="6"/>
    </row>
    <row r="96" spans="36:37" x14ac:dyDescent="0.2">
      <c r="AJ96" s="6"/>
      <c r="AK96" s="6"/>
    </row>
    <row r="97" spans="36:37" x14ac:dyDescent="0.2">
      <c r="AJ97" s="6"/>
      <c r="AK97" s="6"/>
    </row>
    <row r="98" spans="36:37" x14ac:dyDescent="0.2">
      <c r="AJ98" s="6"/>
      <c r="AK98" s="6"/>
    </row>
    <row r="99" spans="36:37" x14ac:dyDescent="0.2">
      <c r="AJ99" s="6"/>
      <c r="AK99" s="6"/>
    </row>
    <row r="100" spans="36:37" x14ac:dyDescent="0.2">
      <c r="AJ100" s="6"/>
      <c r="AK100" s="6"/>
    </row>
    <row r="101" spans="36:37" x14ac:dyDescent="0.2">
      <c r="AJ101" s="6"/>
      <c r="AK101" s="6"/>
    </row>
    <row r="102" spans="36:37" x14ac:dyDescent="0.2">
      <c r="AJ102" s="6"/>
      <c r="AK102" s="6"/>
    </row>
    <row r="103" spans="36:37" x14ac:dyDescent="0.2">
      <c r="AJ103" s="6"/>
      <c r="AK103" s="6"/>
    </row>
    <row r="104" spans="36:37" x14ac:dyDescent="0.2">
      <c r="AJ104" s="6"/>
      <c r="AK104" s="6"/>
    </row>
    <row r="105" spans="36:37" x14ac:dyDescent="0.2">
      <c r="AJ105" s="6"/>
      <c r="AK105" s="6"/>
    </row>
    <row r="106" spans="36:37" x14ac:dyDescent="0.2">
      <c r="AJ106" s="6"/>
      <c r="AK106" s="6"/>
    </row>
    <row r="107" spans="36:37" x14ac:dyDescent="0.2">
      <c r="AJ107" s="6"/>
      <c r="AK107" s="6"/>
    </row>
    <row r="108" spans="36:37" x14ac:dyDescent="0.2">
      <c r="AJ108" s="6"/>
      <c r="AK108" s="6"/>
    </row>
    <row r="109" spans="36:37" x14ac:dyDescent="0.2">
      <c r="AJ109" s="6"/>
      <c r="AK109" s="6"/>
    </row>
    <row r="110" spans="36:37" x14ac:dyDescent="0.2">
      <c r="AJ110" s="6"/>
      <c r="AK110" s="6"/>
    </row>
    <row r="111" spans="36:37" x14ac:dyDescent="0.2">
      <c r="AJ111" s="6"/>
      <c r="AK111" s="6"/>
    </row>
    <row r="112" spans="36:37" x14ac:dyDescent="0.2">
      <c r="AJ112" s="6"/>
      <c r="AK112" s="6"/>
    </row>
    <row r="113" spans="36:37" x14ac:dyDescent="0.2">
      <c r="AJ113" s="6"/>
      <c r="AK113" s="6"/>
    </row>
    <row r="114" spans="36:37" x14ac:dyDescent="0.2">
      <c r="AJ114" s="6"/>
      <c r="AK114" s="6"/>
    </row>
    <row r="115" spans="36:37" x14ac:dyDescent="0.2">
      <c r="AJ115" s="6"/>
      <c r="AK115" s="6"/>
    </row>
    <row r="116" spans="36:37" x14ac:dyDescent="0.2">
      <c r="AJ116" s="6"/>
      <c r="AK116" s="6"/>
    </row>
    <row r="117" spans="36:37" x14ac:dyDescent="0.2">
      <c r="AJ117" s="6"/>
      <c r="AK117" s="6"/>
    </row>
    <row r="118" spans="36:37" x14ac:dyDescent="0.2">
      <c r="AJ118" s="6"/>
      <c r="AK118" s="6"/>
    </row>
    <row r="119" spans="36:37" x14ac:dyDescent="0.2">
      <c r="AJ119" s="6"/>
      <c r="AK119" s="6"/>
    </row>
    <row r="120" spans="36:37" x14ac:dyDescent="0.2">
      <c r="AJ120" s="6"/>
      <c r="AK120" s="6"/>
    </row>
    <row r="121" spans="36:37" x14ac:dyDescent="0.2">
      <c r="AJ121" s="6"/>
      <c r="AK121" s="6"/>
    </row>
    <row r="122" spans="36:37" x14ac:dyDescent="0.2">
      <c r="AJ122" s="6"/>
      <c r="AK122" s="6"/>
    </row>
    <row r="123" spans="36:37" x14ac:dyDescent="0.2">
      <c r="AJ123" s="6"/>
      <c r="AK123" s="6"/>
    </row>
    <row r="124" spans="36:37" x14ac:dyDescent="0.2">
      <c r="AJ124" s="6"/>
      <c r="AK124" s="6"/>
    </row>
    <row r="125" spans="36:37" x14ac:dyDescent="0.2">
      <c r="AJ125" s="6"/>
      <c r="AK125" s="6"/>
    </row>
    <row r="126" spans="36:37" x14ac:dyDescent="0.2">
      <c r="AJ126" s="6"/>
      <c r="AK126" s="6"/>
    </row>
    <row r="127" spans="36:37" x14ac:dyDescent="0.2">
      <c r="AJ127" s="6"/>
      <c r="AK127" s="6"/>
    </row>
    <row r="128" spans="36:37" x14ac:dyDescent="0.2">
      <c r="AJ128" s="6"/>
      <c r="AK128" s="6"/>
    </row>
    <row r="129" spans="36:37" x14ac:dyDescent="0.2">
      <c r="AJ129" s="6"/>
      <c r="AK129" s="6"/>
    </row>
    <row r="130" spans="36:37" x14ac:dyDescent="0.2">
      <c r="AJ130" s="6"/>
      <c r="AK130" s="6"/>
    </row>
    <row r="131" spans="36:37" x14ac:dyDescent="0.2">
      <c r="AJ131" s="6"/>
      <c r="AK131" s="6"/>
    </row>
    <row r="132" spans="36:37" x14ac:dyDescent="0.2">
      <c r="AJ132" s="6"/>
      <c r="AK132" s="6"/>
    </row>
    <row r="133" spans="36:37" x14ac:dyDescent="0.2">
      <c r="AJ133" s="6"/>
      <c r="AK133" s="6"/>
    </row>
    <row r="134" spans="36:37" x14ac:dyDescent="0.2">
      <c r="AJ134" s="6"/>
      <c r="AK134" s="6"/>
    </row>
    <row r="135" spans="36:37" x14ac:dyDescent="0.2">
      <c r="AJ135" s="6"/>
      <c r="AK135" s="6"/>
    </row>
    <row r="136" spans="36:37" x14ac:dyDescent="0.2">
      <c r="AJ136" s="6"/>
      <c r="AK136" s="6"/>
    </row>
    <row r="137" spans="36:37" x14ac:dyDescent="0.2">
      <c r="AJ137" s="6"/>
      <c r="AK137" s="6"/>
    </row>
    <row r="138" spans="36:37" x14ac:dyDescent="0.2">
      <c r="AJ138" s="6"/>
      <c r="AK138" s="6"/>
    </row>
    <row r="139" spans="36:37" x14ac:dyDescent="0.2">
      <c r="AJ139" s="6"/>
      <c r="AK139" s="6"/>
    </row>
    <row r="140" spans="36:37" x14ac:dyDescent="0.2">
      <c r="AJ140" s="6"/>
      <c r="AK140" s="6"/>
    </row>
    <row r="141" spans="36:37" x14ac:dyDescent="0.2">
      <c r="AJ141" s="6"/>
      <c r="AK141" s="6"/>
    </row>
    <row r="142" spans="36:37" x14ac:dyDescent="0.2">
      <c r="AJ142" s="6"/>
      <c r="AK142" s="6"/>
    </row>
    <row r="143" spans="36:37" x14ac:dyDescent="0.2">
      <c r="AJ143" s="6"/>
      <c r="AK143" s="6"/>
    </row>
    <row r="144" spans="36:37" x14ac:dyDescent="0.2">
      <c r="AJ144" s="6"/>
      <c r="AK144" s="6"/>
    </row>
    <row r="145" spans="36:37" x14ac:dyDescent="0.2">
      <c r="AJ145" s="6"/>
      <c r="AK145" s="6"/>
    </row>
    <row r="146" spans="36:37" x14ac:dyDescent="0.2">
      <c r="AJ146" s="6"/>
      <c r="AK146" s="6"/>
    </row>
    <row r="147" spans="36:37" x14ac:dyDescent="0.2">
      <c r="AJ147" s="6"/>
      <c r="AK147" s="6"/>
    </row>
    <row r="148" spans="36:37" x14ac:dyDescent="0.2">
      <c r="AJ148" s="6"/>
      <c r="AK148" s="6"/>
    </row>
    <row r="149" spans="36:37" x14ac:dyDescent="0.2">
      <c r="AJ149" s="6"/>
      <c r="AK149" s="6"/>
    </row>
    <row r="150" spans="36:37" x14ac:dyDescent="0.2">
      <c r="AJ150" s="6"/>
      <c r="AK150" s="6"/>
    </row>
    <row r="151" spans="36:37" x14ac:dyDescent="0.2">
      <c r="AJ151" s="6"/>
      <c r="AK151" s="6"/>
    </row>
    <row r="152" spans="36:37" x14ac:dyDescent="0.2">
      <c r="AJ152" s="6"/>
      <c r="AK152" s="6"/>
    </row>
    <row r="153" spans="36:37" x14ac:dyDescent="0.2">
      <c r="AJ153" s="6"/>
      <c r="AK153" s="6"/>
    </row>
    <row r="154" spans="36:37" x14ac:dyDescent="0.2">
      <c r="AJ154" s="6"/>
      <c r="AK154" s="6"/>
    </row>
    <row r="155" spans="36:37" x14ac:dyDescent="0.2">
      <c r="AJ155" s="6"/>
      <c r="AK155" s="6"/>
    </row>
    <row r="156" spans="36:37" x14ac:dyDescent="0.2">
      <c r="AJ156" s="6"/>
      <c r="AK156" s="6"/>
    </row>
    <row r="157" spans="36:37" x14ac:dyDescent="0.2">
      <c r="AJ157" s="6"/>
      <c r="AK157" s="6"/>
    </row>
    <row r="158" spans="36:37" x14ac:dyDescent="0.2">
      <c r="AJ158" s="6"/>
      <c r="AK158" s="6"/>
    </row>
    <row r="159" spans="36:37" x14ac:dyDescent="0.2">
      <c r="AJ159" s="6"/>
      <c r="AK159" s="6"/>
    </row>
    <row r="160" spans="36:37" x14ac:dyDescent="0.2">
      <c r="AJ160" s="6"/>
      <c r="AK160" s="6"/>
    </row>
    <row r="161" spans="36:37" x14ac:dyDescent="0.2">
      <c r="AJ161" s="6"/>
      <c r="AK161" s="6"/>
    </row>
    <row r="162" spans="36:37" x14ac:dyDescent="0.2">
      <c r="AJ162" s="6"/>
      <c r="AK162" s="6"/>
    </row>
    <row r="163" spans="36:37" x14ac:dyDescent="0.2">
      <c r="AJ163" s="6"/>
      <c r="AK163" s="6"/>
    </row>
    <row r="164" spans="36:37" x14ac:dyDescent="0.2">
      <c r="AJ164" s="6"/>
      <c r="AK164" s="6"/>
    </row>
    <row r="165" spans="36:37" x14ac:dyDescent="0.2">
      <c r="AJ165" s="6"/>
      <c r="AK165" s="6"/>
    </row>
    <row r="166" spans="36:37" x14ac:dyDescent="0.2">
      <c r="AJ166" s="6"/>
      <c r="AK166" s="6"/>
    </row>
    <row r="167" spans="36:37" x14ac:dyDescent="0.2">
      <c r="AJ167" s="6"/>
      <c r="AK167" s="6"/>
    </row>
    <row r="168" spans="36:37" x14ac:dyDescent="0.2">
      <c r="AJ168" s="6"/>
      <c r="AK168" s="6"/>
    </row>
    <row r="169" spans="36:37" x14ac:dyDescent="0.2">
      <c r="AJ169" s="6"/>
      <c r="AK169" s="6"/>
    </row>
    <row r="170" spans="36:37" x14ac:dyDescent="0.2">
      <c r="AJ170" s="6"/>
      <c r="AK170" s="6"/>
    </row>
    <row r="171" spans="36:37" x14ac:dyDescent="0.2">
      <c r="AJ171" s="6"/>
      <c r="AK171" s="6"/>
    </row>
    <row r="172" spans="36:37" x14ac:dyDescent="0.2">
      <c r="AJ172" s="6"/>
      <c r="AK172" s="6"/>
    </row>
    <row r="173" spans="36:37" x14ac:dyDescent="0.2">
      <c r="AJ173" s="6"/>
      <c r="AK173" s="6"/>
    </row>
    <row r="174" spans="36:37" x14ac:dyDescent="0.2">
      <c r="AJ174" s="6"/>
      <c r="AK174" s="6"/>
    </row>
    <row r="175" spans="36:37" x14ac:dyDescent="0.2">
      <c r="AJ175" s="6"/>
      <c r="AK175" s="6"/>
    </row>
    <row r="176" spans="36:37" x14ac:dyDescent="0.2">
      <c r="AJ176" s="6"/>
      <c r="AK176" s="6"/>
    </row>
    <row r="177" spans="36:37" x14ac:dyDescent="0.2">
      <c r="AJ177" s="6"/>
      <c r="AK177" s="6"/>
    </row>
    <row r="178" spans="36:37" x14ac:dyDescent="0.2">
      <c r="AJ178" s="6"/>
      <c r="AK178" s="6"/>
    </row>
    <row r="179" spans="36:37" x14ac:dyDescent="0.2">
      <c r="AJ179" s="6"/>
      <c r="AK179" s="6"/>
    </row>
    <row r="180" spans="36:37" x14ac:dyDescent="0.2">
      <c r="AJ180" s="6"/>
      <c r="AK180" s="6"/>
    </row>
    <row r="181" spans="36:37" x14ac:dyDescent="0.2">
      <c r="AJ181" s="6"/>
      <c r="AK181" s="6"/>
    </row>
    <row r="182" spans="36:37" x14ac:dyDescent="0.2">
      <c r="AJ182" s="6"/>
      <c r="AK182" s="6"/>
    </row>
    <row r="183" spans="36:37" x14ac:dyDescent="0.2">
      <c r="AJ183" s="6"/>
      <c r="AK183" s="6"/>
    </row>
    <row r="184" spans="36:37" x14ac:dyDescent="0.2">
      <c r="AJ184" s="6"/>
      <c r="AK184" s="6"/>
    </row>
    <row r="185" spans="36:37" x14ac:dyDescent="0.2">
      <c r="AJ185" s="6"/>
      <c r="AK185" s="6"/>
    </row>
    <row r="186" spans="36:37" x14ac:dyDescent="0.2">
      <c r="AJ186" s="6"/>
      <c r="AK186" s="6"/>
    </row>
    <row r="187" spans="36:37" x14ac:dyDescent="0.2">
      <c r="AJ187" s="6"/>
      <c r="AK187" s="6"/>
    </row>
    <row r="188" spans="36:37" x14ac:dyDescent="0.2">
      <c r="AJ188" s="6"/>
      <c r="AK188" s="6"/>
    </row>
    <row r="189" spans="36:37" x14ac:dyDescent="0.2">
      <c r="AJ189" s="6"/>
      <c r="AK189" s="6"/>
    </row>
    <row r="190" spans="36:37" x14ac:dyDescent="0.2">
      <c r="AJ190" s="6"/>
      <c r="AK190" s="6"/>
    </row>
    <row r="191" spans="36:37" x14ac:dyDescent="0.2">
      <c r="AJ191" s="6"/>
      <c r="AK191" s="6"/>
    </row>
    <row r="192" spans="36:37" x14ac:dyDescent="0.2">
      <c r="AJ192" s="6"/>
      <c r="AK192" s="6"/>
    </row>
    <row r="193" spans="36:37" x14ac:dyDescent="0.2">
      <c r="AJ193" s="6"/>
      <c r="AK193" s="6"/>
    </row>
    <row r="194" spans="36:37" x14ac:dyDescent="0.2">
      <c r="AJ194" s="6"/>
      <c r="AK194" s="6"/>
    </row>
    <row r="195" spans="36:37" x14ac:dyDescent="0.2">
      <c r="AJ195" s="6"/>
      <c r="AK195" s="6"/>
    </row>
    <row r="196" spans="36:37" x14ac:dyDescent="0.2">
      <c r="AJ196" s="6"/>
      <c r="AK196" s="6"/>
    </row>
    <row r="197" spans="36:37" x14ac:dyDescent="0.2">
      <c r="AJ197" s="6"/>
      <c r="AK197" s="6"/>
    </row>
    <row r="198" spans="36:37" x14ac:dyDescent="0.2">
      <c r="AJ198" s="6"/>
      <c r="AK198" s="6"/>
    </row>
    <row r="199" spans="36:37" x14ac:dyDescent="0.2">
      <c r="AJ199" s="6"/>
      <c r="AK199" s="6"/>
    </row>
    <row r="200" spans="36:37" x14ac:dyDescent="0.2">
      <c r="AJ200" s="6"/>
      <c r="AK200" s="6"/>
    </row>
    <row r="201" spans="36:37" x14ac:dyDescent="0.2">
      <c r="AJ201" s="6"/>
      <c r="AK201" s="6"/>
    </row>
    <row r="202" spans="36:37" x14ac:dyDescent="0.2">
      <c r="AJ202" s="6"/>
      <c r="AK202" s="6"/>
    </row>
    <row r="203" spans="36:37" x14ac:dyDescent="0.2">
      <c r="AJ203" s="6"/>
      <c r="AK203" s="6"/>
    </row>
    <row r="204" spans="36:37" x14ac:dyDescent="0.2">
      <c r="AJ204" s="6"/>
      <c r="AK204" s="6"/>
    </row>
    <row r="205" spans="36:37" x14ac:dyDescent="0.2">
      <c r="AJ205" s="6"/>
      <c r="AK205" s="6"/>
    </row>
    <row r="206" spans="36:37" x14ac:dyDescent="0.2">
      <c r="AJ206" s="6"/>
      <c r="AK206" s="6"/>
    </row>
    <row r="207" spans="36:37" x14ac:dyDescent="0.2">
      <c r="AJ207" s="6"/>
      <c r="AK207" s="6"/>
    </row>
    <row r="208" spans="36:37" x14ac:dyDescent="0.2">
      <c r="AJ208" s="6"/>
      <c r="AK208" s="6"/>
    </row>
    <row r="209" spans="36:37" x14ac:dyDescent="0.2">
      <c r="AJ209" s="6"/>
      <c r="AK209" s="6"/>
    </row>
    <row r="210" spans="36:37" x14ac:dyDescent="0.2">
      <c r="AJ210" s="6"/>
      <c r="AK210" s="6"/>
    </row>
    <row r="211" spans="36:37" x14ac:dyDescent="0.2">
      <c r="AJ211" s="6"/>
      <c r="AK211" s="6"/>
    </row>
    <row r="212" spans="36:37" x14ac:dyDescent="0.2">
      <c r="AJ212" s="6"/>
      <c r="AK212" s="6"/>
    </row>
    <row r="213" spans="36:37" x14ac:dyDescent="0.2">
      <c r="AJ213" s="6"/>
      <c r="AK213" s="6"/>
    </row>
    <row r="214" spans="36:37" x14ac:dyDescent="0.2">
      <c r="AJ214" s="6"/>
      <c r="AK214" s="6"/>
    </row>
    <row r="215" spans="36:37" x14ac:dyDescent="0.2">
      <c r="AJ215" s="6"/>
      <c r="AK215" s="6"/>
    </row>
    <row r="216" spans="36:37" x14ac:dyDescent="0.2">
      <c r="AJ216" s="6"/>
      <c r="AK216" s="6"/>
    </row>
    <row r="217" spans="36:37" x14ac:dyDescent="0.2">
      <c r="AJ217" s="6"/>
      <c r="AK217" s="6"/>
    </row>
    <row r="218" spans="36:37" x14ac:dyDescent="0.2">
      <c r="AJ218" s="6"/>
      <c r="AK218" s="6"/>
    </row>
    <row r="219" spans="36:37" x14ac:dyDescent="0.2">
      <c r="AJ219" s="6"/>
      <c r="AK219" s="6"/>
    </row>
    <row r="220" spans="36:37" x14ac:dyDescent="0.2">
      <c r="AJ220" s="6"/>
      <c r="AK220" s="6"/>
    </row>
    <row r="221" spans="36:37" x14ac:dyDescent="0.2">
      <c r="AJ221" s="6"/>
      <c r="AK221" s="6"/>
    </row>
    <row r="222" spans="36:37" x14ac:dyDescent="0.2">
      <c r="AJ222" s="6"/>
      <c r="AK222" s="6"/>
    </row>
    <row r="223" spans="36:37" x14ac:dyDescent="0.2">
      <c r="AJ223" s="6"/>
      <c r="AK223" s="6"/>
    </row>
    <row r="224" spans="36:37" x14ac:dyDescent="0.2">
      <c r="AJ224" s="6"/>
      <c r="AK224" s="6"/>
    </row>
    <row r="225" spans="36:37" x14ac:dyDescent="0.2">
      <c r="AJ225" s="6"/>
      <c r="AK225" s="6"/>
    </row>
    <row r="226" spans="36:37" x14ac:dyDescent="0.2">
      <c r="AJ226" s="6"/>
      <c r="AK226" s="6"/>
    </row>
    <row r="227" spans="36:37" x14ac:dyDescent="0.2">
      <c r="AJ227" s="6"/>
      <c r="AK227" s="6"/>
    </row>
    <row r="228" spans="36:37" x14ac:dyDescent="0.2">
      <c r="AJ228" s="6"/>
      <c r="AK228" s="6"/>
    </row>
    <row r="229" spans="36:37" x14ac:dyDescent="0.2">
      <c r="AJ229" s="6"/>
      <c r="AK229" s="6"/>
    </row>
    <row r="230" spans="36:37" x14ac:dyDescent="0.2">
      <c r="AJ230" s="6"/>
      <c r="AK230" s="6"/>
    </row>
    <row r="231" spans="36:37" x14ac:dyDescent="0.2">
      <c r="AJ231" s="6"/>
      <c r="AK231" s="6"/>
    </row>
    <row r="232" spans="36:37" x14ac:dyDescent="0.2">
      <c r="AJ232" s="6"/>
      <c r="AK232" s="6"/>
    </row>
    <row r="233" spans="36:37" x14ac:dyDescent="0.2">
      <c r="AJ233" s="6"/>
      <c r="AK233" s="6"/>
    </row>
    <row r="234" spans="36:37" x14ac:dyDescent="0.2">
      <c r="AJ234" s="6"/>
      <c r="AK234" s="6"/>
    </row>
    <row r="235" spans="36:37" x14ac:dyDescent="0.2">
      <c r="AJ235" s="6"/>
      <c r="AK235" s="6"/>
    </row>
    <row r="236" spans="36:37" x14ac:dyDescent="0.2">
      <c r="AJ236" s="6"/>
      <c r="AK236" s="6"/>
    </row>
    <row r="237" spans="36:37" x14ac:dyDescent="0.2">
      <c r="AJ237" s="6"/>
      <c r="AK237" s="6"/>
    </row>
    <row r="238" spans="36:37" x14ac:dyDescent="0.2">
      <c r="AJ238" s="6"/>
      <c r="AK238" s="6"/>
    </row>
    <row r="239" spans="36:37" x14ac:dyDescent="0.2">
      <c r="AJ239" s="6"/>
      <c r="AK239" s="6"/>
    </row>
    <row r="240" spans="36:37" x14ac:dyDescent="0.2">
      <c r="AJ240" s="6"/>
      <c r="AK240" s="6"/>
    </row>
    <row r="241" spans="36:37" x14ac:dyDescent="0.2">
      <c r="AJ241" s="6"/>
      <c r="AK241" s="6"/>
    </row>
    <row r="242" spans="36:37" x14ac:dyDescent="0.2">
      <c r="AJ242" s="6"/>
      <c r="AK242" s="6"/>
    </row>
    <row r="243" spans="36:37" x14ac:dyDescent="0.2">
      <c r="AJ243" s="6"/>
      <c r="AK243" s="6"/>
    </row>
    <row r="244" spans="36:37" x14ac:dyDescent="0.2">
      <c r="AJ244" s="6"/>
      <c r="AK244" s="6"/>
    </row>
    <row r="245" spans="36:37" x14ac:dyDescent="0.2">
      <c r="AJ245" s="6"/>
      <c r="AK245" s="6"/>
    </row>
    <row r="246" spans="36:37" x14ac:dyDescent="0.2">
      <c r="AJ246" s="6"/>
      <c r="AK246" s="6"/>
    </row>
    <row r="247" spans="36:37" x14ac:dyDescent="0.2">
      <c r="AJ247" s="6"/>
      <c r="AK247" s="6"/>
    </row>
    <row r="248" spans="36:37" x14ac:dyDescent="0.2">
      <c r="AJ248" s="6"/>
      <c r="AK248" s="6"/>
    </row>
    <row r="249" spans="36:37" x14ac:dyDescent="0.2">
      <c r="AJ249" s="6"/>
      <c r="AK249" s="6"/>
    </row>
    <row r="250" spans="36:37" x14ac:dyDescent="0.2">
      <c r="AJ250" s="6"/>
      <c r="AK250" s="6"/>
    </row>
    <row r="251" spans="36:37" x14ac:dyDescent="0.2">
      <c r="AJ251" s="6"/>
      <c r="AK251" s="6"/>
    </row>
    <row r="252" spans="36:37" x14ac:dyDescent="0.2">
      <c r="AJ252" s="6"/>
      <c r="AK252" s="6"/>
    </row>
    <row r="253" spans="36:37" x14ac:dyDescent="0.2">
      <c r="AJ253" s="6"/>
      <c r="AK253" s="6"/>
    </row>
    <row r="254" spans="36:37" x14ac:dyDescent="0.2">
      <c r="AJ254" s="6"/>
      <c r="AK254" s="6"/>
    </row>
    <row r="255" spans="36:37" x14ac:dyDescent="0.2">
      <c r="AJ255" s="6"/>
      <c r="AK255" s="6"/>
    </row>
    <row r="256" spans="36:37" x14ac:dyDescent="0.2">
      <c r="AJ256" s="6"/>
      <c r="AK256" s="6"/>
    </row>
    <row r="257" spans="36:37" x14ac:dyDescent="0.2">
      <c r="AJ257" s="6"/>
      <c r="AK257" s="6"/>
    </row>
    <row r="258" spans="36:37" x14ac:dyDescent="0.2">
      <c r="AJ258" s="6"/>
      <c r="AK258" s="6"/>
    </row>
    <row r="259" spans="36:37" x14ac:dyDescent="0.2">
      <c r="AJ259" s="6"/>
      <c r="AK259" s="6"/>
    </row>
    <row r="260" spans="36:37" x14ac:dyDescent="0.2">
      <c r="AJ260" s="6"/>
      <c r="AK260" s="6"/>
    </row>
    <row r="261" spans="36:37" x14ac:dyDescent="0.2">
      <c r="AJ261" s="6"/>
      <c r="AK261" s="6"/>
    </row>
    <row r="262" spans="36:37" x14ac:dyDescent="0.2">
      <c r="AJ262" s="6"/>
      <c r="AK262" s="6"/>
    </row>
    <row r="263" spans="36:37" x14ac:dyDescent="0.2">
      <c r="AJ263" s="6"/>
      <c r="AK263" s="6"/>
    </row>
    <row r="264" spans="36:37" x14ac:dyDescent="0.2">
      <c r="AJ264" s="6"/>
      <c r="AK264" s="6"/>
    </row>
    <row r="265" spans="36:37" x14ac:dyDescent="0.2">
      <c r="AJ265" s="6"/>
      <c r="AK265" s="6"/>
    </row>
    <row r="266" spans="36:37" x14ac:dyDescent="0.2">
      <c r="AJ266" s="6"/>
      <c r="AK266" s="6"/>
    </row>
    <row r="267" spans="36:37" x14ac:dyDescent="0.2">
      <c r="AJ267" s="6"/>
      <c r="AK267" s="6"/>
    </row>
    <row r="268" spans="36:37" x14ac:dyDescent="0.2">
      <c r="AJ268" s="6"/>
      <c r="AK268" s="6"/>
    </row>
    <row r="269" spans="36:37" x14ac:dyDescent="0.2">
      <c r="AJ269" s="6"/>
      <c r="AK269" s="6"/>
    </row>
    <row r="270" spans="36:37" x14ac:dyDescent="0.2">
      <c r="AJ270" s="6"/>
      <c r="AK270" s="6"/>
    </row>
    <row r="271" spans="36:37" x14ac:dyDescent="0.2">
      <c r="AJ271" s="6"/>
      <c r="AK271" s="6"/>
    </row>
    <row r="272" spans="36:37" x14ac:dyDescent="0.2">
      <c r="AJ272" s="6"/>
      <c r="AK272" s="6"/>
    </row>
    <row r="273" spans="36:37" x14ac:dyDescent="0.2">
      <c r="AJ273" s="6"/>
      <c r="AK273" s="6"/>
    </row>
    <row r="274" spans="36:37" x14ac:dyDescent="0.2">
      <c r="AJ274" s="6"/>
      <c r="AK274" s="6"/>
    </row>
    <row r="275" spans="36:37" x14ac:dyDescent="0.2">
      <c r="AJ275" s="6"/>
      <c r="AK275" s="6"/>
    </row>
    <row r="276" spans="36:37" x14ac:dyDescent="0.2">
      <c r="AJ276" s="6"/>
      <c r="AK276" s="6"/>
    </row>
    <row r="277" spans="36:37" x14ac:dyDescent="0.2">
      <c r="AJ277" s="6"/>
      <c r="AK277" s="6"/>
    </row>
    <row r="278" spans="36:37" x14ac:dyDescent="0.2">
      <c r="AJ278" s="6"/>
      <c r="AK278" s="6"/>
    </row>
    <row r="279" spans="36:37" x14ac:dyDescent="0.2">
      <c r="AJ279" s="6"/>
      <c r="AK279" s="6"/>
    </row>
    <row r="280" spans="36:37" x14ac:dyDescent="0.2">
      <c r="AJ280" s="6"/>
      <c r="AK280" s="6"/>
    </row>
    <row r="281" spans="36:37" x14ac:dyDescent="0.2">
      <c r="AJ281" s="6"/>
      <c r="AK281" s="6"/>
    </row>
    <row r="282" spans="36:37" x14ac:dyDescent="0.2">
      <c r="AJ282" s="6"/>
      <c r="AK282" s="6"/>
    </row>
    <row r="283" spans="36:37" x14ac:dyDescent="0.2">
      <c r="AJ283" s="6"/>
      <c r="AK283" s="6"/>
    </row>
    <row r="284" spans="36:37" x14ac:dyDescent="0.2">
      <c r="AJ284" s="6"/>
      <c r="AK284" s="6"/>
    </row>
    <row r="285" spans="36:37" x14ac:dyDescent="0.2">
      <c r="AJ285" s="6"/>
      <c r="AK285" s="6"/>
    </row>
    <row r="286" spans="36:37" x14ac:dyDescent="0.2">
      <c r="AJ286" s="6"/>
      <c r="AK286" s="6"/>
    </row>
    <row r="287" spans="36:37" x14ac:dyDescent="0.2">
      <c r="AJ287" s="6"/>
      <c r="AK287" s="6"/>
    </row>
    <row r="288" spans="36:37" x14ac:dyDescent="0.2">
      <c r="AJ288" s="6"/>
      <c r="AK288" s="6"/>
    </row>
    <row r="289" spans="36:37" x14ac:dyDescent="0.2">
      <c r="AJ289" s="6"/>
      <c r="AK289" s="6"/>
    </row>
    <row r="290" spans="36:37" x14ac:dyDescent="0.2">
      <c r="AJ290" s="6"/>
      <c r="AK290" s="6"/>
    </row>
    <row r="291" spans="36:37" x14ac:dyDescent="0.2">
      <c r="AJ291" s="6"/>
      <c r="AK291" s="6"/>
    </row>
    <row r="292" spans="36:37" x14ac:dyDescent="0.2">
      <c r="AJ292" s="6"/>
      <c r="AK292" s="6"/>
    </row>
    <row r="293" spans="36:37" x14ac:dyDescent="0.2">
      <c r="AJ293" s="6"/>
      <c r="AK293" s="6"/>
    </row>
    <row r="294" spans="36:37" x14ac:dyDescent="0.2">
      <c r="AJ294" s="6"/>
      <c r="AK294" s="6"/>
    </row>
    <row r="295" spans="36:37" x14ac:dyDescent="0.2">
      <c r="AJ295" s="6"/>
      <c r="AK295" s="6"/>
    </row>
    <row r="296" spans="36:37" x14ac:dyDescent="0.2">
      <c r="AJ296" s="6"/>
      <c r="AK296" s="6"/>
    </row>
    <row r="297" spans="36:37" x14ac:dyDescent="0.2">
      <c r="AJ297" s="6"/>
      <c r="AK297" s="6"/>
    </row>
    <row r="298" spans="36:37" x14ac:dyDescent="0.2">
      <c r="AJ298" s="6"/>
      <c r="AK298" s="6"/>
    </row>
    <row r="299" spans="36:37" x14ac:dyDescent="0.2">
      <c r="AJ299" s="6"/>
      <c r="AK299" s="6"/>
    </row>
    <row r="300" spans="36:37" x14ac:dyDescent="0.2">
      <c r="AJ300" s="6"/>
      <c r="AK300" s="6"/>
    </row>
    <row r="301" spans="36:37" x14ac:dyDescent="0.2">
      <c r="AJ301" s="6"/>
      <c r="AK301" s="6"/>
    </row>
    <row r="302" spans="36:37" x14ac:dyDescent="0.2">
      <c r="AJ302" s="6"/>
      <c r="AK302" s="6"/>
    </row>
    <row r="303" spans="36:37" x14ac:dyDescent="0.2">
      <c r="AJ303" s="6"/>
      <c r="AK303" s="6"/>
    </row>
    <row r="304" spans="36:37" x14ac:dyDescent="0.2">
      <c r="AJ304" s="6"/>
      <c r="AK304" s="6"/>
    </row>
    <row r="305" spans="36:37" x14ac:dyDescent="0.2">
      <c r="AJ305" s="6"/>
      <c r="AK305" s="6"/>
    </row>
    <row r="306" spans="36:37" x14ac:dyDescent="0.2">
      <c r="AJ306" s="6"/>
      <c r="AK306" s="6"/>
    </row>
    <row r="307" spans="36:37" x14ac:dyDescent="0.2">
      <c r="AJ307" s="6"/>
      <c r="AK307" s="6"/>
    </row>
    <row r="308" spans="36:37" x14ac:dyDescent="0.2">
      <c r="AJ308" s="6"/>
      <c r="AK308" s="6"/>
    </row>
    <row r="309" spans="36:37" x14ac:dyDescent="0.2">
      <c r="AJ309" s="6"/>
      <c r="AK309" s="6"/>
    </row>
    <row r="310" spans="36:37" x14ac:dyDescent="0.2">
      <c r="AJ310" s="6"/>
      <c r="AK310" s="6"/>
    </row>
    <row r="311" spans="36:37" x14ac:dyDescent="0.2">
      <c r="AJ311" s="6"/>
      <c r="AK311" s="6"/>
    </row>
    <row r="312" spans="36:37" x14ac:dyDescent="0.2">
      <c r="AJ312" s="6"/>
      <c r="AK312" s="6"/>
    </row>
    <row r="313" spans="36:37" x14ac:dyDescent="0.2">
      <c r="AJ313" s="6"/>
      <c r="AK313" s="6"/>
    </row>
    <row r="314" spans="36:37" x14ac:dyDescent="0.2">
      <c r="AJ314" s="6"/>
      <c r="AK314" s="6"/>
    </row>
    <row r="315" spans="36:37" x14ac:dyDescent="0.2">
      <c r="AJ315" s="6"/>
      <c r="AK315" s="6"/>
    </row>
    <row r="316" spans="36:37" x14ac:dyDescent="0.2">
      <c r="AJ316" s="6"/>
      <c r="AK316" s="6"/>
    </row>
    <row r="317" spans="36:37" x14ac:dyDescent="0.2">
      <c r="AJ317" s="6"/>
      <c r="AK317" s="6"/>
    </row>
    <row r="318" spans="36:37" x14ac:dyDescent="0.2">
      <c r="AJ318" s="6"/>
      <c r="AK318" s="6"/>
    </row>
    <row r="319" spans="36:37" x14ac:dyDescent="0.2">
      <c r="AJ319" s="6"/>
      <c r="AK319" s="6"/>
    </row>
    <row r="320" spans="36:37" x14ac:dyDescent="0.2">
      <c r="AJ320" s="6"/>
      <c r="AK320" s="6"/>
    </row>
    <row r="321" spans="36:37" x14ac:dyDescent="0.2">
      <c r="AJ321" s="6"/>
      <c r="AK321" s="6"/>
    </row>
    <row r="322" spans="36:37" x14ac:dyDescent="0.2">
      <c r="AJ322" s="6"/>
      <c r="AK322" s="6"/>
    </row>
    <row r="323" spans="36:37" x14ac:dyDescent="0.2">
      <c r="AJ323" s="6"/>
      <c r="AK323" s="6"/>
    </row>
    <row r="324" spans="36:37" x14ac:dyDescent="0.2">
      <c r="AJ324" s="6"/>
      <c r="AK324" s="6"/>
    </row>
    <row r="325" spans="36:37" x14ac:dyDescent="0.2">
      <c r="AJ325" s="6"/>
      <c r="AK325" s="6"/>
    </row>
    <row r="326" spans="36:37" x14ac:dyDescent="0.2">
      <c r="AJ326" s="6"/>
      <c r="AK326" s="6"/>
    </row>
    <row r="327" spans="36:37" x14ac:dyDescent="0.2">
      <c r="AJ327" s="6"/>
      <c r="AK327" s="6"/>
    </row>
    <row r="328" spans="36:37" x14ac:dyDescent="0.2">
      <c r="AJ328" s="6"/>
      <c r="AK328" s="6"/>
    </row>
    <row r="329" spans="36:37" x14ac:dyDescent="0.2">
      <c r="AJ329" s="6"/>
      <c r="AK329" s="6"/>
    </row>
    <row r="330" spans="36:37" x14ac:dyDescent="0.2">
      <c r="AJ330" s="6"/>
      <c r="AK330" s="6"/>
    </row>
    <row r="331" spans="36:37" x14ac:dyDescent="0.2">
      <c r="AJ331" s="6"/>
      <c r="AK331" s="6"/>
    </row>
    <row r="332" spans="36:37" x14ac:dyDescent="0.2">
      <c r="AJ332" s="6"/>
      <c r="AK332" s="6"/>
    </row>
    <row r="333" spans="36:37" x14ac:dyDescent="0.2">
      <c r="AJ333" s="6"/>
      <c r="AK333" s="6"/>
    </row>
    <row r="334" spans="36:37" x14ac:dyDescent="0.2">
      <c r="AJ334" s="6"/>
      <c r="AK334" s="6"/>
    </row>
    <row r="335" spans="36:37" x14ac:dyDescent="0.2">
      <c r="AJ335" s="6"/>
      <c r="AK335" s="6"/>
    </row>
    <row r="336" spans="36:37" x14ac:dyDescent="0.2">
      <c r="AJ336" s="6"/>
      <c r="AK336" s="6"/>
    </row>
    <row r="337" spans="36:37" x14ac:dyDescent="0.2">
      <c r="AJ337" s="6"/>
      <c r="AK337" s="6"/>
    </row>
    <row r="338" spans="36:37" x14ac:dyDescent="0.2">
      <c r="AJ338" s="6"/>
      <c r="AK338" s="6"/>
    </row>
    <row r="339" spans="36:37" x14ac:dyDescent="0.2">
      <c r="AJ339" s="6"/>
      <c r="AK339" s="6"/>
    </row>
    <row r="340" spans="36:37" x14ac:dyDescent="0.2">
      <c r="AJ340" s="6"/>
      <c r="AK340" s="6"/>
    </row>
    <row r="341" spans="36:37" x14ac:dyDescent="0.2">
      <c r="AJ341" s="6"/>
      <c r="AK341" s="6"/>
    </row>
    <row r="342" spans="36:37" x14ac:dyDescent="0.2">
      <c r="AJ342" s="6"/>
      <c r="AK342" s="6"/>
    </row>
    <row r="343" spans="36:37" x14ac:dyDescent="0.2">
      <c r="AJ343" s="6"/>
      <c r="AK343" s="6"/>
    </row>
    <row r="344" spans="36:37" x14ac:dyDescent="0.2">
      <c r="AJ344" s="6"/>
      <c r="AK344" s="6"/>
    </row>
    <row r="345" spans="36:37" x14ac:dyDescent="0.2">
      <c r="AJ345" s="6"/>
      <c r="AK345" s="6"/>
    </row>
    <row r="346" spans="36:37" x14ac:dyDescent="0.2">
      <c r="AJ346" s="6"/>
      <c r="AK346" s="6"/>
    </row>
    <row r="347" spans="36:37" x14ac:dyDescent="0.2">
      <c r="AJ347" s="6"/>
      <c r="AK347" s="6"/>
    </row>
    <row r="348" spans="36:37" x14ac:dyDescent="0.2">
      <c r="AJ348" s="6"/>
      <c r="AK348" s="6"/>
    </row>
    <row r="349" spans="36:37" x14ac:dyDescent="0.2">
      <c r="AJ349" s="6"/>
      <c r="AK349" s="6"/>
    </row>
    <row r="350" spans="36:37" x14ac:dyDescent="0.2">
      <c r="AJ350" s="6"/>
      <c r="AK350" s="6"/>
    </row>
    <row r="351" spans="36:37" x14ac:dyDescent="0.2">
      <c r="AJ351" s="6"/>
      <c r="AK351" s="6"/>
    </row>
    <row r="352" spans="36:37" x14ac:dyDescent="0.2">
      <c r="AJ352" s="6"/>
      <c r="AK352" s="6"/>
    </row>
    <row r="353" spans="36:37" x14ac:dyDescent="0.2">
      <c r="AJ353" s="6"/>
      <c r="AK353" s="6"/>
    </row>
    <row r="354" spans="36:37" x14ac:dyDescent="0.2">
      <c r="AJ354" s="6"/>
      <c r="AK354" s="6"/>
    </row>
    <row r="355" spans="36:37" x14ac:dyDescent="0.2">
      <c r="AJ355" s="6"/>
      <c r="AK355" s="6"/>
    </row>
    <row r="356" spans="36:37" x14ac:dyDescent="0.2">
      <c r="AJ356" s="6"/>
      <c r="AK356" s="6"/>
    </row>
    <row r="357" spans="36:37" x14ac:dyDescent="0.2">
      <c r="AJ357" s="6"/>
      <c r="AK357" s="6"/>
    </row>
    <row r="358" spans="36:37" x14ac:dyDescent="0.2">
      <c r="AJ358" s="6"/>
      <c r="AK358" s="6"/>
    </row>
    <row r="359" spans="36:37" x14ac:dyDescent="0.2">
      <c r="AJ359" s="6"/>
      <c r="AK359" s="6"/>
    </row>
    <row r="360" spans="36:37" x14ac:dyDescent="0.2">
      <c r="AJ360" s="6"/>
      <c r="AK360" s="6"/>
    </row>
    <row r="361" spans="36:37" x14ac:dyDescent="0.2">
      <c r="AJ361" s="6"/>
      <c r="AK361" s="6"/>
    </row>
    <row r="362" spans="36:37" x14ac:dyDescent="0.2">
      <c r="AJ362" s="6"/>
      <c r="AK362" s="6"/>
    </row>
    <row r="363" spans="36:37" x14ac:dyDescent="0.2">
      <c r="AJ363" s="6"/>
      <c r="AK363" s="6"/>
    </row>
    <row r="364" spans="36:37" x14ac:dyDescent="0.2">
      <c r="AJ364" s="6"/>
      <c r="AK364" s="6"/>
    </row>
    <row r="365" spans="36:37" x14ac:dyDescent="0.2">
      <c r="AJ365" s="6"/>
      <c r="AK365" s="6"/>
    </row>
    <row r="366" spans="36:37" x14ac:dyDescent="0.2">
      <c r="AJ366" s="6"/>
      <c r="AK366" s="6"/>
    </row>
    <row r="367" spans="36:37" x14ac:dyDescent="0.2">
      <c r="AJ367" s="6"/>
      <c r="AK367" s="6"/>
    </row>
    <row r="368" spans="36:37" x14ac:dyDescent="0.2">
      <c r="AJ368" s="6"/>
      <c r="AK368" s="6"/>
    </row>
    <row r="369" spans="36:37" x14ac:dyDescent="0.2">
      <c r="AJ369" s="6"/>
      <c r="AK369" s="6"/>
    </row>
    <row r="370" spans="36:37" x14ac:dyDescent="0.2">
      <c r="AJ370" s="6"/>
      <c r="AK370" s="6"/>
    </row>
    <row r="371" spans="36:37" x14ac:dyDescent="0.2">
      <c r="AJ371" s="6"/>
      <c r="AK371" s="6"/>
    </row>
    <row r="372" spans="36:37" x14ac:dyDescent="0.2">
      <c r="AJ372" s="6"/>
      <c r="AK372" s="6"/>
    </row>
    <row r="373" spans="36:37" x14ac:dyDescent="0.2">
      <c r="AJ373" s="6"/>
      <c r="AK373" s="6"/>
    </row>
    <row r="374" spans="36:37" x14ac:dyDescent="0.2">
      <c r="AJ374" s="6"/>
      <c r="AK374" s="6"/>
    </row>
    <row r="375" spans="36:37" x14ac:dyDescent="0.2">
      <c r="AJ375" s="6"/>
      <c r="AK375" s="6"/>
    </row>
    <row r="376" spans="36:37" x14ac:dyDescent="0.2">
      <c r="AJ376" s="6"/>
      <c r="AK376" s="6"/>
    </row>
    <row r="377" spans="36:37" x14ac:dyDescent="0.2">
      <c r="AJ377" s="6"/>
      <c r="AK377" s="6"/>
    </row>
    <row r="378" spans="36:37" x14ac:dyDescent="0.2">
      <c r="AJ378" s="6"/>
      <c r="AK378" s="6"/>
    </row>
    <row r="379" spans="36:37" x14ac:dyDescent="0.2">
      <c r="AJ379" s="6"/>
      <c r="AK379" s="6"/>
    </row>
    <row r="380" spans="36:37" x14ac:dyDescent="0.2">
      <c r="AJ380" s="6"/>
      <c r="AK380" s="6"/>
    </row>
    <row r="381" spans="36:37" x14ac:dyDescent="0.2">
      <c r="AJ381" s="6"/>
      <c r="AK381" s="6"/>
    </row>
    <row r="382" spans="36:37" x14ac:dyDescent="0.2">
      <c r="AJ382" s="6"/>
      <c r="AK382" s="6"/>
    </row>
    <row r="383" spans="36:37" x14ac:dyDescent="0.2">
      <c r="AJ383" s="6"/>
      <c r="AK383" s="6"/>
    </row>
    <row r="384" spans="36:37" x14ac:dyDescent="0.2">
      <c r="AJ384" s="6"/>
      <c r="AK384" s="6"/>
    </row>
    <row r="385" spans="36:37" x14ac:dyDescent="0.2">
      <c r="AJ385" s="6"/>
      <c r="AK385" s="6"/>
    </row>
    <row r="386" spans="36:37" x14ac:dyDescent="0.2">
      <c r="AJ386" s="6"/>
      <c r="AK386" s="6"/>
    </row>
    <row r="387" spans="36:37" x14ac:dyDescent="0.2">
      <c r="AJ387" s="6"/>
      <c r="AK387" s="6"/>
    </row>
    <row r="388" spans="36:37" x14ac:dyDescent="0.2">
      <c r="AJ388" s="6"/>
      <c r="AK388" s="6"/>
    </row>
    <row r="389" spans="36:37" x14ac:dyDescent="0.2">
      <c r="AJ389" s="6"/>
      <c r="AK389" s="6"/>
    </row>
    <row r="390" spans="36:37" x14ac:dyDescent="0.2">
      <c r="AJ390" s="6"/>
      <c r="AK390" s="6"/>
    </row>
    <row r="391" spans="36:37" x14ac:dyDescent="0.2">
      <c r="AJ391" s="6"/>
      <c r="AK391" s="6"/>
    </row>
    <row r="392" spans="36:37" x14ac:dyDescent="0.2">
      <c r="AJ392" s="6"/>
      <c r="AK392" s="6"/>
    </row>
    <row r="393" spans="36:37" x14ac:dyDescent="0.2">
      <c r="AJ393" s="6"/>
      <c r="AK393" s="6"/>
    </row>
    <row r="394" spans="36:37" x14ac:dyDescent="0.2">
      <c r="AJ394" s="6"/>
      <c r="AK394" s="6"/>
    </row>
    <row r="395" spans="36:37" x14ac:dyDescent="0.2">
      <c r="AJ395" s="6"/>
      <c r="AK395" s="6"/>
    </row>
    <row r="396" spans="36:37" x14ac:dyDescent="0.2">
      <c r="AJ396" s="6"/>
      <c r="AK396" s="6"/>
    </row>
    <row r="397" spans="36:37" x14ac:dyDescent="0.2">
      <c r="AJ397" s="6"/>
      <c r="AK397" s="6"/>
    </row>
    <row r="398" spans="36:37" x14ac:dyDescent="0.2">
      <c r="AJ398" s="6"/>
      <c r="AK398" s="6"/>
    </row>
    <row r="399" spans="36:37" x14ac:dyDescent="0.2">
      <c r="AJ399" s="6"/>
      <c r="AK399" s="6"/>
    </row>
    <row r="400" spans="36:37" x14ac:dyDescent="0.2">
      <c r="AJ400" s="6"/>
      <c r="AK400" s="6"/>
    </row>
    <row r="401" spans="36:37" x14ac:dyDescent="0.2">
      <c r="AJ401" s="6"/>
      <c r="AK401" s="6"/>
    </row>
    <row r="402" spans="36:37" x14ac:dyDescent="0.2">
      <c r="AJ402" s="6"/>
      <c r="AK402" s="6"/>
    </row>
    <row r="403" spans="36:37" x14ac:dyDescent="0.2">
      <c r="AJ403" s="6"/>
      <c r="AK403" s="6"/>
    </row>
    <row r="404" spans="36:37" x14ac:dyDescent="0.2">
      <c r="AJ404" s="6"/>
      <c r="AK404" s="6"/>
    </row>
    <row r="405" spans="36:37" x14ac:dyDescent="0.2">
      <c r="AJ405" s="6"/>
      <c r="AK405" s="6"/>
    </row>
    <row r="406" spans="36:37" x14ac:dyDescent="0.2">
      <c r="AJ406" s="6"/>
      <c r="AK406" s="6"/>
    </row>
    <row r="407" spans="36:37" x14ac:dyDescent="0.2">
      <c r="AJ407" s="6"/>
      <c r="AK407" s="6"/>
    </row>
    <row r="408" spans="36:37" x14ac:dyDescent="0.2">
      <c r="AJ408" s="6"/>
      <c r="AK408" s="6"/>
    </row>
    <row r="409" spans="36:37" x14ac:dyDescent="0.2">
      <c r="AJ409" s="6"/>
      <c r="AK409" s="6"/>
    </row>
    <row r="410" spans="36:37" x14ac:dyDescent="0.2">
      <c r="AJ410" s="6"/>
      <c r="AK410" s="6"/>
    </row>
    <row r="411" spans="36:37" x14ac:dyDescent="0.2">
      <c r="AJ411" s="6"/>
      <c r="AK411" s="6"/>
    </row>
    <row r="412" spans="36:37" x14ac:dyDescent="0.2">
      <c r="AJ412" s="6"/>
      <c r="AK412" s="6"/>
    </row>
    <row r="413" spans="36:37" x14ac:dyDescent="0.2">
      <c r="AJ413" s="6"/>
      <c r="AK413" s="6"/>
    </row>
    <row r="414" spans="36:37" x14ac:dyDescent="0.2">
      <c r="AJ414" s="6"/>
      <c r="AK414" s="6"/>
    </row>
    <row r="415" spans="36:37" x14ac:dyDescent="0.2">
      <c r="AJ415" s="6"/>
      <c r="AK415" s="6"/>
    </row>
    <row r="416" spans="36:37" x14ac:dyDescent="0.2">
      <c r="AJ416" s="6"/>
      <c r="AK416" s="6"/>
    </row>
    <row r="417" spans="36:37" x14ac:dyDescent="0.2">
      <c r="AJ417" s="6"/>
      <c r="AK417" s="6"/>
    </row>
    <row r="418" spans="36:37" x14ac:dyDescent="0.2">
      <c r="AJ418" s="6"/>
      <c r="AK418" s="6"/>
    </row>
    <row r="419" spans="36:37" x14ac:dyDescent="0.2">
      <c r="AJ419" s="6"/>
      <c r="AK419" s="6"/>
    </row>
    <row r="420" spans="36:37" x14ac:dyDescent="0.2">
      <c r="AJ420" s="6"/>
      <c r="AK420" s="6"/>
    </row>
    <row r="421" spans="36:37" x14ac:dyDescent="0.2">
      <c r="AJ421" s="6"/>
      <c r="AK421" s="6"/>
    </row>
    <row r="422" spans="36:37" x14ac:dyDescent="0.2">
      <c r="AJ422" s="6"/>
      <c r="AK422" s="6"/>
    </row>
    <row r="423" spans="36:37" x14ac:dyDescent="0.2">
      <c r="AJ423" s="6"/>
      <c r="AK423" s="6"/>
    </row>
    <row r="424" spans="36:37" x14ac:dyDescent="0.2">
      <c r="AJ424" s="6"/>
      <c r="AK424" s="6"/>
    </row>
    <row r="425" spans="36:37" x14ac:dyDescent="0.2">
      <c r="AJ425" s="6"/>
      <c r="AK425" s="6"/>
    </row>
    <row r="426" spans="36:37" x14ac:dyDescent="0.2">
      <c r="AJ426" s="6"/>
      <c r="AK426" s="6"/>
    </row>
    <row r="427" spans="36:37" x14ac:dyDescent="0.2">
      <c r="AJ427" s="6"/>
      <c r="AK427" s="6"/>
    </row>
    <row r="428" spans="36:37" x14ac:dyDescent="0.2">
      <c r="AJ428" s="6"/>
      <c r="AK428" s="6"/>
    </row>
    <row r="429" spans="36:37" x14ac:dyDescent="0.2">
      <c r="AJ429" s="6"/>
      <c r="AK429" s="6"/>
    </row>
    <row r="430" spans="36:37" x14ac:dyDescent="0.2">
      <c r="AJ430" s="6"/>
      <c r="AK430" s="6"/>
    </row>
    <row r="431" spans="36:37" x14ac:dyDescent="0.2">
      <c r="AJ431" s="6"/>
      <c r="AK431" s="6"/>
    </row>
    <row r="432" spans="36:37" x14ac:dyDescent="0.2">
      <c r="AJ432" s="6"/>
      <c r="AK432" s="6"/>
    </row>
    <row r="433" spans="36:37" x14ac:dyDescent="0.2">
      <c r="AJ433" s="6"/>
      <c r="AK433" s="6"/>
    </row>
    <row r="434" spans="36:37" x14ac:dyDescent="0.2">
      <c r="AJ434" s="6"/>
      <c r="AK434" s="6"/>
    </row>
    <row r="435" spans="36:37" x14ac:dyDescent="0.2">
      <c r="AJ435" s="6"/>
      <c r="AK435" s="6"/>
    </row>
    <row r="436" spans="36:37" x14ac:dyDescent="0.2">
      <c r="AJ436" s="6"/>
      <c r="AK436" s="6"/>
    </row>
    <row r="437" spans="36:37" x14ac:dyDescent="0.2">
      <c r="AJ437" s="6"/>
      <c r="AK437" s="6"/>
    </row>
    <row r="438" spans="36:37" x14ac:dyDescent="0.2">
      <c r="AJ438" s="6"/>
      <c r="AK438" s="6"/>
    </row>
    <row r="439" spans="36:37" x14ac:dyDescent="0.2">
      <c r="AJ439" s="6"/>
      <c r="AK439" s="6"/>
    </row>
    <row r="440" spans="36:37" x14ac:dyDescent="0.2">
      <c r="AJ440" s="6"/>
      <c r="AK440" s="6"/>
    </row>
    <row r="441" spans="36:37" x14ac:dyDescent="0.2">
      <c r="AJ441" s="6"/>
      <c r="AK441" s="6"/>
    </row>
    <row r="442" spans="36:37" x14ac:dyDescent="0.2">
      <c r="AJ442" s="6"/>
      <c r="AK442" s="6"/>
    </row>
    <row r="443" spans="36:37" x14ac:dyDescent="0.2">
      <c r="AJ443" s="6"/>
      <c r="AK443" s="6"/>
    </row>
    <row r="444" spans="36:37" x14ac:dyDescent="0.2">
      <c r="AJ444" s="6"/>
      <c r="AK444" s="6"/>
    </row>
    <row r="445" spans="36:37" x14ac:dyDescent="0.2">
      <c r="AJ445" s="6"/>
      <c r="AK445" s="6"/>
    </row>
    <row r="446" spans="36:37" x14ac:dyDescent="0.2">
      <c r="AJ446" s="6"/>
      <c r="AK446" s="6"/>
    </row>
    <row r="447" spans="36:37" x14ac:dyDescent="0.2">
      <c r="AJ447" s="6"/>
      <c r="AK447" s="6"/>
    </row>
    <row r="448" spans="36:37" x14ac:dyDescent="0.2">
      <c r="AJ448" s="6"/>
      <c r="AK448" s="6"/>
    </row>
    <row r="449" spans="36:37" x14ac:dyDescent="0.2">
      <c r="AJ449" s="6"/>
      <c r="AK449" s="6"/>
    </row>
    <row r="450" spans="36:37" x14ac:dyDescent="0.2">
      <c r="AJ450" s="6"/>
      <c r="AK450" s="6"/>
    </row>
    <row r="451" spans="36:37" x14ac:dyDescent="0.2">
      <c r="AJ451" s="6"/>
      <c r="AK451" s="6"/>
    </row>
    <row r="452" spans="36:37" x14ac:dyDescent="0.2">
      <c r="AJ452" s="6"/>
      <c r="AK452" s="6"/>
    </row>
    <row r="453" spans="36:37" x14ac:dyDescent="0.2">
      <c r="AJ453" s="6"/>
      <c r="AK453" s="6"/>
    </row>
    <row r="454" spans="36:37" x14ac:dyDescent="0.2">
      <c r="AJ454" s="6"/>
      <c r="AK454" s="6"/>
    </row>
    <row r="455" spans="36:37" x14ac:dyDescent="0.2">
      <c r="AJ455" s="6"/>
      <c r="AK455" s="6"/>
    </row>
    <row r="456" spans="36:37" x14ac:dyDescent="0.2">
      <c r="AJ456" s="6"/>
      <c r="AK456" s="6"/>
    </row>
    <row r="457" spans="36:37" x14ac:dyDescent="0.2">
      <c r="AJ457" s="6"/>
      <c r="AK457" s="6"/>
    </row>
    <row r="458" spans="36:37" x14ac:dyDescent="0.2">
      <c r="AJ458" s="6"/>
      <c r="AK458" s="6"/>
    </row>
    <row r="459" spans="36:37" x14ac:dyDescent="0.2">
      <c r="AJ459" s="6"/>
      <c r="AK459" s="6"/>
    </row>
    <row r="460" spans="36:37" x14ac:dyDescent="0.2">
      <c r="AJ460" s="6"/>
      <c r="AK460" s="6"/>
    </row>
    <row r="461" spans="36:37" x14ac:dyDescent="0.2">
      <c r="AJ461" s="6"/>
      <c r="AK461" s="6"/>
    </row>
    <row r="462" spans="36:37" x14ac:dyDescent="0.2">
      <c r="AJ462" s="6"/>
      <c r="AK462" s="6"/>
    </row>
    <row r="463" spans="36:37" x14ac:dyDescent="0.2">
      <c r="AJ463" s="6"/>
      <c r="AK463" s="6"/>
    </row>
    <row r="464" spans="36:37" x14ac:dyDescent="0.2">
      <c r="AJ464" s="6"/>
      <c r="AK464" s="6"/>
    </row>
    <row r="465" spans="36:37" x14ac:dyDescent="0.2">
      <c r="AJ465" s="6"/>
      <c r="AK465" s="6"/>
    </row>
    <row r="466" spans="36:37" x14ac:dyDescent="0.2">
      <c r="AJ466" s="6"/>
      <c r="AK466" s="6"/>
    </row>
    <row r="467" spans="36:37" x14ac:dyDescent="0.2">
      <c r="AJ467" s="6"/>
      <c r="AK467" s="6"/>
    </row>
    <row r="468" spans="36:37" x14ac:dyDescent="0.2">
      <c r="AJ468" s="6"/>
      <c r="AK468" s="6"/>
    </row>
    <row r="469" spans="36:37" x14ac:dyDescent="0.2">
      <c r="AJ469" s="6"/>
      <c r="AK469" s="6"/>
    </row>
    <row r="470" spans="36:37" x14ac:dyDescent="0.2">
      <c r="AJ470" s="6"/>
      <c r="AK470" s="6"/>
    </row>
    <row r="471" spans="36:37" x14ac:dyDescent="0.2">
      <c r="AJ471" s="6"/>
      <c r="AK471" s="6"/>
    </row>
    <row r="472" spans="36:37" x14ac:dyDescent="0.2">
      <c r="AJ472" s="6"/>
      <c r="AK472" s="6"/>
    </row>
    <row r="473" spans="36:37" x14ac:dyDescent="0.2">
      <c r="AJ473" s="6"/>
      <c r="AK473" s="6"/>
    </row>
    <row r="474" spans="36:37" x14ac:dyDescent="0.2">
      <c r="AJ474" s="6"/>
      <c r="AK474" s="6"/>
    </row>
    <row r="475" spans="36:37" x14ac:dyDescent="0.2">
      <c r="AJ475" s="6"/>
      <c r="AK475" s="6"/>
    </row>
    <row r="476" spans="36:37" x14ac:dyDescent="0.2">
      <c r="AJ476" s="6"/>
      <c r="AK476" s="6"/>
    </row>
    <row r="477" spans="36:37" x14ac:dyDescent="0.2">
      <c r="AJ477" s="6"/>
      <c r="AK477" s="6"/>
    </row>
    <row r="478" spans="36:37" x14ac:dyDescent="0.2">
      <c r="AJ478" s="6"/>
      <c r="AK478" s="6"/>
    </row>
    <row r="479" spans="36:37" x14ac:dyDescent="0.2">
      <c r="AJ479" s="6"/>
      <c r="AK479" s="6"/>
    </row>
    <row r="480" spans="36:37" x14ac:dyDescent="0.2">
      <c r="AJ480" s="6"/>
      <c r="AK480" s="6"/>
    </row>
    <row r="481" spans="36:37" x14ac:dyDescent="0.2">
      <c r="AJ481" s="6"/>
      <c r="AK481" s="6"/>
    </row>
    <row r="482" spans="36:37" x14ac:dyDescent="0.2">
      <c r="AJ482" s="6"/>
      <c r="AK482" s="6"/>
    </row>
    <row r="483" spans="36:37" x14ac:dyDescent="0.2">
      <c r="AJ483" s="6"/>
      <c r="AK483" s="6"/>
    </row>
    <row r="484" spans="36:37" x14ac:dyDescent="0.2">
      <c r="AJ484" s="6"/>
      <c r="AK484" s="6"/>
    </row>
    <row r="485" spans="36:37" x14ac:dyDescent="0.2">
      <c r="AJ485" s="6"/>
      <c r="AK485" s="6"/>
    </row>
    <row r="486" spans="36:37" x14ac:dyDescent="0.2">
      <c r="AJ486" s="6"/>
      <c r="AK486" s="6"/>
    </row>
    <row r="487" spans="36:37" x14ac:dyDescent="0.2">
      <c r="AJ487" s="6"/>
      <c r="AK487" s="6"/>
    </row>
    <row r="488" spans="36:37" x14ac:dyDescent="0.2">
      <c r="AJ488" s="6"/>
      <c r="AK488" s="6"/>
    </row>
    <row r="489" spans="36:37" x14ac:dyDescent="0.2">
      <c r="AJ489" s="6"/>
      <c r="AK489" s="6"/>
    </row>
    <row r="490" spans="36:37" x14ac:dyDescent="0.2">
      <c r="AJ490" s="6"/>
      <c r="AK490" s="6"/>
    </row>
    <row r="491" spans="36:37" x14ac:dyDescent="0.2">
      <c r="AJ491" s="6"/>
      <c r="AK491" s="6"/>
    </row>
    <row r="492" spans="36:37" x14ac:dyDescent="0.2">
      <c r="AJ492" s="6"/>
      <c r="AK492" s="6"/>
    </row>
    <row r="493" spans="36:37" x14ac:dyDescent="0.2">
      <c r="AJ493" s="6"/>
      <c r="AK493" s="6"/>
    </row>
    <row r="494" spans="36:37" x14ac:dyDescent="0.2">
      <c r="AJ494" s="6"/>
      <c r="AK494" s="6"/>
    </row>
    <row r="495" spans="36:37" x14ac:dyDescent="0.2">
      <c r="AJ495" s="6"/>
      <c r="AK495" s="6"/>
    </row>
    <row r="496" spans="36:37" x14ac:dyDescent="0.2">
      <c r="AJ496" s="6"/>
      <c r="AK496" s="6"/>
    </row>
    <row r="497" spans="36:37" x14ac:dyDescent="0.2">
      <c r="AJ497" s="6"/>
      <c r="AK497" s="6"/>
    </row>
    <row r="498" spans="36:37" x14ac:dyDescent="0.2">
      <c r="AJ498" s="6"/>
      <c r="AK498" s="6"/>
    </row>
    <row r="499" spans="36:37" x14ac:dyDescent="0.2">
      <c r="AJ499" s="6"/>
      <c r="AK499" s="6"/>
    </row>
    <row r="500" spans="36:37" x14ac:dyDescent="0.2">
      <c r="AJ500" s="6"/>
      <c r="AK500" s="6"/>
    </row>
    <row r="501" spans="36:37" x14ac:dyDescent="0.2">
      <c r="AJ501" s="6"/>
      <c r="AK501" s="6"/>
    </row>
    <row r="502" spans="36:37" x14ac:dyDescent="0.2">
      <c r="AJ502" s="6"/>
      <c r="AK502" s="6"/>
    </row>
    <row r="503" spans="36:37" x14ac:dyDescent="0.2">
      <c r="AJ503" s="6"/>
      <c r="AK503" s="6"/>
    </row>
    <row r="504" spans="36:37" x14ac:dyDescent="0.2">
      <c r="AJ504" s="6"/>
      <c r="AK504" s="6"/>
    </row>
    <row r="505" spans="36:37" x14ac:dyDescent="0.2">
      <c r="AJ505" s="6"/>
      <c r="AK505" s="6"/>
    </row>
    <row r="506" spans="36:37" x14ac:dyDescent="0.2">
      <c r="AJ506" s="6"/>
      <c r="AK506" s="6"/>
    </row>
    <row r="507" spans="36:37" x14ac:dyDescent="0.2">
      <c r="AJ507" s="6"/>
      <c r="AK507" s="6"/>
    </row>
    <row r="508" spans="36:37" x14ac:dyDescent="0.2">
      <c r="AJ508" s="6"/>
      <c r="AK508" s="6"/>
    </row>
    <row r="509" spans="36:37" x14ac:dyDescent="0.2">
      <c r="AJ509" s="6"/>
      <c r="AK509" s="6"/>
    </row>
    <row r="510" spans="36:37" x14ac:dyDescent="0.2">
      <c r="AJ510" s="6"/>
      <c r="AK510" s="6"/>
    </row>
    <row r="511" spans="36:37" x14ac:dyDescent="0.2">
      <c r="AJ511" s="6"/>
      <c r="AK511" s="6"/>
    </row>
    <row r="512" spans="36:37" x14ac:dyDescent="0.2">
      <c r="AJ512" s="6"/>
      <c r="AK512" s="6"/>
    </row>
    <row r="513" spans="36:37" x14ac:dyDescent="0.2">
      <c r="AJ513" s="6"/>
      <c r="AK513" s="6"/>
    </row>
    <row r="514" spans="36:37" x14ac:dyDescent="0.2">
      <c r="AJ514" s="6"/>
      <c r="AK514" s="6"/>
    </row>
    <row r="515" spans="36:37" x14ac:dyDescent="0.2">
      <c r="AJ515" s="6"/>
      <c r="AK515" s="6"/>
    </row>
    <row r="516" spans="36:37" x14ac:dyDescent="0.2">
      <c r="AJ516" s="6"/>
      <c r="AK516" s="6"/>
    </row>
    <row r="517" spans="36:37" x14ac:dyDescent="0.2">
      <c r="AJ517" s="6"/>
      <c r="AK517" s="6"/>
    </row>
    <row r="518" spans="36:37" x14ac:dyDescent="0.2">
      <c r="AJ518" s="6"/>
      <c r="AK518" s="6"/>
    </row>
    <row r="519" spans="36:37" x14ac:dyDescent="0.2">
      <c r="AJ519" s="6"/>
      <c r="AK519" s="6"/>
    </row>
    <row r="520" spans="36:37" x14ac:dyDescent="0.2">
      <c r="AJ520" s="6"/>
      <c r="AK520" s="6"/>
    </row>
    <row r="521" spans="36:37" x14ac:dyDescent="0.2">
      <c r="AJ521" s="6"/>
      <c r="AK521" s="6"/>
    </row>
    <row r="522" spans="36:37" x14ac:dyDescent="0.2">
      <c r="AJ522" s="6"/>
      <c r="AK522" s="6"/>
    </row>
    <row r="523" spans="36:37" x14ac:dyDescent="0.2">
      <c r="AJ523" s="6"/>
      <c r="AK523" s="6"/>
    </row>
    <row r="524" spans="36:37" x14ac:dyDescent="0.2">
      <c r="AJ524" s="6"/>
      <c r="AK524" s="6"/>
    </row>
    <row r="525" spans="36:37" x14ac:dyDescent="0.2">
      <c r="AJ525" s="6"/>
      <c r="AK525" s="6"/>
    </row>
    <row r="526" spans="36:37" x14ac:dyDescent="0.2">
      <c r="AJ526" s="6"/>
      <c r="AK526" s="6"/>
    </row>
    <row r="527" spans="36:37" x14ac:dyDescent="0.2">
      <c r="AJ527" s="6"/>
      <c r="AK527" s="6"/>
    </row>
    <row r="528" spans="36:37" x14ac:dyDescent="0.2">
      <c r="AJ528" s="6"/>
      <c r="AK528" s="6"/>
    </row>
    <row r="529" spans="36:37" x14ac:dyDescent="0.2">
      <c r="AJ529" s="6"/>
      <c r="AK529" s="6"/>
    </row>
    <row r="530" spans="36:37" x14ac:dyDescent="0.2">
      <c r="AJ530" s="6"/>
      <c r="AK530" s="6"/>
    </row>
    <row r="531" spans="36:37" x14ac:dyDescent="0.2">
      <c r="AJ531" s="6"/>
      <c r="AK531" s="6"/>
    </row>
    <row r="532" spans="36:37" x14ac:dyDescent="0.2">
      <c r="AJ532" s="6"/>
      <c r="AK532" s="6"/>
    </row>
    <row r="533" spans="36:37" x14ac:dyDescent="0.2">
      <c r="AJ533" s="6"/>
      <c r="AK533" s="6"/>
    </row>
    <row r="534" spans="36:37" x14ac:dyDescent="0.2">
      <c r="AJ534" s="6"/>
      <c r="AK534" s="6"/>
    </row>
    <row r="535" spans="36:37" x14ac:dyDescent="0.2">
      <c r="AJ535" s="6"/>
      <c r="AK535" s="6"/>
    </row>
    <row r="536" spans="36:37" x14ac:dyDescent="0.2">
      <c r="AJ536" s="6"/>
      <c r="AK536" s="6"/>
    </row>
    <row r="537" spans="36:37" x14ac:dyDescent="0.2">
      <c r="AJ537" s="6"/>
      <c r="AK537" s="6"/>
    </row>
    <row r="538" spans="36:37" x14ac:dyDescent="0.2">
      <c r="AJ538" s="6"/>
      <c r="AK538" s="6"/>
    </row>
    <row r="539" spans="36:37" x14ac:dyDescent="0.2">
      <c r="AJ539" s="6"/>
      <c r="AK539" s="6"/>
    </row>
    <row r="540" spans="36:37" x14ac:dyDescent="0.2">
      <c r="AJ540" s="6"/>
      <c r="AK540" s="6"/>
    </row>
    <row r="541" spans="36:37" x14ac:dyDescent="0.2">
      <c r="AJ541" s="6"/>
      <c r="AK541" s="6"/>
    </row>
    <row r="542" spans="36:37" x14ac:dyDescent="0.2">
      <c r="AJ542" s="6"/>
      <c r="AK542" s="6"/>
    </row>
    <row r="543" spans="36:37" x14ac:dyDescent="0.2">
      <c r="AJ543" s="6"/>
      <c r="AK543" s="6"/>
    </row>
    <row r="544" spans="36:37" x14ac:dyDescent="0.2">
      <c r="AJ544" s="6"/>
      <c r="AK544" s="6"/>
    </row>
    <row r="545" spans="36:37" x14ac:dyDescent="0.2">
      <c r="AJ545" s="6"/>
      <c r="AK545" s="6"/>
    </row>
    <row r="546" spans="36:37" x14ac:dyDescent="0.2">
      <c r="AJ546" s="6"/>
      <c r="AK546" s="6"/>
    </row>
    <row r="547" spans="36:37" x14ac:dyDescent="0.2">
      <c r="AJ547" s="6"/>
      <c r="AK547" s="6"/>
    </row>
    <row r="548" spans="36:37" x14ac:dyDescent="0.2">
      <c r="AJ548" s="6"/>
      <c r="AK548" s="6"/>
    </row>
    <row r="549" spans="36:37" x14ac:dyDescent="0.2">
      <c r="AJ549" s="6"/>
      <c r="AK549" s="6"/>
    </row>
    <row r="550" spans="36:37" x14ac:dyDescent="0.2">
      <c r="AJ550" s="6"/>
      <c r="AK550" s="6"/>
    </row>
    <row r="551" spans="36:37" x14ac:dyDescent="0.2">
      <c r="AJ551" s="6"/>
      <c r="AK551" s="6"/>
    </row>
    <row r="552" spans="36:37" x14ac:dyDescent="0.2">
      <c r="AJ552" s="6"/>
      <c r="AK552" s="6"/>
    </row>
    <row r="553" spans="36:37" x14ac:dyDescent="0.2">
      <c r="AJ553" s="6"/>
      <c r="AK553" s="6"/>
    </row>
    <row r="554" spans="36:37" x14ac:dyDescent="0.2">
      <c r="AJ554" s="6"/>
      <c r="AK554" s="6"/>
    </row>
    <row r="555" spans="36:37" x14ac:dyDescent="0.2">
      <c r="AJ555" s="6"/>
      <c r="AK555" s="6"/>
    </row>
    <row r="556" spans="36:37" x14ac:dyDescent="0.2">
      <c r="AJ556" s="6"/>
      <c r="AK556" s="6"/>
    </row>
    <row r="557" spans="36:37" x14ac:dyDescent="0.2">
      <c r="AJ557" s="6"/>
      <c r="AK557" s="6"/>
    </row>
    <row r="558" spans="36:37" x14ac:dyDescent="0.2">
      <c r="AJ558" s="6"/>
      <c r="AK558" s="6"/>
    </row>
    <row r="559" spans="36:37" x14ac:dyDescent="0.2">
      <c r="AJ559" s="6"/>
      <c r="AK559" s="6"/>
    </row>
    <row r="560" spans="36:37" x14ac:dyDescent="0.2">
      <c r="AJ560" s="6"/>
      <c r="AK560" s="6"/>
    </row>
    <row r="561" spans="36:37" x14ac:dyDescent="0.2">
      <c r="AJ561" s="6"/>
      <c r="AK561" s="6"/>
    </row>
    <row r="562" spans="36:37" x14ac:dyDescent="0.2">
      <c r="AJ562" s="6"/>
      <c r="AK562" s="6"/>
    </row>
    <row r="563" spans="36:37" x14ac:dyDescent="0.2">
      <c r="AJ563" s="6"/>
      <c r="AK563" s="6"/>
    </row>
    <row r="564" spans="36:37" x14ac:dyDescent="0.2">
      <c r="AJ564" s="6"/>
      <c r="AK564" s="6"/>
    </row>
    <row r="565" spans="36:37" x14ac:dyDescent="0.2">
      <c r="AJ565" s="6"/>
      <c r="AK565" s="6"/>
    </row>
    <row r="566" spans="36:37" x14ac:dyDescent="0.2">
      <c r="AJ566" s="6"/>
      <c r="AK566" s="6"/>
    </row>
    <row r="567" spans="36:37" x14ac:dyDescent="0.2">
      <c r="AJ567" s="6"/>
      <c r="AK567" s="6"/>
    </row>
    <row r="568" spans="36:37" x14ac:dyDescent="0.2">
      <c r="AJ568" s="6"/>
      <c r="AK568" s="6"/>
    </row>
    <row r="569" spans="36:37" x14ac:dyDescent="0.2">
      <c r="AJ569" s="6"/>
      <c r="AK569" s="6"/>
    </row>
    <row r="570" spans="36:37" x14ac:dyDescent="0.2">
      <c r="AJ570" s="6"/>
      <c r="AK570" s="6"/>
    </row>
    <row r="571" spans="36:37" x14ac:dyDescent="0.2">
      <c r="AJ571" s="6"/>
      <c r="AK571" s="6"/>
    </row>
    <row r="572" spans="36:37" x14ac:dyDescent="0.2">
      <c r="AJ572" s="6"/>
      <c r="AK572" s="6"/>
    </row>
    <row r="573" spans="36:37" x14ac:dyDescent="0.2">
      <c r="AJ573" s="6"/>
      <c r="AK573" s="6"/>
    </row>
    <row r="574" spans="36:37" x14ac:dyDescent="0.2">
      <c r="AJ574" s="6"/>
      <c r="AK574" s="6"/>
    </row>
    <row r="575" spans="36:37" x14ac:dyDescent="0.2">
      <c r="AJ575" s="6"/>
      <c r="AK575" s="6"/>
    </row>
    <row r="576" spans="36:37" x14ac:dyDescent="0.2">
      <c r="AJ576" s="6"/>
      <c r="AK576" s="6"/>
    </row>
    <row r="577" spans="36:37" x14ac:dyDescent="0.2">
      <c r="AJ577" s="6"/>
      <c r="AK577" s="6"/>
    </row>
    <row r="578" spans="36:37" x14ac:dyDescent="0.2">
      <c r="AJ578" s="6"/>
      <c r="AK578" s="6"/>
    </row>
    <row r="579" spans="36:37" x14ac:dyDescent="0.2">
      <c r="AJ579" s="6"/>
      <c r="AK579" s="6"/>
    </row>
    <row r="580" spans="36:37" x14ac:dyDescent="0.2">
      <c r="AJ580" s="6"/>
      <c r="AK580" s="6"/>
    </row>
    <row r="581" spans="36:37" x14ac:dyDescent="0.2">
      <c r="AJ581" s="6"/>
      <c r="AK581" s="6"/>
    </row>
    <row r="582" spans="36:37" x14ac:dyDescent="0.2">
      <c r="AJ582" s="6"/>
      <c r="AK582" s="6"/>
    </row>
    <row r="583" spans="36:37" x14ac:dyDescent="0.2">
      <c r="AJ583" s="6"/>
      <c r="AK583" s="6"/>
    </row>
    <row r="584" spans="36:37" x14ac:dyDescent="0.2">
      <c r="AJ584" s="6"/>
      <c r="AK584" s="6"/>
    </row>
    <row r="585" spans="36:37" x14ac:dyDescent="0.2">
      <c r="AJ585" s="6"/>
      <c r="AK585" s="6"/>
    </row>
    <row r="586" spans="36:37" x14ac:dyDescent="0.2">
      <c r="AJ586" s="6"/>
      <c r="AK586" s="6"/>
    </row>
    <row r="587" spans="36:37" x14ac:dyDescent="0.2">
      <c r="AJ587" s="6"/>
      <c r="AK587" s="6"/>
    </row>
    <row r="588" spans="36:37" x14ac:dyDescent="0.2">
      <c r="AJ588" s="6"/>
      <c r="AK588" s="6"/>
    </row>
    <row r="589" spans="36:37" x14ac:dyDescent="0.2">
      <c r="AJ589" s="6"/>
      <c r="AK589" s="6"/>
    </row>
    <row r="590" spans="36:37" x14ac:dyDescent="0.2">
      <c r="AJ590" s="6"/>
      <c r="AK590" s="6"/>
    </row>
    <row r="591" spans="36:37" x14ac:dyDescent="0.2">
      <c r="AJ591" s="6"/>
      <c r="AK591" s="6"/>
    </row>
    <row r="592" spans="36:37" x14ac:dyDescent="0.2">
      <c r="AJ592" s="6"/>
      <c r="AK592" s="6"/>
    </row>
    <row r="593" spans="36:37" x14ac:dyDescent="0.2">
      <c r="AJ593" s="6"/>
      <c r="AK593" s="6"/>
    </row>
    <row r="594" spans="36:37" x14ac:dyDescent="0.2">
      <c r="AJ594" s="6"/>
      <c r="AK594" s="6"/>
    </row>
    <row r="595" spans="36:37" x14ac:dyDescent="0.2">
      <c r="AJ595" s="6"/>
      <c r="AK595" s="6"/>
    </row>
    <row r="596" spans="36:37" x14ac:dyDescent="0.2">
      <c r="AJ596" s="6"/>
      <c r="AK596" s="6"/>
    </row>
    <row r="597" spans="36:37" x14ac:dyDescent="0.2">
      <c r="AJ597" s="6"/>
      <c r="AK597" s="6"/>
    </row>
    <row r="598" spans="36:37" x14ac:dyDescent="0.2">
      <c r="AJ598" s="6"/>
      <c r="AK598" s="6"/>
    </row>
    <row r="599" spans="36:37" x14ac:dyDescent="0.2">
      <c r="AJ599" s="6"/>
      <c r="AK599" s="6"/>
    </row>
    <row r="600" spans="36:37" x14ac:dyDescent="0.2">
      <c r="AJ600" s="6"/>
      <c r="AK600" s="6"/>
    </row>
    <row r="601" spans="36:37" x14ac:dyDescent="0.2">
      <c r="AJ601" s="6"/>
      <c r="AK601" s="6"/>
    </row>
    <row r="602" spans="36:37" x14ac:dyDescent="0.2">
      <c r="AJ602" s="6"/>
      <c r="AK602" s="6"/>
    </row>
    <row r="603" spans="36:37" x14ac:dyDescent="0.2">
      <c r="AJ603" s="6"/>
      <c r="AK603" s="6"/>
    </row>
    <row r="604" spans="36:37" x14ac:dyDescent="0.2">
      <c r="AJ604" s="6"/>
      <c r="AK604" s="6"/>
    </row>
    <row r="605" spans="36:37" x14ac:dyDescent="0.2">
      <c r="AJ605" s="6"/>
      <c r="AK605" s="6"/>
    </row>
    <row r="606" spans="36:37" x14ac:dyDescent="0.2">
      <c r="AJ606" s="6"/>
      <c r="AK606" s="6"/>
    </row>
    <row r="607" spans="36:37" x14ac:dyDescent="0.2">
      <c r="AJ607" s="6"/>
      <c r="AK607" s="6"/>
    </row>
    <row r="608" spans="36:37" x14ac:dyDescent="0.2">
      <c r="AJ608" s="6"/>
      <c r="AK608" s="6"/>
    </row>
    <row r="609" spans="36:37" x14ac:dyDescent="0.2">
      <c r="AJ609" s="6"/>
      <c r="AK609" s="6"/>
    </row>
    <row r="610" spans="36:37" x14ac:dyDescent="0.2">
      <c r="AJ610" s="6"/>
      <c r="AK610" s="6"/>
    </row>
    <row r="611" spans="36:37" x14ac:dyDescent="0.2">
      <c r="AJ611" s="6"/>
      <c r="AK611" s="6"/>
    </row>
    <row r="612" spans="36:37" x14ac:dyDescent="0.2">
      <c r="AJ612" s="6"/>
      <c r="AK612" s="6"/>
    </row>
    <row r="613" spans="36:37" x14ac:dyDescent="0.2">
      <c r="AJ613" s="6"/>
      <c r="AK613" s="6"/>
    </row>
    <row r="614" spans="36:37" x14ac:dyDescent="0.2">
      <c r="AJ614" s="6"/>
      <c r="AK614" s="6"/>
    </row>
    <row r="615" spans="36:37" x14ac:dyDescent="0.2">
      <c r="AJ615" s="6"/>
      <c r="AK615" s="6"/>
    </row>
    <row r="616" spans="36:37" x14ac:dyDescent="0.2">
      <c r="AJ616" s="6"/>
      <c r="AK616" s="6"/>
    </row>
    <row r="617" spans="36:37" x14ac:dyDescent="0.2">
      <c r="AJ617" s="6"/>
      <c r="AK617" s="6"/>
    </row>
    <row r="618" spans="36:37" x14ac:dyDescent="0.2">
      <c r="AJ618" s="6"/>
      <c r="AK618" s="6"/>
    </row>
    <row r="619" spans="36:37" x14ac:dyDescent="0.2">
      <c r="AJ619" s="6"/>
      <c r="AK619" s="6"/>
    </row>
    <row r="620" spans="36:37" x14ac:dyDescent="0.2">
      <c r="AJ620" s="6"/>
      <c r="AK620" s="6"/>
    </row>
    <row r="621" spans="36:37" x14ac:dyDescent="0.2">
      <c r="AJ621" s="6"/>
      <c r="AK621" s="6"/>
    </row>
    <row r="622" spans="36:37" x14ac:dyDescent="0.2">
      <c r="AJ622" s="6"/>
      <c r="AK622" s="6"/>
    </row>
    <row r="623" spans="36:37" x14ac:dyDescent="0.2">
      <c r="AJ623" s="6"/>
      <c r="AK623" s="6"/>
    </row>
    <row r="624" spans="36:37" x14ac:dyDescent="0.2">
      <c r="AJ624" s="6"/>
      <c r="AK624" s="6"/>
    </row>
    <row r="625" spans="36:37" x14ac:dyDescent="0.2">
      <c r="AJ625" s="6"/>
      <c r="AK625" s="6"/>
    </row>
    <row r="626" spans="36:37" x14ac:dyDescent="0.2">
      <c r="AJ626" s="6"/>
      <c r="AK626" s="6"/>
    </row>
    <row r="627" spans="36:37" x14ac:dyDescent="0.2">
      <c r="AJ627" s="6"/>
      <c r="AK627" s="6"/>
    </row>
    <row r="628" spans="36:37" x14ac:dyDescent="0.2">
      <c r="AJ628" s="6"/>
      <c r="AK628" s="6"/>
    </row>
    <row r="629" spans="36:37" x14ac:dyDescent="0.2">
      <c r="AJ629" s="6"/>
      <c r="AK629" s="6"/>
    </row>
    <row r="630" spans="36:37" x14ac:dyDescent="0.2">
      <c r="AJ630" s="6"/>
      <c r="AK630" s="6"/>
    </row>
    <row r="631" spans="36:37" x14ac:dyDescent="0.2">
      <c r="AJ631" s="6"/>
      <c r="AK631" s="6"/>
    </row>
    <row r="632" spans="36:37" x14ac:dyDescent="0.2">
      <c r="AJ632" s="6"/>
      <c r="AK632" s="6"/>
    </row>
    <row r="633" spans="36:37" x14ac:dyDescent="0.2">
      <c r="AJ633" s="6"/>
      <c r="AK633" s="6"/>
    </row>
    <row r="634" spans="36:37" x14ac:dyDescent="0.2">
      <c r="AJ634" s="6"/>
      <c r="AK634" s="6"/>
    </row>
    <row r="635" spans="36:37" x14ac:dyDescent="0.2">
      <c r="AJ635" s="6"/>
      <c r="AK635" s="6"/>
    </row>
    <row r="636" spans="36:37" x14ac:dyDescent="0.2">
      <c r="AJ636" s="6"/>
      <c r="AK636" s="6"/>
    </row>
    <row r="637" spans="36:37" x14ac:dyDescent="0.2">
      <c r="AJ637" s="6"/>
      <c r="AK637" s="6"/>
    </row>
    <row r="638" spans="36:37" x14ac:dyDescent="0.2">
      <c r="AJ638" s="6"/>
      <c r="AK638" s="6"/>
    </row>
    <row r="639" spans="36:37" x14ac:dyDescent="0.2">
      <c r="AJ639" s="6"/>
      <c r="AK639" s="6"/>
    </row>
    <row r="640" spans="36:37" x14ac:dyDescent="0.2">
      <c r="AJ640" s="6"/>
      <c r="AK640" s="6"/>
    </row>
    <row r="641" spans="36:37" x14ac:dyDescent="0.2">
      <c r="AJ641" s="6"/>
      <c r="AK641" s="6"/>
    </row>
    <row r="642" spans="36:37" x14ac:dyDescent="0.2">
      <c r="AJ642" s="6"/>
      <c r="AK642" s="6"/>
    </row>
    <row r="643" spans="36:37" x14ac:dyDescent="0.2">
      <c r="AJ643" s="6"/>
      <c r="AK643" s="6"/>
    </row>
    <row r="644" spans="36:37" x14ac:dyDescent="0.2">
      <c r="AJ644" s="6"/>
      <c r="AK644" s="6"/>
    </row>
    <row r="645" spans="36:37" x14ac:dyDescent="0.2">
      <c r="AJ645" s="6"/>
      <c r="AK645" s="6"/>
    </row>
    <row r="646" spans="36:37" x14ac:dyDescent="0.2">
      <c r="AJ646" s="6"/>
      <c r="AK646" s="6"/>
    </row>
    <row r="647" spans="36:37" x14ac:dyDescent="0.2">
      <c r="AJ647" s="6"/>
      <c r="AK647" s="6"/>
    </row>
    <row r="648" spans="36:37" x14ac:dyDescent="0.2">
      <c r="AJ648" s="6"/>
      <c r="AK648" s="6"/>
    </row>
    <row r="649" spans="36:37" x14ac:dyDescent="0.2">
      <c r="AJ649" s="6"/>
      <c r="AK649" s="6"/>
    </row>
    <row r="650" spans="36:37" x14ac:dyDescent="0.2">
      <c r="AJ650" s="6"/>
      <c r="AK650" s="6"/>
    </row>
    <row r="651" spans="36:37" x14ac:dyDescent="0.2">
      <c r="AJ651" s="6"/>
      <c r="AK651" s="6"/>
    </row>
    <row r="652" spans="36:37" x14ac:dyDescent="0.2">
      <c r="AJ652" s="6"/>
      <c r="AK652" s="6"/>
    </row>
    <row r="653" spans="36:37" x14ac:dyDescent="0.2">
      <c r="AJ653" s="6"/>
      <c r="AK653" s="6"/>
    </row>
    <row r="654" spans="36:37" x14ac:dyDescent="0.2">
      <c r="AJ654" s="6"/>
      <c r="AK654" s="6"/>
    </row>
    <row r="655" spans="36:37" x14ac:dyDescent="0.2">
      <c r="AJ655" s="6"/>
      <c r="AK655" s="6"/>
    </row>
    <row r="656" spans="36:37" x14ac:dyDescent="0.2">
      <c r="AJ656" s="6"/>
      <c r="AK656" s="6"/>
    </row>
    <row r="657" spans="36:37" x14ac:dyDescent="0.2">
      <c r="AJ657" s="6"/>
      <c r="AK657" s="6"/>
    </row>
    <row r="658" spans="36:37" x14ac:dyDescent="0.2">
      <c r="AJ658" s="6"/>
      <c r="AK658" s="6"/>
    </row>
    <row r="659" spans="36:37" x14ac:dyDescent="0.2">
      <c r="AJ659" s="6"/>
      <c r="AK659" s="6"/>
    </row>
    <row r="660" spans="36:37" x14ac:dyDescent="0.2">
      <c r="AJ660" s="6"/>
      <c r="AK660" s="6"/>
    </row>
    <row r="661" spans="36:37" x14ac:dyDescent="0.2">
      <c r="AJ661" s="6"/>
      <c r="AK661" s="6"/>
    </row>
    <row r="662" spans="36:37" x14ac:dyDescent="0.2">
      <c r="AJ662" s="6"/>
      <c r="AK662" s="6"/>
    </row>
    <row r="663" spans="36:37" x14ac:dyDescent="0.2">
      <c r="AJ663" s="6"/>
      <c r="AK663" s="6"/>
    </row>
    <row r="664" spans="36:37" x14ac:dyDescent="0.2">
      <c r="AJ664" s="6"/>
      <c r="AK664" s="6"/>
    </row>
    <row r="665" spans="36:37" x14ac:dyDescent="0.2">
      <c r="AJ665" s="6"/>
      <c r="AK665" s="6"/>
    </row>
    <row r="666" spans="36:37" x14ac:dyDescent="0.2">
      <c r="AJ666" s="6"/>
      <c r="AK666" s="6"/>
    </row>
    <row r="667" spans="36:37" x14ac:dyDescent="0.2">
      <c r="AJ667" s="6"/>
      <c r="AK667" s="6"/>
    </row>
    <row r="668" spans="36:37" x14ac:dyDescent="0.2">
      <c r="AJ668" s="6"/>
      <c r="AK668" s="6"/>
    </row>
    <row r="669" spans="36:37" x14ac:dyDescent="0.2">
      <c r="AJ669" s="6"/>
      <c r="AK669" s="6"/>
    </row>
    <row r="670" spans="36:37" x14ac:dyDescent="0.2">
      <c r="AJ670" s="6"/>
      <c r="AK670" s="6"/>
    </row>
    <row r="671" spans="36:37" x14ac:dyDescent="0.2">
      <c r="AJ671" s="6"/>
      <c r="AK671" s="6"/>
    </row>
    <row r="672" spans="36:37" x14ac:dyDescent="0.2">
      <c r="AJ672" s="6"/>
      <c r="AK672" s="6"/>
    </row>
    <row r="673" spans="36:37" x14ac:dyDescent="0.2">
      <c r="AJ673" s="6"/>
      <c r="AK673" s="6"/>
    </row>
    <row r="674" spans="36:37" x14ac:dyDescent="0.2">
      <c r="AJ674" s="6"/>
      <c r="AK674" s="6"/>
    </row>
    <row r="675" spans="36:37" x14ac:dyDescent="0.2">
      <c r="AJ675" s="6"/>
      <c r="AK675" s="6"/>
    </row>
    <row r="676" spans="36:37" x14ac:dyDescent="0.2">
      <c r="AJ676" s="6"/>
      <c r="AK676" s="6"/>
    </row>
    <row r="677" spans="36:37" x14ac:dyDescent="0.2">
      <c r="AJ677" s="6"/>
      <c r="AK677" s="6"/>
    </row>
    <row r="678" spans="36:37" x14ac:dyDescent="0.2">
      <c r="AJ678" s="6"/>
      <c r="AK678" s="6"/>
    </row>
    <row r="679" spans="36:37" x14ac:dyDescent="0.2">
      <c r="AJ679" s="6"/>
      <c r="AK679" s="6"/>
    </row>
    <row r="680" spans="36:37" x14ac:dyDescent="0.2">
      <c r="AJ680" s="6"/>
      <c r="AK680" s="6"/>
    </row>
    <row r="681" spans="36:37" x14ac:dyDescent="0.2">
      <c r="AJ681" s="6"/>
      <c r="AK681" s="6"/>
    </row>
    <row r="682" spans="36:37" x14ac:dyDescent="0.2">
      <c r="AJ682" s="6"/>
      <c r="AK682" s="6"/>
    </row>
    <row r="683" spans="36:37" x14ac:dyDescent="0.2">
      <c r="AJ683" s="6"/>
      <c r="AK683" s="6"/>
    </row>
    <row r="684" spans="36:37" x14ac:dyDescent="0.2">
      <c r="AJ684" s="6"/>
      <c r="AK684" s="6"/>
    </row>
    <row r="685" spans="36:37" x14ac:dyDescent="0.2">
      <c r="AJ685" s="6"/>
      <c r="AK685" s="6"/>
    </row>
    <row r="686" spans="36:37" x14ac:dyDescent="0.2">
      <c r="AJ686" s="6"/>
      <c r="AK686" s="6"/>
    </row>
    <row r="687" spans="36:37" x14ac:dyDescent="0.2">
      <c r="AJ687" s="6"/>
      <c r="AK687" s="6"/>
    </row>
    <row r="688" spans="36:37" x14ac:dyDescent="0.2">
      <c r="AJ688" s="6"/>
      <c r="AK688" s="6"/>
    </row>
    <row r="689" spans="36:37" x14ac:dyDescent="0.2">
      <c r="AJ689" s="6"/>
      <c r="AK689" s="6"/>
    </row>
    <row r="690" spans="36:37" x14ac:dyDescent="0.2">
      <c r="AJ690" s="6"/>
      <c r="AK690" s="6"/>
    </row>
    <row r="691" spans="36:37" x14ac:dyDescent="0.2">
      <c r="AJ691" s="6"/>
      <c r="AK691" s="6"/>
    </row>
    <row r="692" spans="36:37" x14ac:dyDescent="0.2">
      <c r="AJ692" s="6"/>
      <c r="AK692" s="6"/>
    </row>
    <row r="693" spans="36:37" x14ac:dyDescent="0.2">
      <c r="AJ693" s="6"/>
      <c r="AK693" s="6"/>
    </row>
    <row r="694" spans="36:37" x14ac:dyDescent="0.2">
      <c r="AJ694" s="6"/>
      <c r="AK694" s="6"/>
    </row>
    <row r="695" spans="36:37" x14ac:dyDescent="0.2">
      <c r="AJ695" s="6"/>
      <c r="AK695" s="6"/>
    </row>
    <row r="696" spans="36:37" x14ac:dyDescent="0.2">
      <c r="AJ696" s="6"/>
      <c r="AK696" s="6"/>
    </row>
    <row r="697" spans="36:37" x14ac:dyDescent="0.2">
      <c r="AJ697" s="6"/>
      <c r="AK697" s="6"/>
    </row>
    <row r="698" spans="36:37" x14ac:dyDescent="0.2">
      <c r="AJ698" s="6"/>
      <c r="AK698" s="6"/>
    </row>
    <row r="699" spans="36:37" x14ac:dyDescent="0.2">
      <c r="AJ699" s="6"/>
      <c r="AK699" s="6"/>
    </row>
    <row r="700" spans="36:37" x14ac:dyDescent="0.2">
      <c r="AJ700" s="6"/>
      <c r="AK700" s="6"/>
    </row>
    <row r="701" spans="36:37" x14ac:dyDescent="0.2">
      <c r="AJ701" s="6"/>
      <c r="AK701" s="6"/>
    </row>
    <row r="702" spans="36:37" x14ac:dyDescent="0.2">
      <c r="AJ702" s="6"/>
      <c r="AK702" s="6"/>
    </row>
    <row r="703" spans="36:37" x14ac:dyDescent="0.2">
      <c r="AJ703" s="6"/>
      <c r="AK703" s="6"/>
    </row>
    <row r="704" spans="36:37" x14ac:dyDescent="0.2">
      <c r="AJ704" s="6"/>
      <c r="AK704" s="6"/>
    </row>
    <row r="705" spans="36:37" x14ac:dyDescent="0.2">
      <c r="AJ705" s="6"/>
      <c r="AK705" s="6"/>
    </row>
    <row r="706" spans="36:37" x14ac:dyDescent="0.2">
      <c r="AJ706" s="6"/>
      <c r="AK706" s="6"/>
    </row>
    <row r="707" spans="36:37" x14ac:dyDescent="0.2">
      <c r="AJ707" s="6"/>
      <c r="AK707" s="6"/>
    </row>
    <row r="708" spans="36:37" x14ac:dyDescent="0.2">
      <c r="AJ708" s="6"/>
      <c r="AK708" s="6"/>
    </row>
    <row r="709" spans="36:37" x14ac:dyDescent="0.2">
      <c r="AJ709" s="6"/>
      <c r="AK709" s="6"/>
    </row>
    <row r="710" spans="36:37" x14ac:dyDescent="0.2">
      <c r="AJ710" s="6"/>
      <c r="AK710" s="6"/>
    </row>
    <row r="711" spans="36:37" x14ac:dyDescent="0.2">
      <c r="AJ711" s="6"/>
      <c r="AK711" s="6"/>
    </row>
    <row r="712" spans="36:37" x14ac:dyDescent="0.2">
      <c r="AJ712" s="6"/>
      <c r="AK712" s="6"/>
    </row>
    <row r="713" spans="36:37" x14ac:dyDescent="0.2">
      <c r="AJ713" s="6"/>
      <c r="AK713" s="6"/>
    </row>
    <row r="714" spans="36:37" x14ac:dyDescent="0.2">
      <c r="AJ714" s="6"/>
      <c r="AK714" s="6"/>
    </row>
    <row r="715" spans="36:37" x14ac:dyDescent="0.2">
      <c r="AJ715" s="6"/>
      <c r="AK715" s="6"/>
    </row>
    <row r="716" spans="36:37" x14ac:dyDescent="0.2">
      <c r="AJ716" s="6"/>
      <c r="AK716" s="6"/>
    </row>
    <row r="717" spans="36:37" x14ac:dyDescent="0.2">
      <c r="AJ717" s="6"/>
      <c r="AK717" s="6"/>
    </row>
    <row r="718" spans="36:37" x14ac:dyDescent="0.2">
      <c r="AJ718" s="6"/>
      <c r="AK718" s="6"/>
    </row>
    <row r="719" spans="36:37" x14ac:dyDescent="0.2">
      <c r="AJ719" s="6"/>
      <c r="AK719" s="6"/>
    </row>
    <row r="720" spans="36:37" x14ac:dyDescent="0.2">
      <c r="AJ720" s="6"/>
      <c r="AK720" s="6"/>
    </row>
    <row r="721" spans="36:37" x14ac:dyDescent="0.2">
      <c r="AJ721" s="6"/>
      <c r="AK721" s="6"/>
    </row>
    <row r="722" spans="36:37" x14ac:dyDescent="0.2">
      <c r="AJ722" s="6"/>
      <c r="AK722" s="6"/>
    </row>
    <row r="723" spans="36:37" x14ac:dyDescent="0.2">
      <c r="AJ723" s="6"/>
      <c r="AK723" s="6"/>
    </row>
    <row r="724" spans="36:37" x14ac:dyDescent="0.2">
      <c r="AJ724" s="6"/>
      <c r="AK724" s="6"/>
    </row>
    <row r="725" spans="36:37" x14ac:dyDescent="0.2">
      <c r="AJ725" s="6"/>
      <c r="AK725" s="6"/>
    </row>
    <row r="726" spans="36:37" x14ac:dyDescent="0.2">
      <c r="AJ726" s="6"/>
      <c r="AK726" s="6"/>
    </row>
    <row r="727" spans="36:37" x14ac:dyDescent="0.2">
      <c r="AJ727" s="6"/>
      <c r="AK727" s="6"/>
    </row>
    <row r="728" spans="36:37" x14ac:dyDescent="0.2">
      <c r="AJ728" s="6"/>
      <c r="AK728" s="6"/>
    </row>
    <row r="729" spans="36:37" x14ac:dyDescent="0.2">
      <c r="AJ729" s="6"/>
      <c r="AK729" s="6"/>
    </row>
    <row r="730" spans="36:37" x14ac:dyDescent="0.2">
      <c r="AJ730" s="6"/>
      <c r="AK730" s="6"/>
    </row>
    <row r="731" spans="36:37" x14ac:dyDescent="0.2">
      <c r="AJ731" s="6"/>
      <c r="AK731" s="6"/>
    </row>
    <row r="732" spans="36:37" x14ac:dyDescent="0.2">
      <c r="AJ732" s="6"/>
      <c r="AK732" s="6"/>
    </row>
    <row r="733" spans="36:37" x14ac:dyDescent="0.2">
      <c r="AJ733" s="6"/>
      <c r="AK733" s="6"/>
    </row>
    <row r="734" spans="36:37" x14ac:dyDescent="0.2">
      <c r="AJ734" s="6"/>
      <c r="AK734" s="6"/>
    </row>
    <row r="735" spans="36:37" x14ac:dyDescent="0.2">
      <c r="AJ735" s="6"/>
      <c r="AK735" s="6"/>
    </row>
    <row r="736" spans="36:37" x14ac:dyDescent="0.2">
      <c r="AJ736" s="6"/>
      <c r="AK736" s="6"/>
    </row>
    <row r="737" spans="36:37" x14ac:dyDescent="0.2">
      <c r="AJ737" s="6"/>
      <c r="AK737" s="6"/>
    </row>
    <row r="738" spans="36:37" x14ac:dyDescent="0.2">
      <c r="AJ738" s="6"/>
      <c r="AK738" s="6"/>
    </row>
    <row r="739" spans="36:37" x14ac:dyDescent="0.2">
      <c r="AJ739" s="6"/>
      <c r="AK739" s="6"/>
    </row>
    <row r="740" spans="36:37" x14ac:dyDescent="0.2">
      <c r="AJ740" s="6"/>
      <c r="AK740" s="6"/>
    </row>
    <row r="741" spans="36:37" x14ac:dyDescent="0.2">
      <c r="AJ741" s="6"/>
      <c r="AK741" s="6"/>
    </row>
    <row r="742" spans="36:37" x14ac:dyDescent="0.2">
      <c r="AJ742" s="6"/>
      <c r="AK742" s="6"/>
    </row>
    <row r="743" spans="36:37" x14ac:dyDescent="0.2">
      <c r="AJ743" s="6"/>
      <c r="AK743" s="6"/>
    </row>
    <row r="744" spans="36:37" x14ac:dyDescent="0.2">
      <c r="AJ744" s="6"/>
      <c r="AK744" s="6"/>
    </row>
    <row r="745" spans="36:37" x14ac:dyDescent="0.2">
      <c r="AJ745" s="6"/>
      <c r="AK745" s="6"/>
    </row>
    <row r="746" spans="36:37" x14ac:dyDescent="0.2">
      <c r="AJ746" s="6"/>
      <c r="AK746" s="6"/>
    </row>
    <row r="747" spans="36:37" x14ac:dyDescent="0.2">
      <c r="AJ747" s="6"/>
      <c r="AK747" s="6"/>
    </row>
    <row r="748" spans="36:37" x14ac:dyDescent="0.2">
      <c r="AJ748" s="6"/>
      <c r="AK748" s="6"/>
    </row>
    <row r="749" spans="36:37" x14ac:dyDescent="0.2">
      <c r="AJ749" s="6"/>
      <c r="AK749" s="6"/>
    </row>
    <row r="750" spans="36:37" x14ac:dyDescent="0.2">
      <c r="AJ750" s="6"/>
      <c r="AK750" s="6"/>
    </row>
    <row r="751" spans="36:37" x14ac:dyDescent="0.2">
      <c r="AJ751" s="6"/>
      <c r="AK751" s="6"/>
    </row>
    <row r="752" spans="36:37" x14ac:dyDescent="0.2">
      <c r="AJ752" s="6"/>
      <c r="AK752" s="6"/>
    </row>
    <row r="753" spans="36:37" x14ac:dyDescent="0.2">
      <c r="AJ753" s="6"/>
      <c r="AK753" s="6"/>
    </row>
    <row r="754" spans="36:37" x14ac:dyDescent="0.2">
      <c r="AJ754" s="6"/>
      <c r="AK754" s="6"/>
    </row>
    <row r="755" spans="36:37" x14ac:dyDescent="0.2">
      <c r="AJ755" s="6"/>
      <c r="AK755" s="6"/>
    </row>
    <row r="756" spans="36:37" x14ac:dyDescent="0.2">
      <c r="AJ756" s="6"/>
      <c r="AK756" s="6"/>
    </row>
    <row r="757" spans="36:37" x14ac:dyDescent="0.2">
      <c r="AJ757" s="6"/>
      <c r="AK757" s="6"/>
    </row>
    <row r="758" spans="36:37" x14ac:dyDescent="0.2">
      <c r="AJ758" s="6"/>
      <c r="AK758" s="6"/>
    </row>
    <row r="759" spans="36:37" x14ac:dyDescent="0.2">
      <c r="AJ759" s="6"/>
      <c r="AK759" s="6"/>
    </row>
    <row r="760" spans="36:37" x14ac:dyDescent="0.2">
      <c r="AJ760" s="6"/>
      <c r="AK760" s="6"/>
    </row>
    <row r="761" spans="36:37" x14ac:dyDescent="0.2">
      <c r="AJ761" s="6"/>
      <c r="AK761" s="6"/>
    </row>
    <row r="762" spans="36:37" x14ac:dyDescent="0.2">
      <c r="AJ762" s="6"/>
      <c r="AK762" s="6"/>
    </row>
    <row r="763" spans="36:37" x14ac:dyDescent="0.2">
      <c r="AJ763" s="6"/>
      <c r="AK763" s="6"/>
    </row>
    <row r="764" spans="36:37" x14ac:dyDescent="0.2">
      <c r="AJ764" s="6"/>
      <c r="AK764" s="6"/>
    </row>
    <row r="765" spans="36:37" x14ac:dyDescent="0.2">
      <c r="AJ765" s="6"/>
      <c r="AK765" s="6"/>
    </row>
    <row r="766" spans="36:37" x14ac:dyDescent="0.2">
      <c r="AJ766" s="6"/>
      <c r="AK766" s="6"/>
    </row>
    <row r="767" spans="36:37" x14ac:dyDescent="0.2">
      <c r="AJ767" s="6"/>
      <c r="AK767" s="6"/>
    </row>
    <row r="768" spans="36:37" x14ac:dyDescent="0.2">
      <c r="AJ768" s="6"/>
      <c r="AK768" s="6"/>
    </row>
    <row r="769" spans="36:37" x14ac:dyDescent="0.2">
      <c r="AJ769" s="6"/>
      <c r="AK769" s="6"/>
    </row>
    <row r="770" spans="36:37" x14ac:dyDescent="0.2">
      <c r="AJ770" s="6"/>
      <c r="AK770" s="6"/>
    </row>
    <row r="771" spans="36:37" x14ac:dyDescent="0.2">
      <c r="AJ771" s="6"/>
      <c r="AK771" s="6"/>
    </row>
    <row r="772" spans="36:37" x14ac:dyDescent="0.2">
      <c r="AJ772" s="6"/>
      <c r="AK772" s="6"/>
    </row>
    <row r="773" spans="36:37" x14ac:dyDescent="0.2">
      <c r="AJ773" s="6"/>
      <c r="AK773" s="6"/>
    </row>
    <row r="774" spans="36:37" x14ac:dyDescent="0.2">
      <c r="AJ774" s="6"/>
      <c r="AK774" s="6"/>
    </row>
    <row r="775" spans="36:37" x14ac:dyDescent="0.2">
      <c r="AJ775" s="6"/>
      <c r="AK775" s="6"/>
    </row>
    <row r="776" spans="36:37" x14ac:dyDescent="0.2">
      <c r="AJ776" s="6"/>
      <c r="AK776" s="6"/>
    </row>
    <row r="777" spans="36:37" x14ac:dyDescent="0.2">
      <c r="AJ777" s="6"/>
      <c r="AK777" s="6"/>
    </row>
    <row r="778" spans="36:37" x14ac:dyDescent="0.2">
      <c r="AJ778" s="6"/>
      <c r="AK778" s="6"/>
    </row>
    <row r="779" spans="36:37" x14ac:dyDescent="0.2">
      <c r="AJ779" s="6"/>
      <c r="AK779" s="6"/>
    </row>
    <row r="780" spans="36:37" x14ac:dyDescent="0.2">
      <c r="AJ780" s="6"/>
      <c r="AK780" s="6"/>
    </row>
    <row r="781" spans="36:37" x14ac:dyDescent="0.2">
      <c r="AJ781" s="6"/>
      <c r="AK781" s="6"/>
    </row>
    <row r="782" spans="36:37" x14ac:dyDescent="0.2">
      <c r="AJ782" s="6"/>
      <c r="AK782" s="6"/>
    </row>
    <row r="783" spans="36:37" x14ac:dyDescent="0.2">
      <c r="AJ783" s="6"/>
      <c r="AK783" s="6"/>
    </row>
    <row r="784" spans="36:37" x14ac:dyDescent="0.2">
      <c r="AJ784" s="6"/>
      <c r="AK784" s="6"/>
    </row>
    <row r="785" spans="36:37" x14ac:dyDescent="0.2">
      <c r="AJ785" s="6"/>
      <c r="AK785" s="6"/>
    </row>
    <row r="786" spans="36:37" x14ac:dyDescent="0.2">
      <c r="AJ786" s="6"/>
      <c r="AK786" s="6"/>
    </row>
    <row r="787" spans="36:37" x14ac:dyDescent="0.2">
      <c r="AJ787" s="6"/>
      <c r="AK787" s="6"/>
    </row>
    <row r="788" spans="36:37" x14ac:dyDescent="0.2">
      <c r="AJ788" s="6"/>
      <c r="AK788" s="6"/>
    </row>
    <row r="789" spans="36:37" x14ac:dyDescent="0.2">
      <c r="AJ789" s="6"/>
      <c r="AK789" s="6"/>
    </row>
    <row r="790" spans="36:37" x14ac:dyDescent="0.2">
      <c r="AJ790" s="6"/>
      <c r="AK790" s="6"/>
    </row>
    <row r="791" spans="36:37" x14ac:dyDescent="0.2">
      <c r="AJ791" s="6"/>
      <c r="AK791" s="6"/>
    </row>
    <row r="792" spans="36:37" x14ac:dyDescent="0.2">
      <c r="AJ792" s="6"/>
      <c r="AK792" s="6"/>
    </row>
    <row r="793" spans="36:37" x14ac:dyDescent="0.2">
      <c r="AJ793" s="6"/>
      <c r="AK793" s="6"/>
    </row>
    <row r="794" spans="36:37" x14ac:dyDescent="0.2">
      <c r="AJ794" s="6"/>
      <c r="AK794" s="6"/>
    </row>
    <row r="795" spans="36:37" x14ac:dyDescent="0.2">
      <c r="AJ795" s="6"/>
      <c r="AK795" s="6"/>
    </row>
    <row r="796" spans="36:37" x14ac:dyDescent="0.2">
      <c r="AJ796" s="6"/>
      <c r="AK796" s="6"/>
    </row>
    <row r="797" spans="36:37" x14ac:dyDescent="0.2">
      <c r="AJ797" s="6"/>
      <c r="AK797" s="6"/>
    </row>
    <row r="798" spans="36:37" x14ac:dyDescent="0.2">
      <c r="AJ798" s="6"/>
      <c r="AK798" s="6"/>
    </row>
    <row r="799" spans="36:37" x14ac:dyDescent="0.2">
      <c r="AJ799" s="6"/>
      <c r="AK799" s="6"/>
    </row>
    <row r="800" spans="36:37" x14ac:dyDescent="0.2">
      <c r="AJ800" s="6"/>
      <c r="AK800" s="6"/>
    </row>
    <row r="801" spans="36:37" x14ac:dyDescent="0.2">
      <c r="AJ801" s="6"/>
      <c r="AK801" s="6"/>
    </row>
    <row r="802" spans="36:37" x14ac:dyDescent="0.2">
      <c r="AJ802" s="6"/>
      <c r="AK802" s="6"/>
    </row>
    <row r="803" spans="36:37" x14ac:dyDescent="0.2">
      <c r="AJ803" s="6"/>
      <c r="AK803" s="6"/>
    </row>
    <row r="804" spans="36:37" x14ac:dyDescent="0.2">
      <c r="AJ804" s="6"/>
      <c r="AK804" s="6"/>
    </row>
    <row r="805" spans="36:37" x14ac:dyDescent="0.2">
      <c r="AJ805" s="6"/>
      <c r="AK805" s="6"/>
    </row>
    <row r="806" spans="36:37" x14ac:dyDescent="0.2">
      <c r="AJ806" s="6"/>
      <c r="AK806" s="6"/>
    </row>
    <row r="807" spans="36:37" x14ac:dyDescent="0.2">
      <c r="AJ807" s="6"/>
      <c r="AK807" s="6"/>
    </row>
    <row r="808" spans="36:37" x14ac:dyDescent="0.2">
      <c r="AJ808" s="6"/>
      <c r="AK808" s="6"/>
    </row>
    <row r="809" spans="36:37" x14ac:dyDescent="0.2">
      <c r="AJ809" s="6"/>
      <c r="AK809" s="6"/>
    </row>
    <row r="810" spans="36:37" x14ac:dyDescent="0.2">
      <c r="AJ810" s="6"/>
      <c r="AK810" s="6"/>
    </row>
    <row r="811" spans="36:37" x14ac:dyDescent="0.2">
      <c r="AJ811" s="6"/>
      <c r="AK811" s="6"/>
    </row>
    <row r="812" spans="36:37" x14ac:dyDescent="0.2">
      <c r="AJ812" s="6"/>
      <c r="AK812" s="6"/>
    </row>
    <row r="813" spans="36:37" x14ac:dyDescent="0.2">
      <c r="AJ813" s="6"/>
      <c r="AK813" s="6"/>
    </row>
    <row r="814" spans="36:37" x14ac:dyDescent="0.2">
      <c r="AJ814" s="6"/>
      <c r="AK814" s="6"/>
    </row>
    <row r="815" spans="36:37" x14ac:dyDescent="0.2">
      <c r="AJ815" s="6"/>
      <c r="AK815" s="6"/>
    </row>
    <row r="816" spans="36:37" x14ac:dyDescent="0.2">
      <c r="AJ816" s="6"/>
      <c r="AK816" s="6"/>
    </row>
    <row r="817" spans="36:37" x14ac:dyDescent="0.2">
      <c r="AJ817" s="6"/>
      <c r="AK817" s="6"/>
    </row>
    <row r="818" spans="36:37" x14ac:dyDescent="0.2">
      <c r="AJ818" s="6"/>
      <c r="AK818" s="6"/>
    </row>
    <row r="819" spans="36:37" x14ac:dyDescent="0.2">
      <c r="AJ819" s="6"/>
      <c r="AK819" s="6"/>
    </row>
    <row r="820" spans="36:37" x14ac:dyDescent="0.2">
      <c r="AJ820" s="6"/>
      <c r="AK820" s="6"/>
    </row>
    <row r="821" spans="36:37" x14ac:dyDescent="0.2">
      <c r="AJ821" s="6"/>
      <c r="AK821" s="6"/>
    </row>
    <row r="822" spans="36:37" x14ac:dyDescent="0.2">
      <c r="AJ822" s="6"/>
      <c r="AK822" s="6"/>
    </row>
    <row r="823" spans="36:37" x14ac:dyDescent="0.2">
      <c r="AJ823" s="6"/>
      <c r="AK823" s="6"/>
    </row>
    <row r="824" spans="36:37" x14ac:dyDescent="0.2">
      <c r="AJ824" s="6"/>
      <c r="AK824" s="6"/>
    </row>
    <row r="825" spans="36:37" x14ac:dyDescent="0.2">
      <c r="AJ825" s="6"/>
      <c r="AK825" s="6"/>
    </row>
    <row r="826" spans="36:37" x14ac:dyDescent="0.2">
      <c r="AJ826" s="6"/>
      <c r="AK826" s="6"/>
    </row>
    <row r="827" spans="36:37" x14ac:dyDescent="0.2">
      <c r="AJ827" s="6"/>
      <c r="AK827" s="6"/>
    </row>
    <row r="828" spans="36:37" x14ac:dyDescent="0.2">
      <c r="AJ828" s="6"/>
      <c r="AK828" s="6"/>
    </row>
    <row r="829" spans="36:37" x14ac:dyDescent="0.2">
      <c r="AJ829" s="6"/>
      <c r="AK829" s="6"/>
    </row>
    <row r="830" spans="36:37" x14ac:dyDescent="0.2">
      <c r="AJ830" s="6"/>
      <c r="AK830" s="6"/>
    </row>
    <row r="831" spans="36:37" x14ac:dyDescent="0.2">
      <c r="AJ831" s="6"/>
      <c r="AK831" s="6"/>
    </row>
    <row r="832" spans="36:37" x14ac:dyDescent="0.2">
      <c r="AJ832" s="6"/>
      <c r="AK832" s="6"/>
    </row>
    <row r="833" spans="36:37" x14ac:dyDescent="0.2">
      <c r="AJ833" s="6"/>
      <c r="AK833" s="6"/>
    </row>
    <row r="834" spans="36:37" x14ac:dyDescent="0.2">
      <c r="AJ834" s="6"/>
      <c r="AK834" s="6"/>
    </row>
    <row r="835" spans="36:37" x14ac:dyDescent="0.2">
      <c r="AJ835" s="6"/>
      <c r="AK835" s="6"/>
    </row>
    <row r="836" spans="36:37" x14ac:dyDescent="0.2">
      <c r="AJ836" s="6"/>
      <c r="AK836" s="6"/>
    </row>
    <row r="837" spans="36:37" x14ac:dyDescent="0.2">
      <c r="AJ837" s="6"/>
      <c r="AK837" s="6"/>
    </row>
    <row r="838" spans="36:37" x14ac:dyDescent="0.2">
      <c r="AJ838" s="6"/>
      <c r="AK838" s="6"/>
    </row>
    <row r="839" spans="36:37" x14ac:dyDescent="0.2">
      <c r="AJ839" s="6"/>
      <c r="AK839" s="6"/>
    </row>
    <row r="840" spans="36:37" x14ac:dyDescent="0.2">
      <c r="AJ840" s="6"/>
      <c r="AK840" s="6"/>
    </row>
    <row r="841" spans="36:37" x14ac:dyDescent="0.2">
      <c r="AJ841" s="6"/>
      <c r="AK841" s="6"/>
    </row>
    <row r="842" spans="36:37" x14ac:dyDescent="0.2">
      <c r="AJ842" s="6"/>
      <c r="AK842" s="6"/>
    </row>
    <row r="843" spans="36:37" x14ac:dyDescent="0.2">
      <c r="AJ843" s="6"/>
      <c r="AK843" s="6"/>
    </row>
    <row r="844" spans="36:37" x14ac:dyDescent="0.2">
      <c r="AJ844" s="6"/>
      <c r="AK844" s="6"/>
    </row>
    <row r="845" spans="36:37" x14ac:dyDescent="0.2">
      <c r="AJ845" s="6"/>
      <c r="AK845" s="6"/>
    </row>
    <row r="846" spans="36:37" x14ac:dyDescent="0.2">
      <c r="AJ846" s="6"/>
      <c r="AK846" s="6"/>
    </row>
    <row r="847" spans="36:37" x14ac:dyDescent="0.2">
      <c r="AJ847" s="6"/>
      <c r="AK847" s="6"/>
    </row>
    <row r="848" spans="36:37" x14ac:dyDescent="0.2">
      <c r="AJ848" s="6"/>
      <c r="AK848" s="6"/>
    </row>
    <row r="849" spans="36:37" x14ac:dyDescent="0.2">
      <c r="AJ849" s="6"/>
      <c r="AK849" s="6"/>
    </row>
    <row r="850" spans="36:37" x14ac:dyDescent="0.2">
      <c r="AJ850" s="6"/>
      <c r="AK850" s="6"/>
    </row>
    <row r="851" spans="36:37" x14ac:dyDescent="0.2">
      <c r="AJ851" s="6"/>
      <c r="AK851" s="6"/>
    </row>
    <row r="852" spans="36:37" x14ac:dyDescent="0.2">
      <c r="AJ852" s="6"/>
      <c r="AK852" s="6"/>
    </row>
    <row r="853" spans="36:37" x14ac:dyDescent="0.2">
      <c r="AJ853" s="6"/>
      <c r="AK853" s="6"/>
    </row>
    <row r="854" spans="36:37" x14ac:dyDescent="0.2">
      <c r="AJ854" s="6"/>
      <c r="AK854" s="6"/>
    </row>
    <row r="855" spans="36:37" x14ac:dyDescent="0.2">
      <c r="AJ855" s="6"/>
      <c r="AK855" s="6"/>
    </row>
    <row r="856" spans="36:37" x14ac:dyDescent="0.2">
      <c r="AJ856" s="6"/>
      <c r="AK856" s="6"/>
    </row>
    <row r="857" spans="36:37" x14ac:dyDescent="0.2">
      <c r="AJ857" s="6"/>
      <c r="AK857" s="6"/>
    </row>
    <row r="858" spans="36:37" x14ac:dyDescent="0.2">
      <c r="AJ858" s="6"/>
      <c r="AK858" s="6"/>
    </row>
    <row r="859" spans="36:37" x14ac:dyDescent="0.2">
      <c r="AJ859" s="6"/>
      <c r="AK859" s="6"/>
    </row>
    <row r="860" spans="36:37" x14ac:dyDescent="0.2">
      <c r="AJ860" s="6"/>
      <c r="AK860" s="6"/>
    </row>
    <row r="861" spans="36:37" x14ac:dyDescent="0.2">
      <c r="AJ861" s="6"/>
      <c r="AK861" s="6"/>
    </row>
    <row r="862" spans="36:37" x14ac:dyDescent="0.2">
      <c r="AJ862" s="6"/>
      <c r="AK862" s="6"/>
    </row>
    <row r="863" spans="36:37" x14ac:dyDescent="0.2">
      <c r="AJ863" s="6"/>
      <c r="AK863" s="6"/>
    </row>
    <row r="864" spans="36:37" x14ac:dyDescent="0.2">
      <c r="AJ864" s="6"/>
      <c r="AK864" s="6"/>
    </row>
    <row r="865" spans="36:37" x14ac:dyDescent="0.2">
      <c r="AJ865" s="6"/>
      <c r="AK865" s="6"/>
    </row>
    <row r="866" spans="36:37" x14ac:dyDescent="0.2">
      <c r="AJ866" s="6"/>
      <c r="AK866" s="6"/>
    </row>
    <row r="867" spans="36:37" x14ac:dyDescent="0.2">
      <c r="AJ867" s="6"/>
      <c r="AK867" s="6"/>
    </row>
    <row r="868" spans="36:37" x14ac:dyDescent="0.2">
      <c r="AJ868" s="6"/>
      <c r="AK868" s="6"/>
    </row>
    <row r="869" spans="36:37" x14ac:dyDescent="0.2">
      <c r="AJ869" s="6"/>
      <c r="AK869" s="6"/>
    </row>
    <row r="870" spans="36:37" x14ac:dyDescent="0.2">
      <c r="AJ870" s="6"/>
      <c r="AK870" s="6"/>
    </row>
    <row r="871" spans="36:37" x14ac:dyDescent="0.2">
      <c r="AJ871" s="6"/>
      <c r="AK871" s="6"/>
    </row>
    <row r="872" spans="36:37" x14ac:dyDescent="0.2">
      <c r="AJ872" s="6"/>
      <c r="AK872" s="6"/>
    </row>
    <row r="873" spans="36:37" x14ac:dyDescent="0.2">
      <c r="AJ873" s="6"/>
      <c r="AK873" s="6"/>
    </row>
    <row r="874" spans="36:37" x14ac:dyDescent="0.2">
      <c r="AJ874" s="6"/>
      <c r="AK874" s="6"/>
    </row>
    <row r="875" spans="36:37" x14ac:dyDescent="0.2">
      <c r="AJ875" s="6"/>
      <c r="AK875" s="6"/>
    </row>
    <row r="876" spans="36:37" x14ac:dyDescent="0.2">
      <c r="AJ876" s="6"/>
      <c r="AK876" s="6"/>
    </row>
    <row r="877" spans="36:37" x14ac:dyDescent="0.2">
      <c r="AJ877" s="6"/>
      <c r="AK877" s="6"/>
    </row>
    <row r="878" spans="36:37" x14ac:dyDescent="0.2">
      <c r="AJ878" s="6"/>
      <c r="AK878" s="6"/>
    </row>
    <row r="879" spans="36:37" x14ac:dyDescent="0.2">
      <c r="AJ879" s="6"/>
      <c r="AK879" s="6"/>
    </row>
    <row r="880" spans="36:37" x14ac:dyDescent="0.2">
      <c r="AJ880" s="6"/>
      <c r="AK880" s="6"/>
    </row>
    <row r="881" spans="36:37" x14ac:dyDescent="0.2">
      <c r="AJ881" s="6"/>
      <c r="AK881" s="6"/>
    </row>
    <row r="882" spans="36:37" x14ac:dyDescent="0.2">
      <c r="AJ882" s="6"/>
      <c r="AK882" s="6"/>
    </row>
    <row r="883" spans="36:37" x14ac:dyDescent="0.2">
      <c r="AJ883" s="6"/>
      <c r="AK883" s="6"/>
    </row>
    <row r="884" spans="36:37" x14ac:dyDescent="0.2">
      <c r="AJ884" s="6"/>
      <c r="AK884" s="6"/>
    </row>
    <row r="885" spans="36:37" x14ac:dyDescent="0.2">
      <c r="AJ885" s="6"/>
      <c r="AK885" s="6"/>
    </row>
    <row r="886" spans="36:37" x14ac:dyDescent="0.2">
      <c r="AJ886" s="6"/>
      <c r="AK886" s="6"/>
    </row>
    <row r="887" spans="36:37" x14ac:dyDescent="0.2">
      <c r="AJ887" s="6"/>
      <c r="AK887" s="6"/>
    </row>
    <row r="888" spans="36:37" x14ac:dyDescent="0.2">
      <c r="AJ888" s="6"/>
      <c r="AK888" s="6"/>
    </row>
    <row r="889" spans="36:37" x14ac:dyDescent="0.2">
      <c r="AJ889" s="6"/>
      <c r="AK889" s="6"/>
    </row>
    <row r="890" spans="36:37" x14ac:dyDescent="0.2">
      <c r="AJ890" s="6"/>
      <c r="AK890" s="6"/>
    </row>
    <row r="891" spans="36:37" x14ac:dyDescent="0.2">
      <c r="AJ891" s="6"/>
      <c r="AK891" s="6"/>
    </row>
    <row r="892" spans="36:37" x14ac:dyDescent="0.2">
      <c r="AJ892" s="6"/>
      <c r="AK892" s="6"/>
    </row>
    <row r="893" spans="36:37" x14ac:dyDescent="0.2">
      <c r="AJ893" s="6"/>
      <c r="AK893" s="6"/>
    </row>
    <row r="894" spans="36:37" x14ac:dyDescent="0.2">
      <c r="AJ894" s="6"/>
      <c r="AK894" s="6"/>
    </row>
    <row r="895" spans="36:37" x14ac:dyDescent="0.2">
      <c r="AJ895" s="6"/>
      <c r="AK895" s="6"/>
    </row>
    <row r="896" spans="36:37" x14ac:dyDescent="0.2">
      <c r="AJ896" s="6"/>
      <c r="AK896" s="6"/>
    </row>
    <row r="897" spans="36:37" x14ac:dyDescent="0.2">
      <c r="AJ897" s="6"/>
      <c r="AK897" s="6"/>
    </row>
    <row r="898" spans="36:37" x14ac:dyDescent="0.2">
      <c r="AJ898" s="6"/>
      <c r="AK898" s="6"/>
    </row>
    <row r="899" spans="36:37" x14ac:dyDescent="0.2">
      <c r="AJ899" s="6"/>
      <c r="AK899" s="6"/>
    </row>
    <row r="900" spans="36:37" x14ac:dyDescent="0.2">
      <c r="AJ900" s="6"/>
      <c r="AK900" s="6"/>
    </row>
    <row r="901" spans="36:37" x14ac:dyDescent="0.2">
      <c r="AJ901" s="6"/>
      <c r="AK901" s="6"/>
    </row>
    <row r="902" spans="36:37" x14ac:dyDescent="0.2">
      <c r="AJ902" s="6"/>
      <c r="AK902" s="6"/>
    </row>
    <row r="903" spans="36:37" x14ac:dyDescent="0.2">
      <c r="AJ903" s="6"/>
      <c r="AK903" s="6"/>
    </row>
    <row r="904" spans="36:37" x14ac:dyDescent="0.2">
      <c r="AJ904" s="6"/>
      <c r="AK904" s="6"/>
    </row>
    <row r="905" spans="36:37" x14ac:dyDescent="0.2">
      <c r="AJ905" s="6"/>
      <c r="AK905" s="6"/>
    </row>
    <row r="906" spans="36:37" x14ac:dyDescent="0.2">
      <c r="AJ906" s="6"/>
      <c r="AK906" s="6"/>
    </row>
    <row r="907" spans="36:37" x14ac:dyDescent="0.2">
      <c r="AJ907" s="6"/>
      <c r="AK907" s="6"/>
    </row>
    <row r="908" spans="36:37" x14ac:dyDescent="0.2">
      <c r="AJ908" s="6"/>
      <c r="AK908" s="6"/>
    </row>
    <row r="909" spans="36:37" x14ac:dyDescent="0.2">
      <c r="AJ909" s="6"/>
      <c r="AK909" s="6"/>
    </row>
    <row r="910" spans="36:37" x14ac:dyDescent="0.2">
      <c r="AJ910" s="6"/>
      <c r="AK910" s="6"/>
    </row>
    <row r="911" spans="36:37" x14ac:dyDescent="0.2">
      <c r="AJ911" s="6"/>
      <c r="AK911" s="6"/>
    </row>
    <row r="912" spans="36:37" x14ac:dyDescent="0.2">
      <c r="AJ912" s="6"/>
      <c r="AK912" s="6"/>
    </row>
    <row r="913" spans="36:37" x14ac:dyDescent="0.2">
      <c r="AJ913" s="6"/>
      <c r="AK913" s="6"/>
    </row>
    <row r="914" spans="36:37" x14ac:dyDescent="0.2">
      <c r="AJ914" s="6"/>
      <c r="AK914" s="6"/>
    </row>
    <row r="915" spans="36:37" x14ac:dyDescent="0.2">
      <c r="AJ915" s="6"/>
      <c r="AK915" s="6"/>
    </row>
    <row r="916" spans="36:37" x14ac:dyDescent="0.2">
      <c r="AJ916" s="6"/>
      <c r="AK916" s="6"/>
    </row>
    <row r="917" spans="36:37" x14ac:dyDescent="0.2">
      <c r="AJ917" s="6"/>
      <c r="AK917" s="6"/>
    </row>
    <row r="918" spans="36:37" x14ac:dyDescent="0.2">
      <c r="AJ918" s="6"/>
      <c r="AK918" s="6"/>
    </row>
    <row r="919" spans="36:37" x14ac:dyDescent="0.2">
      <c r="AJ919" s="6"/>
      <c r="AK919" s="6"/>
    </row>
    <row r="920" spans="36:37" x14ac:dyDescent="0.2">
      <c r="AJ920" s="6"/>
      <c r="AK920" s="6"/>
    </row>
    <row r="921" spans="36:37" x14ac:dyDescent="0.2">
      <c r="AJ921" s="6"/>
      <c r="AK921" s="6"/>
    </row>
    <row r="922" spans="36:37" x14ac:dyDescent="0.2">
      <c r="AJ922" s="6"/>
      <c r="AK922" s="6"/>
    </row>
    <row r="923" spans="36:37" x14ac:dyDescent="0.2">
      <c r="AJ923" s="6"/>
      <c r="AK923" s="6"/>
    </row>
    <row r="924" spans="36:37" x14ac:dyDescent="0.2">
      <c r="AJ924" s="6"/>
      <c r="AK924" s="6"/>
    </row>
    <row r="925" spans="36:37" x14ac:dyDescent="0.2">
      <c r="AJ925" s="6"/>
      <c r="AK925" s="6"/>
    </row>
    <row r="926" spans="36:37" x14ac:dyDescent="0.2">
      <c r="AJ926" s="6"/>
      <c r="AK926" s="6"/>
    </row>
    <row r="927" spans="36:37" x14ac:dyDescent="0.2">
      <c r="AJ927" s="6"/>
      <c r="AK927" s="6"/>
    </row>
    <row r="928" spans="36:37" x14ac:dyDescent="0.2">
      <c r="AJ928" s="6"/>
      <c r="AK928" s="6"/>
    </row>
    <row r="929" spans="36:37" x14ac:dyDescent="0.2">
      <c r="AJ929" s="6"/>
      <c r="AK929" s="6"/>
    </row>
    <row r="930" spans="36:37" x14ac:dyDescent="0.2">
      <c r="AJ930" s="6"/>
      <c r="AK930" s="6"/>
    </row>
    <row r="931" spans="36:37" x14ac:dyDescent="0.2">
      <c r="AJ931" s="6"/>
      <c r="AK931" s="6"/>
    </row>
    <row r="932" spans="36:37" x14ac:dyDescent="0.2">
      <c r="AJ932" s="6"/>
      <c r="AK932" s="6"/>
    </row>
    <row r="933" spans="36:37" x14ac:dyDescent="0.2">
      <c r="AJ933" s="6"/>
      <c r="AK933" s="6"/>
    </row>
    <row r="934" spans="36:37" x14ac:dyDescent="0.2">
      <c r="AJ934" s="6"/>
      <c r="AK934" s="6"/>
    </row>
    <row r="935" spans="36:37" x14ac:dyDescent="0.2">
      <c r="AJ935" s="6"/>
      <c r="AK935" s="6"/>
    </row>
    <row r="936" spans="36:37" x14ac:dyDescent="0.2">
      <c r="AJ936" s="6"/>
      <c r="AK936" s="6"/>
    </row>
    <row r="937" spans="36:37" x14ac:dyDescent="0.2">
      <c r="AJ937" s="6"/>
      <c r="AK937" s="6"/>
    </row>
    <row r="938" spans="36:37" x14ac:dyDescent="0.2">
      <c r="AJ938" s="6"/>
      <c r="AK938" s="6"/>
    </row>
    <row r="939" spans="36:37" x14ac:dyDescent="0.2">
      <c r="AJ939" s="6"/>
      <c r="AK939" s="6"/>
    </row>
    <row r="940" spans="36:37" x14ac:dyDescent="0.2">
      <c r="AJ940" s="6"/>
      <c r="AK940" s="6"/>
    </row>
    <row r="941" spans="36:37" x14ac:dyDescent="0.2">
      <c r="AJ941" s="6"/>
      <c r="AK941" s="6"/>
    </row>
    <row r="942" spans="36:37" x14ac:dyDescent="0.2">
      <c r="AJ942" s="6"/>
      <c r="AK942" s="6"/>
    </row>
    <row r="943" spans="36:37" x14ac:dyDescent="0.2">
      <c r="AJ943" s="6"/>
      <c r="AK943" s="6"/>
    </row>
    <row r="944" spans="36:37" x14ac:dyDescent="0.2">
      <c r="AJ944" s="6"/>
      <c r="AK944" s="6"/>
    </row>
    <row r="945" spans="36:37" x14ac:dyDescent="0.2">
      <c r="AJ945" s="6"/>
      <c r="AK945" s="6"/>
    </row>
    <row r="946" spans="36:37" x14ac:dyDescent="0.2">
      <c r="AJ946" s="6"/>
      <c r="AK946" s="6"/>
    </row>
    <row r="947" spans="36:37" x14ac:dyDescent="0.2">
      <c r="AJ947" s="6"/>
      <c r="AK947" s="6"/>
    </row>
    <row r="948" spans="36:37" x14ac:dyDescent="0.2">
      <c r="AJ948" s="6"/>
      <c r="AK948" s="6"/>
    </row>
    <row r="949" spans="36:37" x14ac:dyDescent="0.2">
      <c r="AJ949" s="6"/>
      <c r="AK949" s="6"/>
    </row>
    <row r="950" spans="36:37" x14ac:dyDescent="0.2">
      <c r="AJ950" s="6"/>
      <c r="AK950" s="6"/>
    </row>
    <row r="951" spans="36:37" x14ac:dyDescent="0.2">
      <c r="AJ951" s="6"/>
      <c r="AK951" s="6"/>
    </row>
    <row r="952" spans="36:37" x14ac:dyDescent="0.2">
      <c r="AJ952" s="6"/>
      <c r="AK952" s="6"/>
    </row>
    <row r="953" spans="36:37" x14ac:dyDescent="0.2">
      <c r="AJ953" s="6"/>
      <c r="AK953" s="6"/>
    </row>
    <row r="954" spans="36:37" x14ac:dyDescent="0.2">
      <c r="AJ954" s="6"/>
      <c r="AK954" s="6"/>
    </row>
    <row r="955" spans="36:37" x14ac:dyDescent="0.2">
      <c r="AJ955" s="6"/>
      <c r="AK955" s="6"/>
    </row>
    <row r="956" spans="36:37" x14ac:dyDescent="0.2">
      <c r="AJ956" s="6"/>
      <c r="AK956" s="6"/>
    </row>
    <row r="957" spans="36:37" x14ac:dyDescent="0.2">
      <c r="AJ957" s="6"/>
      <c r="AK957" s="6"/>
    </row>
    <row r="958" spans="36:37" x14ac:dyDescent="0.2">
      <c r="AJ958" s="6"/>
      <c r="AK958" s="6"/>
    </row>
    <row r="959" spans="36:37" x14ac:dyDescent="0.2">
      <c r="AJ959" s="6"/>
      <c r="AK959" s="6"/>
    </row>
    <row r="960" spans="36:37" x14ac:dyDescent="0.2">
      <c r="AJ960" s="6"/>
      <c r="AK960" s="6"/>
    </row>
    <row r="961" spans="36:37" x14ac:dyDescent="0.2">
      <c r="AJ961" s="6"/>
      <c r="AK961" s="6"/>
    </row>
    <row r="962" spans="36:37" x14ac:dyDescent="0.2">
      <c r="AJ962" s="6"/>
      <c r="AK962" s="6"/>
    </row>
    <row r="963" spans="36:37" x14ac:dyDescent="0.2">
      <c r="AJ963" s="6"/>
      <c r="AK963" s="6"/>
    </row>
    <row r="964" spans="36:37" x14ac:dyDescent="0.2">
      <c r="AJ964" s="6"/>
      <c r="AK964" s="6"/>
    </row>
    <row r="965" spans="36:37" x14ac:dyDescent="0.2">
      <c r="AJ965" s="6"/>
      <c r="AK965" s="6"/>
    </row>
    <row r="966" spans="36:37" x14ac:dyDescent="0.2">
      <c r="AJ966" s="6"/>
      <c r="AK966" s="6"/>
    </row>
    <row r="967" spans="36:37" x14ac:dyDescent="0.2">
      <c r="AJ967" s="6"/>
      <c r="AK967" s="6"/>
    </row>
    <row r="968" spans="36:37" x14ac:dyDescent="0.2">
      <c r="AJ968" s="6"/>
      <c r="AK968" s="6"/>
    </row>
    <row r="969" spans="36:37" x14ac:dyDescent="0.2">
      <c r="AJ969" s="6"/>
      <c r="AK969" s="6"/>
    </row>
    <row r="970" spans="36:37" x14ac:dyDescent="0.2">
      <c r="AJ970" s="6"/>
      <c r="AK970" s="6"/>
    </row>
    <row r="971" spans="36:37" x14ac:dyDescent="0.2">
      <c r="AJ971" s="6"/>
      <c r="AK971" s="6"/>
    </row>
    <row r="972" spans="36:37" x14ac:dyDescent="0.2">
      <c r="AJ972" s="6"/>
      <c r="AK972" s="6"/>
    </row>
    <row r="973" spans="36:37" x14ac:dyDescent="0.2">
      <c r="AJ973" s="6"/>
      <c r="AK973" s="6"/>
    </row>
    <row r="974" spans="36:37" x14ac:dyDescent="0.2">
      <c r="AJ974" s="6"/>
      <c r="AK974" s="6"/>
    </row>
    <row r="975" spans="36:37" x14ac:dyDescent="0.2">
      <c r="AJ975" s="6"/>
      <c r="AK975" s="6"/>
    </row>
    <row r="976" spans="36:37" x14ac:dyDescent="0.2">
      <c r="AJ976" s="6"/>
      <c r="AK976" s="6"/>
    </row>
    <row r="977" spans="36:37" x14ac:dyDescent="0.2">
      <c r="AJ977" s="6"/>
      <c r="AK977" s="6"/>
    </row>
    <row r="978" spans="36:37" x14ac:dyDescent="0.2">
      <c r="AJ978" s="6"/>
      <c r="AK978" s="6"/>
    </row>
    <row r="979" spans="36:37" x14ac:dyDescent="0.2">
      <c r="AJ979" s="6"/>
      <c r="AK979" s="6"/>
    </row>
    <row r="980" spans="36:37" x14ac:dyDescent="0.2">
      <c r="AJ980" s="6"/>
      <c r="AK980" s="6"/>
    </row>
    <row r="981" spans="36:37" x14ac:dyDescent="0.2">
      <c r="AJ981" s="6"/>
      <c r="AK981" s="6"/>
    </row>
    <row r="982" spans="36:37" x14ac:dyDescent="0.2">
      <c r="AJ982" s="6"/>
      <c r="AK982" s="6"/>
    </row>
    <row r="983" spans="36:37" x14ac:dyDescent="0.2">
      <c r="AJ983" s="6"/>
      <c r="AK983" s="6"/>
    </row>
    <row r="984" spans="36:37" x14ac:dyDescent="0.2">
      <c r="AJ984" s="6"/>
      <c r="AK984" s="6"/>
    </row>
    <row r="985" spans="36:37" x14ac:dyDescent="0.2">
      <c r="AJ985" s="6"/>
      <c r="AK985" s="6"/>
    </row>
    <row r="986" spans="36:37" x14ac:dyDescent="0.2">
      <c r="AJ986" s="6"/>
      <c r="AK986" s="6"/>
    </row>
    <row r="987" spans="36:37" x14ac:dyDescent="0.2">
      <c r="AJ987" s="6"/>
      <c r="AK987" s="6"/>
    </row>
    <row r="988" spans="36:37" x14ac:dyDescent="0.2">
      <c r="AJ988" s="6"/>
      <c r="AK988" s="6"/>
    </row>
    <row r="989" spans="36:37" x14ac:dyDescent="0.2">
      <c r="AJ989" s="6"/>
      <c r="AK989" s="6"/>
    </row>
    <row r="990" spans="36:37" x14ac:dyDescent="0.2">
      <c r="AJ990" s="6"/>
      <c r="AK990" s="6"/>
    </row>
    <row r="991" spans="36:37" x14ac:dyDescent="0.2">
      <c r="AJ991" s="6"/>
      <c r="AK991" s="6"/>
    </row>
    <row r="992" spans="36:37" x14ac:dyDescent="0.2">
      <c r="AJ992" s="6"/>
      <c r="AK992" s="6"/>
    </row>
    <row r="993" spans="36:37" x14ac:dyDescent="0.2">
      <c r="AJ993" s="6"/>
      <c r="AK993" s="6"/>
    </row>
    <row r="994" spans="36:37" x14ac:dyDescent="0.2">
      <c r="AJ994" s="6"/>
      <c r="AK994" s="6"/>
    </row>
    <row r="995" spans="36:37" x14ac:dyDescent="0.2">
      <c r="AJ995" s="6"/>
      <c r="AK995" s="6"/>
    </row>
    <row r="996" spans="36:37" x14ac:dyDescent="0.2">
      <c r="AJ996" s="6"/>
      <c r="AK996" s="6"/>
    </row>
    <row r="997" spans="36:37" x14ac:dyDescent="0.2">
      <c r="AJ997" s="6"/>
      <c r="AK997" s="6"/>
    </row>
    <row r="998" spans="36:37" x14ac:dyDescent="0.2">
      <c r="AJ998" s="6"/>
      <c r="AK998" s="6"/>
    </row>
    <row r="999" spans="36:37" x14ac:dyDescent="0.2">
      <c r="AJ999" s="6"/>
      <c r="AK999" s="6"/>
    </row>
    <row r="1000" spans="36:37" x14ac:dyDescent="0.2">
      <c r="AJ1000" s="6"/>
      <c r="AK1000" s="6"/>
    </row>
    <row r="1001" spans="36:37" x14ac:dyDescent="0.2">
      <c r="AJ1001" s="6"/>
      <c r="AK1001" s="6"/>
    </row>
    <row r="1002" spans="36:37" x14ac:dyDescent="0.2">
      <c r="AJ1002" s="6"/>
      <c r="AK1002" s="6"/>
    </row>
    <row r="1003" spans="36:37" x14ac:dyDescent="0.2">
      <c r="AJ1003" s="6"/>
      <c r="AK1003" s="6"/>
    </row>
    <row r="1004" spans="36:37" x14ac:dyDescent="0.2">
      <c r="AJ1004" s="6"/>
      <c r="AK1004" s="6"/>
    </row>
  </sheetData>
  <mergeCells count="25">
    <mergeCell ref="K46:M46"/>
    <mergeCell ref="K47:M47"/>
    <mergeCell ref="M51:O51"/>
    <mergeCell ref="M52:O52"/>
    <mergeCell ref="R34:T34"/>
    <mergeCell ref="R35:T35"/>
    <mergeCell ref="T22:V22"/>
    <mergeCell ref="T24:V24"/>
    <mergeCell ref="T56:V56"/>
    <mergeCell ref="T57:V57"/>
    <mergeCell ref="X42:Z42"/>
    <mergeCell ref="R30:T30"/>
    <mergeCell ref="R31:T31"/>
    <mergeCell ref="R32:T32"/>
    <mergeCell ref="R33:T33"/>
    <mergeCell ref="T16:V16"/>
    <mergeCell ref="T18:V18"/>
    <mergeCell ref="T20:V20"/>
    <mergeCell ref="E4:AK4"/>
    <mergeCell ref="X41:Z41"/>
    <mergeCell ref="O16:P16"/>
    <mergeCell ref="O18:P18"/>
    <mergeCell ref="O20:P20"/>
    <mergeCell ref="O22:P22"/>
    <mergeCell ref="O24:P24"/>
  </mergeCells>
  <hyperlinks>
    <hyperlink ref="B67" r:id="rId1" xr:uid="{CA7A87B1-95BA-4534-9C40-674DB5F774B2}"/>
  </hyperlinks>
  <pageMargins left="0.25" right="0.25" top="0.25" bottom="0.25" header="0.5" footer="0.5"/>
  <pageSetup scale="49" orientation="landscape" r:id="rId2"/>
  <headerFooter alignWithMargins="0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5.20</vt:lpstr>
      <vt:lpstr>'T 5.20'!Print_Area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2024-03-28T19:12:58Z</dcterms:created>
  <dcterms:modified xsi:type="dcterms:W3CDTF">2024-03-28T19:13:14Z</dcterms:modified>
</cp:coreProperties>
</file>