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B236366A-107D-4D4E-BD48-84D104DE2E38}" xr6:coauthVersionLast="47" xr6:coauthVersionMax="47" xr10:uidLastSave="{00000000-0000-0000-0000-000000000000}"/>
  <bookViews>
    <workbookView xWindow="-28920" yWindow="-120" windowWidth="29040" windowHeight="15720" xr2:uid="{94392085-E94A-4C29-83DE-E1755C661215}"/>
  </bookViews>
  <sheets>
    <sheet name="T5.13" sheetId="1" r:id="rId1"/>
  </sheets>
  <definedNames>
    <definedName name="_xlnm.Print_Area" localSheetId="0">'T5.13'!$A$1:$H$72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</calcChain>
</file>

<file path=xl/sharedStrings.xml><?xml version="1.0" encoding="utf-8"?>
<sst xmlns="http://schemas.openxmlformats.org/spreadsheetml/2006/main" count="19" uniqueCount="18">
  <si>
    <t>EIA, Electric Power Annual - Historical state-level tables</t>
  </si>
  <si>
    <t>Source:</t>
  </si>
  <si>
    <t>^EIA's 2005 coal consumption numbers are incorrect, 634,384 tons of sub-bituminous coal burned at IPP was double counted.  The correct number is recorded above.</t>
  </si>
  <si>
    <t>2005^</t>
  </si>
  <si>
    <t>Billion                        Btu</t>
  </si>
  <si>
    <t>Billion                              Btu</t>
  </si>
  <si>
    <t>Million                                    Cubic Feet</t>
  </si>
  <si>
    <t>Billion                            Btu</t>
  </si>
  <si>
    <t>Thousand                              Barrels</t>
  </si>
  <si>
    <t>Thousand                                Short Tons</t>
  </si>
  <si>
    <t>Total</t>
  </si>
  <si>
    <t>Natural Gas</t>
  </si>
  <si>
    <t>Petroleum</t>
  </si>
  <si>
    <t>Coal</t>
  </si>
  <si>
    <t>Year</t>
  </si>
  <si>
    <r>
      <t>(</t>
    </r>
    <r>
      <rPr>
        <b/>
        <sz val="9"/>
        <color indexed="10"/>
        <rFont val="Times New Roman"/>
        <family val="1"/>
      </rPr>
      <t>Includes</t>
    </r>
    <r>
      <rPr>
        <b/>
        <sz val="9"/>
        <rFont val="Times New Roman"/>
        <family val="1"/>
      </rPr>
      <t xml:space="preserve"> Electric Utilities; Independent Power Producers; and Combined Heat and Power for the Electric Sector.  Industrial and Commercial Combined Heat and Power facilities are </t>
    </r>
    <r>
      <rPr>
        <b/>
        <sz val="9"/>
        <color indexed="10"/>
        <rFont val="Times New Roman"/>
        <family val="1"/>
      </rPr>
      <t>not</t>
    </r>
    <r>
      <rPr>
        <b/>
        <sz val="9"/>
        <rFont val="Times New Roman"/>
        <family val="1"/>
      </rPr>
      <t xml:space="preserve"> included.  See Table 5.14 for breakout by sector)</t>
    </r>
  </si>
  <si>
    <t>Consumption of Fossil Fuels at Electric Generating Facilities in Utah, 1960-2022</t>
  </si>
  <si>
    <t>Table 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</si>
</sst>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"/>
    <numFmt numFmtId="165" formatCode="0.0"/>
  </numFmts>
  <fonts count="18" x14ac:knownFonts="1">
    <font>
      <sz val="10"/>
      <name val="Arial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rgb="FF00000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7" fillId="2" borderId="0"/>
    <xf numFmtId="0" fontId="7" fillId="2" borderId="0"/>
    <xf numFmtId="3" fontId="7" fillId="2" borderId="0"/>
    <xf numFmtId="0" fontId="7" fillId="2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5" fillId="0" borderId="0" xfId="2" applyFont="1" applyAlignment="1" applyProtection="1"/>
    <xf numFmtId="0" fontId="5" fillId="0" borderId="0" xfId="2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165" fontId="7" fillId="0" borderId="0" xfId="3" applyFill="1" applyAlignment="1">
      <alignment horizontal="right" vertical="center"/>
    </xf>
    <xf numFmtId="165" fontId="7" fillId="0" borderId="0" xfId="3" applyFill="1" applyAlignment="1">
      <alignment vertical="center"/>
    </xf>
    <xf numFmtId="0" fontId="0" fillId="2" borderId="0" xfId="0" applyFill="1" applyAlignment="1">
      <alignment vertical="center" wrapText="1"/>
    </xf>
    <xf numFmtId="165" fontId="8" fillId="0" borderId="0" xfId="3" applyFont="1" applyFill="1" applyAlignment="1">
      <alignment vertical="center" wrapText="1"/>
    </xf>
    <xf numFmtId="3" fontId="8" fillId="0" borderId="1" xfId="3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/>
    <xf numFmtId="3" fontId="9" fillId="0" borderId="1" xfId="1" applyNumberFormat="1" applyFont="1" applyFill="1" applyBorder="1"/>
    <xf numFmtId="3" fontId="9" fillId="0" borderId="1" xfId="1" applyNumberFormat="1" applyFont="1" applyFill="1" applyBorder="1" applyAlignment="1"/>
    <xf numFmtId="0" fontId="9" fillId="0" borderId="2" xfId="0" applyFont="1" applyBorder="1" applyAlignment="1">
      <alignment horizontal="center"/>
    </xf>
    <xf numFmtId="3" fontId="8" fillId="3" borderId="3" xfId="3" applyNumberFormat="1" applyFont="1" applyFill="1" applyBorder="1" applyAlignment="1">
      <alignment horizontal="right" vertical="center"/>
    </xf>
    <xf numFmtId="3" fontId="9" fillId="3" borderId="0" xfId="1" applyNumberFormat="1" applyFont="1" applyFill="1" applyBorder="1"/>
    <xf numFmtId="3" fontId="9" fillId="3" borderId="3" xfId="1" applyNumberFormat="1" applyFont="1" applyFill="1" applyBorder="1"/>
    <xf numFmtId="3" fontId="9" fillId="3" borderId="3" xfId="1" applyNumberFormat="1" applyFont="1" applyFill="1" applyBorder="1" applyAlignment="1"/>
    <xf numFmtId="0" fontId="9" fillId="3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3" fontId="8" fillId="0" borderId="3" xfId="3" applyNumberFormat="1" applyFont="1" applyFill="1" applyBorder="1" applyAlignment="1">
      <alignment horizontal="right" vertical="center"/>
    </xf>
    <xf numFmtId="3" fontId="8" fillId="0" borderId="0" xfId="3" applyNumberFormat="1" applyFont="1" applyFill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3" fontId="8" fillId="3" borderId="0" xfId="3" applyNumberFormat="1" applyFont="1" applyFill="1" applyAlignment="1">
      <alignment horizontal="right" vertical="center"/>
    </xf>
    <xf numFmtId="1" fontId="8" fillId="3" borderId="0" xfId="0" applyNumberFormat="1" applyFont="1" applyFill="1" applyAlignment="1">
      <alignment horizontal="center" vertical="center"/>
    </xf>
    <xf numFmtId="1" fontId="8" fillId="3" borderId="0" xfId="3" applyNumberFormat="1" applyFont="1" applyFill="1" applyAlignment="1">
      <alignment horizontal="center" vertical="center"/>
    </xf>
    <xf numFmtId="1" fontId="8" fillId="0" borderId="0" xfId="3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10" fillId="4" borderId="4" xfId="4" applyNumberFormat="1" applyFont="1" applyFill="1" applyBorder="1" applyAlignment="1">
      <alignment horizontal="right" vertical="center" wrapText="1"/>
    </xf>
    <xf numFmtId="3" fontId="10" fillId="4" borderId="5" xfId="4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3" fontId="10" fillId="4" borderId="4" xfId="5" applyFont="1" applyFill="1" applyBorder="1" applyAlignment="1">
      <alignment horizontal="right" vertical="center" wrapText="1"/>
    </xf>
    <xf numFmtId="3" fontId="10" fillId="4" borderId="2" xfId="4" applyNumberFormat="1" applyFont="1" applyFill="1" applyBorder="1" applyAlignment="1">
      <alignment horizontal="right" vertical="center" wrapText="1"/>
    </xf>
    <xf numFmtId="0" fontId="11" fillId="4" borderId="5" xfId="4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1" fillId="4" borderId="4" xfId="4" applyNumberFormat="1" applyFont="1" applyFill="1" applyBorder="1" applyAlignment="1">
      <alignment horizontal="right" vertical="center"/>
    </xf>
    <xf numFmtId="3" fontId="11" fillId="4" borderId="5" xfId="4" applyNumberFormat="1" applyFont="1" applyFill="1" applyBorder="1" applyAlignment="1">
      <alignment horizontal="center" vertical="center"/>
    </xf>
    <xf numFmtId="3" fontId="11" fillId="4" borderId="4" xfId="4" applyNumberFormat="1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horizontal="center" vertical="center"/>
    </xf>
    <xf numFmtId="0" fontId="7" fillId="0" borderId="2" xfId="4" applyFill="1" applyBorder="1" applyAlignment="1">
      <alignment horizontal="right" vertical="center"/>
    </xf>
    <xf numFmtId="0" fontId="7" fillId="0" borderId="2" xfId="4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4" fillId="0" borderId="0" xfId="6" applyFont="1" applyFill="1" applyAlignment="1">
      <alignment horizontal="left" vertical="center" wrapText="1"/>
    </xf>
    <xf numFmtId="0" fontId="16" fillId="0" borderId="0" xfId="4" applyFont="1" applyFill="1" applyAlignment="1">
      <alignment horizontal="left" vertical="center"/>
    </xf>
    <xf numFmtId="0" fontId="7" fillId="0" borderId="0" xfId="6" applyFill="1" applyAlignment="1">
      <alignment horizontal="right" vertical="center"/>
    </xf>
    <xf numFmtId="0" fontId="17" fillId="0" borderId="0" xfId="6" applyFont="1" applyFill="1" applyAlignment="1">
      <alignment vertical="center"/>
    </xf>
  </cellXfs>
  <cellStyles count="7">
    <cellStyle name="Comma" xfId="1" builtinId="3"/>
    <cellStyle name="Comma0" xfId="5" xr:uid="{9528FD0A-B7CE-43E8-9A9C-DC5A30F58409}"/>
    <cellStyle name="F5" xfId="6" xr:uid="{8A44990F-9ED8-4BBF-ADCA-6833C20CD970}"/>
    <cellStyle name="F6" xfId="4" xr:uid="{688A180A-D71D-4DA0-87B6-F6EEDB78059A}"/>
    <cellStyle name="F7" xfId="3" xr:uid="{9917E5A9-34D0-4E60-89EF-DEDF9FEF8363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'T 5.19a &amp; F 5.4'!#REF!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29D-4094-8D0E-67EEAE790F1E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'T 5.19a &amp; F 5.4'!#REF!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29D-4094-8D0E-67EEAE790F1E}"/>
            </c:ext>
          </c:extLst>
        </c:ser>
        <c:ser>
          <c:idx val="2"/>
          <c:order val="2"/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'T 5.19a &amp; F 5.4'!#REF!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 5.19a &amp; F 5.4'!#REF!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29D-4094-8D0E-67EEAE790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25792"/>
        <c:axId val="52627328"/>
      </c:areaChart>
      <c:catAx>
        <c:axId val="526257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62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273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Gigawatthours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62579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0000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CE-4758-BAC1-196381759A35}"/>
            </c:ext>
          </c:extLst>
        </c:ser>
        <c:ser>
          <c:idx val="1"/>
          <c:order val="1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CE-4758-BAC1-196381759A35}"/>
            </c:ext>
          </c:extLst>
        </c:ser>
        <c:ser>
          <c:idx val="2"/>
          <c:order val="2"/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2CE-4758-BAC1-196381759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39232"/>
        <c:axId val="52640768"/>
      </c:areaChart>
      <c:catAx>
        <c:axId val="526392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6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64076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808080"/>
              </a:solidFill>
              <a:prstDash val="solid"/>
            </a:ln>
          </c:spPr>
        </c:minorGridlines>
        <c:numFmt formatCode="General" sourceLinked="1"/>
        <c:majorTickMark val="cross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26392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0000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C51F85D-AFBB-416D-AB63-4F1A6E638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A214976-EEC5-49A9-B38F-5967276FE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ia.gov/electricity/data/st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A61E-01A5-4C66-8EAA-C67B6EFB6C4C}">
  <dimension ref="A1:Z77"/>
  <sheetViews>
    <sheetView showGridLines="0" tabSelected="1" zoomScaleNormal="100" workbookViewId="0">
      <pane ySplit="5" topLeftCell="A6" activePane="bottomLeft" state="frozen"/>
      <selection activeCell="N33" sqref="N33"/>
      <selection pane="bottomLeft" activeCell="I36" sqref="I36"/>
    </sheetView>
  </sheetViews>
  <sheetFormatPr defaultColWidth="8.42578125" defaultRowHeight="12.75" x14ac:dyDescent="0.2"/>
  <cols>
    <col min="1" max="1" width="11.42578125" style="1" customWidth="1"/>
    <col min="2" max="8" width="10" style="3" customWidth="1"/>
    <col min="9" max="9" width="8.42578125" style="1"/>
    <col min="10" max="10" width="8.42578125" style="2"/>
    <col min="11" max="16384" width="8.42578125" style="1"/>
  </cols>
  <sheetData>
    <row r="1" spans="1:13" ht="15.75" x14ac:dyDescent="0.2">
      <c r="A1" s="51" t="s">
        <v>17</v>
      </c>
      <c r="B1" s="53" t="s">
        <v>16</v>
      </c>
      <c r="C1" s="53"/>
      <c r="D1" s="52"/>
      <c r="E1" s="52"/>
      <c r="F1" s="52"/>
      <c r="G1" s="52"/>
      <c r="H1" s="52"/>
    </row>
    <row r="2" spans="1:13" ht="37.5" customHeight="1" x14ac:dyDescent="0.2">
      <c r="A2" s="51"/>
      <c r="B2" s="50" t="s">
        <v>15</v>
      </c>
      <c r="C2" s="50"/>
      <c r="D2" s="49"/>
      <c r="E2" s="49"/>
      <c r="F2" s="49"/>
      <c r="G2" s="49"/>
      <c r="H2" s="48"/>
    </row>
    <row r="3" spans="1:13" ht="7.5" customHeight="1" thickBot="1" x14ac:dyDescent="0.25">
      <c r="A3" s="47"/>
      <c r="B3" s="46"/>
      <c r="C3" s="46"/>
      <c r="D3" s="46"/>
      <c r="E3" s="46"/>
      <c r="F3" s="46"/>
      <c r="G3" s="46"/>
      <c r="H3" s="46"/>
      <c r="L3" s="41"/>
      <c r="M3" s="7"/>
    </row>
    <row r="4" spans="1:13" ht="13.5" thickBot="1" x14ac:dyDescent="0.25">
      <c r="A4" s="45" t="s">
        <v>14</v>
      </c>
      <c r="B4" s="44" t="s">
        <v>13</v>
      </c>
      <c r="C4" s="43"/>
      <c r="D4" s="44" t="s">
        <v>12</v>
      </c>
      <c r="E4" s="43"/>
      <c r="F4" s="44" t="s">
        <v>11</v>
      </c>
      <c r="G4" s="43"/>
      <c r="H4" s="42" t="s">
        <v>10</v>
      </c>
      <c r="L4" s="41"/>
      <c r="M4" s="7"/>
    </row>
    <row r="5" spans="1:13" s="34" customFormat="1" ht="17.25" thickBot="1" x14ac:dyDescent="0.25">
      <c r="A5" s="40"/>
      <c r="B5" s="37" t="s">
        <v>9</v>
      </c>
      <c r="C5" s="39" t="s">
        <v>5</v>
      </c>
      <c r="D5" s="38" t="s">
        <v>8</v>
      </c>
      <c r="E5" s="36" t="s">
        <v>7</v>
      </c>
      <c r="F5" s="37" t="s">
        <v>6</v>
      </c>
      <c r="G5" s="36" t="s">
        <v>5</v>
      </c>
      <c r="H5" s="35" t="s">
        <v>4</v>
      </c>
    </row>
    <row r="6" spans="1:13" s="26" customFormat="1" ht="11.25" x14ac:dyDescent="0.2">
      <c r="A6" s="33">
        <v>1960</v>
      </c>
      <c r="B6" s="27">
        <v>514.85500000000002</v>
      </c>
      <c r="C6" s="28">
        <v>12840</v>
      </c>
      <c r="D6" s="27">
        <v>2302</v>
      </c>
      <c r="E6" s="28">
        <v>14468.4525178106</v>
      </c>
      <c r="F6" s="27">
        <v>3677</v>
      </c>
      <c r="G6" s="28">
        <v>3806</v>
      </c>
      <c r="H6" s="27">
        <f>SUM(C6,E6,G6)</f>
        <v>31114.452517810598</v>
      </c>
    </row>
    <row r="7" spans="1:13" s="26" customFormat="1" ht="11.25" x14ac:dyDescent="0.2">
      <c r="A7" s="32">
        <f>(A6+1)</f>
        <v>1961</v>
      </c>
      <c r="B7" s="21">
        <v>562.72799999999995</v>
      </c>
      <c r="C7" s="30">
        <v>14178</v>
      </c>
      <c r="D7" s="21">
        <v>2172</v>
      </c>
      <c r="E7" s="30">
        <v>13655.935520718233</v>
      </c>
      <c r="F7" s="21">
        <v>4895</v>
      </c>
      <c r="G7" s="30">
        <v>5067</v>
      </c>
      <c r="H7" s="21">
        <f>SUM(C7,E7,G7)</f>
        <v>32900.935520718231</v>
      </c>
    </row>
    <row r="8" spans="1:13" s="26" customFormat="1" ht="11.25" x14ac:dyDescent="0.2">
      <c r="A8" s="33">
        <f>(A7+1)</f>
        <v>1962</v>
      </c>
      <c r="B8" s="27">
        <v>462.411</v>
      </c>
      <c r="C8" s="28">
        <v>11537</v>
      </c>
      <c r="D8" s="27">
        <v>1677</v>
      </c>
      <c r="E8" s="28">
        <v>10539.018853309481</v>
      </c>
      <c r="F8" s="27">
        <v>5247</v>
      </c>
      <c r="G8" s="28">
        <v>5431</v>
      </c>
      <c r="H8" s="27">
        <f>SUM(C8,E8,G8)</f>
        <v>27507.018853309481</v>
      </c>
    </row>
    <row r="9" spans="1:13" s="26" customFormat="1" ht="11.25" x14ac:dyDescent="0.2">
      <c r="A9" s="32">
        <f>(A8+1)</f>
        <v>1963</v>
      </c>
      <c r="B9" s="21">
        <v>447.048</v>
      </c>
      <c r="C9" s="30">
        <v>11216</v>
      </c>
      <c r="D9" s="21">
        <v>1603</v>
      </c>
      <c r="E9" s="30">
        <v>10075.364535246414</v>
      </c>
      <c r="F9" s="21">
        <v>5064</v>
      </c>
      <c r="G9" s="30">
        <v>4689</v>
      </c>
      <c r="H9" s="21">
        <f>SUM(C9,E9,G9)</f>
        <v>25980.364535246415</v>
      </c>
    </row>
    <row r="10" spans="1:13" s="26" customFormat="1" ht="11.25" x14ac:dyDescent="0.2">
      <c r="A10" s="33">
        <f>(A9+1)</f>
        <v>1964</v>
      </c>
      <c r="B10" s="27">
        <v>410.86700000000002</v>
      </c>
      <c r="C10" s="28">
        <v>10432</v>
      </c>
      <c r="D10" s="27">
        <v>1531</v>
      </c>
      <c r="E10" s="28">
        <v>9625.9864036577401</v>
      </c>
      <c r="F10" s="27">
        <v>3983</v>
      </c>
      <c r="G10" s="28">
        <v>3676</v>
      </c>
      <c r="H10" s="27">
        <f>SUM(C10,E10,G10)</f>
        <v>23733.986403657742</v>
      </c>
    </row>
    <row r="11" spans="1:13" s="26" customFormat="1" ht="11.25" x14ac:dyDescent="0.2">
      <c r="A11" s="32">
        <f>(A10+1)</f>
        <v>1965</v>
      </c>
      <c r="B11" s="21">
        <v>362.85199999999998</v>
      </c>
      <c r="C11" s="30">
        <v>9138</v>
      </c>
      <c r="D11" s="21">
        <v>1605</v>
      </c>
      <c r="E11" s="30">
        <v>10086.742325856698</v>
      </c>
      <c r="F11" s="21">
        <v>4742</v>
      </c>
      <c r="G11" s="30">
        <v>4386</v>
      </c>
      <c r="H11" s="21">
        <f>SUM(C11,E11,G11)</f>
        <v>23610.7423258567</v>
      </c>
    </row>
    <row r="12" spans="1:13" s="26" customFormat="1" ht="11.25" x14ac:dyDescent="0.2">
      <c r="A12" s="33">
        <f>(A11+1)</f>
        <v>1966</v>
      </c>
      <c r="B12" s="27">
        <v>440.28500000000003</v>
      </c>
      <c r="C12" s="28">
        <v>11066</v>
      </c>
      <c r="D12" s="27">
        <v>1430</v>
      </c>
      <c r="E12" s="28">
        <v>8987.3205153846156</v>
      </c>
      <c r="F12" s="27">
        <v>8448</v>
      </c>
      <c r="G12" s="28">
        <v>7781</v>
      </c>
      <c r="H12" s="27">
        <f>SUM(C12,E12,G12)</f>
        <v>27834.320515384614</v>
      </c>
    </row>
    <row r="13" spans="1:13" s="26" customFormat="1" ht="11.25" x14ac:dyDescent="0.2">
      <c r="A13" s="32">
        <f>(A12+1)</f>
        <v>1967</v>
      </c>
      <c r="B13" s="21">
        <v>409.72399999999999</v>
      </c>
      <c r="C13" s="30">
        <v>10205</v>
      </c>
      <c r="D13" s="21">
        <v>1411</v>
      </c>
      <c r="E13" s="30">
        <v>8869.8485577604533</v>
      </c>
      <c r="F13" s="21">
        <v>7390</v>
      </c>
      <c r="G13" s="30">
        <v>6829</v>
      </c>
      <c r="H13" s="21">
        <f>SUM(C13,E13,G13)</f>
        <v>25903.848557760452</v>
      </c>
    </row>
    <row r="14" spans="1:13" s="26" customFormat="1" ht="11.25" x14ac:dyDescent="0.2">
      <c r="A14" s="33">
        <f>(A13+1)</f>
        <v>1968</v>
      </c>
      <c r="B14" s="27">
        <v>417.39699999999999</v>
      </c>
      <c r="C14" s="28">
        <v>10571</v>
      </c>
      <c r="D14" s="27">
        <v>1437</v>
      </c>
      <c r="E14" s="28">
        <v>9030.9434384133601</v>
      </c>
      <c r="F14" s="27">
        <v>5506</v>
      </c>
      <c r="G14" s="28">
        <v>5093</v>
      </c>
      <c r="H14" s="27">
        <f>SUM(C14,E14,G14)</f>
        <v>24694.94343841336</v>
      </c>
    </row>
    <row r="15" spans="1:13" s="26" customFormat="1" ht="11.25" x14ac:dyDescent="0.2">
      <c r="A15" s="32">
        <f>(A14+1)</f>
        <v>1969</v>
      </c>
      <c r="B15" s="21">
        <v>375.15899999999999</v>
      </c>
      <c r="C15" s="30">
        <v>9421</v>
      </c>
      <c r="D15" s="21">
        <v>1624</v>
      </c>
      <c r="E15" s="30">
        <v>10209.32</v>
      </c>
      <c r="F15" s="21">
        <v>3578</v>
      </c>
      <c r="G15" s="30">
        <v>3309</v>
      </c>
      <c r="H15" s="21">
        <f>SUM(C15,E15,G15)</f>
        <v>22939.32</v>
      </c>
    </row>
    <row r="16" spans="1:13" s="26" customFormat="1" ht="11.25" x14ac:dyDescent="0.2">
      <c r="A16" s="33">
        <f>(A15+1)</f>
        <v>1970</v>
      </c>
      <c r="B16" s="27">
        <v>434.75299999999999</v>
      </c>
      <c r="C16" s="28">
        <v>10787</v>
      </c>
      <c r="D16" s="27">
        <v>1777</v>
      </c>
      <c r="E16" s="28">
        <v>11164.397675858188</v>
      </c>
      <c r="F16" s="27">
        <v>3520</v>
      </c>
      <c r="G16" s="28">
        <v>3302</v>
      </c>
      <c r="H16" s="27">
        <f>SUM(C16,E16,G16)</f>
        <v>25253.397675858188</v>
      </c>
    </row>
    <row r="17" spans="1:8" s="26" customFormat="1" ht="11.25" x14ac:dyDescent="0.2">
      <c r="A17" s="32">
        <f>(A16+1)</f>
        <v>1971</v>
      </c>
      <c r="B17" s="21">
        <v>417.38299999999998</v>
      </c>
      <c r="C17" s="30">
        <v>10251</v>
      </c>
      <c r="D17" s="21">
        <v>1880</v>
      </c>
      <c r="E17" s="30">
        <v>11816.641080851065</v>
      </c>
      <c r="F17" s="21">
        <v>2400</v>
      </c>
      <c r="G17" s="30">
        <v>2252</v>
      </c>
      <c r="H17" s="21">
        <f>SUM(C17,E17,G17)</f>
        <v>24319.641080851063</v>
      </c>
    </row>
    <row r="18" spans="1:8" s="26" customFormat="1" ht="11.25" x14ac:dyDescent="0.2">
      <c r="A18" s="33">
        <f>(A17+1)</f>
        <v>1972</v>
      </c>
      <c r="B18" s="27">
        <v>571.01599999999996</v>
      </c>
      <c r="C18" s="28">
        <v>13837</v>
      </c>
      <c r="D18" s="27">
        <v>1269</v>
      </c>
      <c r="E18" s="28">
        <v>7979.4704184397169</v>
      </c>
      <c r="F18" s="27">
        <v>3783</v>
      </c>
      <c r="G18" s="28">
        <v>3556</v>
      </c>
      <c r="H18" s="27">
        <f>SUM(C18,E18,G18)</f>
        <v>25372.470418439716</v>
      </c>
    </row>
    <row r="19" spans="1:8" s="26" customFormat="1" ht="11.25" x14ac:dyDescent="0.2">
      <c r="A19" s="32">
        <f>(A18+1)</f>
        <v>1973</v>
      </c>
      <c r="B19" s="21">
        <v>984.25199999999995</v>
      </c>
      <c r="C19" s="30">
        <v>23752</v>
      </c>
      <c r="D19" s="21">
        <v>363</v>
      </c>
      <c r="E19" s="30">
        <v>2274.2085096418732</v>
      </c>
      <c r="F19" s="21">
        <v>4742</v>
      </c>
      <c r="G19" s="30">
        <v>4472</v>
      </c>
      <c r="H19" s="21">
        <f>SUM(C19,E19,G19)</f>
        <v>30498.208509641874</v>
      </c>
    </row>
    <row r="20" spans="1:8" s="26" customFormat="1" ht="11.25" x14ac:dyDescent="0.2">
      <c r="A20" s="33">
        <f>(A19+1)</f>
        <v>1974</v>
      </c>
      <c r="B20" s="27">
        <v>1295.7159999999999</v>
      </c>
      <c r="C20" s="28">
        <v>30881</v>
      </c>
      <c r="D20" s="27">
        <v>141</v>
      </c>
      <c r="E20" s="28">
        <v>882.41531914893619</v>
      </c>
      <c r="F20" s="27">
        <v>4009</v>
      </c>
      <c r="G20" s="28">
        <v>3792</v>
      </c>
      <c r="H20" s="27">
        <f>SUM(C20,E20,G20)</f>
        <v>35555.415319148931</v>
      </c>
    </row>
    <row r="21" spans="1:8" s="26" customFormat="1" ht="11.25" x14ac:dyDescent="0.2">
      <c r="A21" s="32">
        <f>(A20+1)</f>
        <v>1975</v>
      </c>
      <c r="B21" s="21">
        <v>2026.1030000000001</v>
      </c>
      <c r="C21" s="30">
        <v>47917</v>
      </c>
      <c r="D21" s="21">
        <v>162</v>
      </c>
      <c r="E21" s="30">
        <v>1020.0509999999999</v>
      </c>
      <c r="F21" s="21">
        <v>3040</v>
      </c>
      <c r="G21" s="30">
        <v>2861</v>
      </c>
      <c r="H21" s="21">
        <f>SUM(C21,E21,G21)</f>
        <v>51798.050999999999</v>
      </c>
    </row>
    <row r="22" spans="1:8" s="26" customFormat="1" ht="11.25" x14ac:dyDescent="0.2">
      <c r="A22" s="33">
        <f>(A21+1)</f>
        <v>1976</v>
      </c>
      <c r="B22" s="27">
        <v>1266.877</v>
      </c>
      <c r="C22" s="28">
        <v>29391</v>
      </c>
      <c r="D22" s="27">
        <v>80</v>
      </c>
      <c r="E22" s="28">
        <v>505.23206249999998</v>
      </c>
      <c r="F22" s="27">
        <v>2805</v>
      </c>
      <c r="G22" s="28">
        <v>2671</v>
      </c>
      <c r="H22" s="27">
        <f>SUM(C22,E22,G22)</f>
        <v>32567.232062499999</v>
      </c>
    </row>
    <row r="23" spans="1:8" s="26" customFormat="1" ht="11.25" x14ac:dyDescent="0.2">
      <c r="A23" s="32">
        <f>(A22+1)</f>
        <v>1977</v>
      </c>
      <c r="B23" s="21">
        <v>2511.1840000000002</v>
      </c>
      <c r="C23" s="30">
        <v>58461</v>
      </c>
      <c r="D23" s="21">
        <v>292</v>
      </c>
      <c r="E23" s="30">
        <v>1829.3947397260276</v>
      </c>
      <c r="F23" s="21">
        <v>5344</v>
      </c>
      <c r="G23" s="30">
        <v>5050</v>
      </c>
      <c r="H23" s="21">
        <f>SUM(C23,E23,G23)</f>
        <v>65340.394739726027</v>
      </c>
    </row>
    <row r="24" spans="1:8" s="26" customFormat="1" ht="11.25" customHeight="1" x14ac:dyDescent="0.2">
      <c r="A24" s="33">
        <f>(A23+1)</f>
        <v>1978</v>
      </c>
      <c r="B24" s="27">
        <v>3148.2759999999998</v>
      </c>
      <c r="C24" s="28">
        <v>73303</v>
      </c>
      <c r="D24" s="27">
        <v>182</v>
      </c>
      <c r="E24" s="28">
        <v>1137.9956043956045</v>
      </c>
      <c r="F24" s="27">
        <v>7575</v>
      </c>
      <c r="G24" s="28">
        <v>7204</v>
      </c>
      <c r="H24" s="27">
        <f>SUM(C24,E24,G24)</f>
        <v>81644.995604395604</v>
      </c>
    </row>
    <row r="25" spans="1:8" s="26" customFormat="1" ht="11.25" customHeight="1" x14ac:dyDescent="0.2">
      <c r="A25" s="32">
        <f>(A24+1)</f>
        <v>1979</v>
      </c>
      <c r="B25" s="21">
        <v>4151.4719999999998</v>
      </c>
      <c r="C25" s="30">
        <v>96970</v>
      </c>
      <c r="D25" s="21">
        <v>263</v>
      </c>
      <c r="E25" s="30">
        <v>1641.3933536121674</v>
      </c>
      <c r="F25" s="21">
        <v>6186</v>
      </c>
      <c r="G25" s="30">
        <v>5957</v>
      </c>
      <c r="H25" s="21">
        <f>SUM(C25,E25,G25)</f>
        <v>104568.39335361216</v>
      </c>
    </row>
    <row r="26" spans="1:8" s="26" customFormat="1" ht="11.25" customHeight="1" x14ac:dyDescent="0.2">
      <c r="A26" s="33">
        <f>(A25+1)</f>
        <v>1980</v>
      </c>
      <c r="B26" s="27">
        <v>4894.9669999999996</v>
      </c>
      <c r="C26" s="28">
        <v>112097</v>
      </c>
      <c r="D26" s="27">
        <v>126</v>
      </c>
      <c r="E26" s="28">
        <v>755.48536507936501</v>
      </c>
      <c r="F26" s="27">
        <v>5133</v>
      </c>
      <c r="G26" s="28">
        <v>4902</v>
      </c>
      <c r="H26" s="27">
        <f>SUM(C26,E26,G26)</f>
        <v>117754.48536507937</v>
      </c>
    </row>
    <row r="27" spans="1:8" s="26" customFormat="1" ht="11.25" customHeight="1" x14ac:dyDescent="0.2">
      <c r="A27" s="32">
        <f>(A26+1)</f>
        <v>1981</v>
      </c>
      <c r="B27" s="21">
        <v>4955.5889999999999</v>
      </c>
      <c r="C27" s="30">
        <v>113579</v>
      </c>
      <c r="D27" s="21">
        <v>79</v>
      </c>
      <c r="E27" s="30">
        <v>470.64253164556965</v>
      </c>
      <c r="F27" s="21">
        <v>3097</v>
      </c>
      <c r="G27" s="30">
        <v>2886</v>
      </c>
      <c r="H27" s="21">
        <f>SUM(C27,E27,G27)</f>
        <v>116935.64253164557</v>
      </c>
    </row>
    <row r="28" spans="1:8" s="26" customFormat="1" ht="11.25" customHeight="1" x14ac:dyDescent="0.2">
      <c r="A28" s="33">
        <f>(A27+1)</f>
        <v>1982</v>
      </c>
      <c r="B28" s="27">
        <v>4947.4170000000004</v>
      </c>
      <c r="C28" s="28">
        <v>114197</v>
      </c>
      <c r="D28" s="27">
        <v>59</v>
      </c>
      <c r="E28" s="28">
        <v>346.38</v>
      </c>
      <c r="F28" s="27">
        <v>3023</v>
      </c>
      <c r="G28" s="28">
        <v>2842</v>
      </c>
      <c r="H28" s="27">
        <f>SUM(C28,E28,G28)</f>
        <v>117385.38</v>
      </c>
    </row>
    <row r="29" spans="1:8" s="26" customFormat="1" ht="11.25" customHeight="1" x14ac:dyDescent="0.2">
      <c r="A29" s="32">
        <f>(A28+1)</f>
        <v>1983</v>
      </c>
      <c r="B29" s="21">
        <v>5223.4449999999997</v>
      </c>
      <c r="C29" s="30">
        <v>119440</v>
      </c>
      <c r="D29" s="21">
        <v>79</v>
      </c>
      <c r="E29" s="30">
        <v>461.7819493670886</v>
      </c>
      <c r="F29" s="21">
        <v>1259</v>
      </c>
      <c r="G29" s="30">
        <v>1185</v>
      </c>
      <c r="H29" s="21">
        <f>SUM(C29,E29,G29)</f>
        <v>121086.78194936708</v>
      </c>
    </row>
    <row r="30" spans="1:8" s="26" customFormat="1" ht="11.25" customHeight="1" x14ac:dyDescent="0.2">
      <c r="A30" s="33">
        <f>(A29+1)</f>
        <v>1984</v>
      </c>
      <c r="B30" s="27">
        <v>5712.2290000000003</v>
      </c>
      <c r="C30" s="28">
        <v>130551</v>
      </c>
      <c r="D30" s="27">
        <v>58</v>
      </c>
      <c r="E30" s="28">
        <v>332.45284482758615</v>
      </c>
      <c r="F30" s="27">
        <v>271</v>
      </c>
      <c r="G30" s="28">
        <v>280</v>
      </c>
      <c r="H30" s="27">
        <f>SUM(C30,E30,G30)</f>
        <v>131163.45284482758</v>
      </c>
    </row>
    <row r="31" spans="1:8" s="26" customFormat="1" ht="11.25" customHeight="1" x14ac:dyDescent="0.2">
      <c r="A31" s="32">
        <f>(A30+1)</f>
        <v>1985</v>
      </c>
      <c r="B31" s="21">
        <v>6324.8040000000001</v>
      </c>
      <c r="C31" s="30">
        <v>149311</v>
      </c>
      <c r="D31" s="21">
        <v>80</v>
      </c>
      <c r="E31" s="30">
        <v>476.38586250000009</v>
      </c>
      <c r="F31" s="21">
        <v>235</v>
      </c>
      <c r="G31" s="30">
        <v>252</v>
      </c>
      <c r="H31" s="21">
        <f>SUM(C31,E31,G31)</f>
        <v>150039.3858625</v>
      </c>
    </row>
    <row r="32" spans="1:8" s="26" customFormat="1" ht="11.25" customHeight="1" x14ac:dyDescent="0.2">
      <c r="A32" s="33">
        <f>(A31+1)</f>
        <v>1986</v>
      </c>
      <c r="B32" s="27">
        <v>6755.7550000000001</v>
      </c>
      <c r="C32" s="28">
        <v>155216</v>
      </c>
      <c r="D32" s="27">
        <v>135</v>
      </c>
      <c r="E32" s="28">
        <v>788.96493333333331</v>
      </c>
      <c r="F32" s="27">
        <v>230</v>
      </c>
      <c r="G32" s="28">
        <v>250</v>
      </c>
      <c r="H32" s="27">
        <f>SUM(C32,E32,G32)</f>
        <v>156254.96493333334</v>
      </c>
    </row>
    <row r="33" spans="1:8" s="26" customFormat="1" ht="11.25" customHeight="1" x14ac:dyDescent="0.2">
      <c r="A33" s="32">
        <f>(A32+1)</f>
        <v>1987</v>
      </c>
      <c r="B33" s="21">
        <v>11175.26</v>
      </c>
      <c r="C33" s="30">
        <v>259678</v>
      </c>
      <c r="D33" s="21">
        <v>187</v>
      </c>
      <c r="E33" s="30">
        <v>1092.6160802139036</v>
      </c>
      <c r="F33" s="21">
        <v>263</v>
      </c>
      <c r="G33" s="30">
        <v>284</v>
      </c>
      <c r="H33" s="21">
        <f>SUM(C33,E33,G33)</f>
        <v>261054.61608021389</v>
      </c>
    </row>
    <row r="34" spans="1:8" s="26" customFormat="1" ht="11.25" customHeight="1" x14ac:dyDescent="0.2">
      <c r="A34" s="33">
        <v>1988</v>
      </c>
      <c r="B34" s="27">
        <v>12543.967000000001</v>
      </c>
      <c r="C34" s="28">
        <v>288273</v>
      </c>
      <c r="D34" s="27">
        <v>103</v>
      </c>
      <c r="E34" s="28">
        <v>596.1943883495145</v>
      </c>
      <c r="F34" s="27">
        <v>196</v>
      </c>
      <c r="G34" s="28">
        <v>211</v>
      </c>
      <c r="H34" s="27">
        <f>SUM(C34,E34,G34)</f>
        <v>289080.19438834954</v>
      </c>
    </row>
    <row r="35" spans="1:8" s="26" customFormat="1" ht="11.25" customHeight="1" x14ac:dyDescent="0.2">
      <c r="A35" s="32">
        <v>1989</v>
      </c>
      <c r="B35" s="21">
        <v>12948.767</v>
      </c>
      <c r="C35" s="30">
        <v>297456</v>
      </c>
      <c r="D35" s="21">
        <v>86</v>
      </c>
      <c r="E35" s="30">
        <v>497.29411627906978</v>
      </c>
      <c r="F35" s="21">
        <v>636</v>
      </c>
      <c r="G35" s="30">
        <v>654</v>
      </c>
      <c r="H35" s="21">
        <f>SUM(C35,E35,G35)</f>
        <v>298607.29411627905</v>
      </c>
    </row>
    <row r="36" spans="1:8" s="26" customFormat="1" ht="11.25" customHeight="1" x14ac:dyDescent="0.2">
      <c r="A36" s="33">
        <v>1990</v>
      </c>
      <c r="B36" s="27">
        <v>13563.241</v>
      </c>
      <c r="C36" s="28">
        <v>311988</v>
      </c>
      <c r="D36" s="27">
        <v>84</v>
      </c>
      <c r="E36" s="28">
        <v>488.3305357142857</v>
      </c>
      <c r="F36" s="27">
        <v>907</v>
      </c>
      <c r="G36" s="28">
        <v>931</v>
      </c>
      <c r="H36" s="27">
        <f>SUM(C36,E36,G36)</f>
        <v>313407.33053571428</v>
      </c>
    </row>
    <row r="37" spans="1:8" s="26" customFormat="1" ht="11.25" customHeight="1" x14ac:dyDescent="0.2">
      <c r="A37" s="32">
        <v>1991</v>
      </c>
      <c r="B37" s="21">
        <v>12828.896000000001</v>
      </c>
      <c r="C37" s="30">
        <v>293618</v>
      </c>
      <c r="D37" s="21">
        <v>82</v>
      </c>
      <c r="E37" s="30">
        <v>476.58698780487811</v>
      </c>
      <c r="F37" s="21">
        <v>5190</v>
      </c>
      <c r="G37" s="30">
        <v>5479</v>
      </c>
      <c r="H37" s="21">
        <f>SUM(C37,E37,G37)</f>
        <v>299573.58698780485</v>
      </c>
    </row>
    <row r="38" spans="1:8" s="26" customFormat="1" ht="11.25" customHeight="1" x14ac:dyDescent="0.2">
      <c r="A38" s="33">
        <v>1992</v>
      </c>
      <c r="B38" s="27">
        <v>13857.424000000001</v>
      </c>
      <c r="C38" s="28">
        <v>315929</v>
      </c>
      <c r="D38" s="27">
        <v>62</v>
      </c>
      <c r="E38" s="28">
        <v>360.86608064516128</v>
      </c>
      <c r="F38" s="27">
        <v>6576</v>
      </c>
      <c r="G38" s="28">
        <v>6976</v>
      </c>
      <c r="H38" s="27">
        <f>SUM(C38,E38,G38)</f>
        <v>323265.86608064518</v>
      </c>
    </row>
    <row r="39" spans="1:8" s="26" customFormat="1" ht="11.25" customHeight="1" x14ac:dyDescent="0.2">
      <c r="A39" s="32">
        <v>1993</v>
      </c>
      <c r="B39" s="21">
        <v>14209.546</v>
      </c>
      <c r="C39" s="30">
        <v>324160</v>
      </c>
      <c r="D39" s="21">
        <v>62</v>
      </c>
      <c r="E39" s="30">
        <v>363.29035483870967</v>
      </c>
      <c r="F39" s="21">
        <v>6305</v>
      </c>
      <c r="G39" s="30">
        <v>6629</v>
      </c>
      <c r="H39" s="21">
        <f>SUM(C39,E39,G39)</f>
        <v>331152.29035483871</v>
      </c>
    </row>
    <row r="40" spans="1:8" s="26" customFormat="1" ht="11.25" customHeight="1" x14ac:dyDescent="0.2">
      <c r="A40" s="33">
        <v>1994</v>
      </c>
      <c r="B40" s="27">
        <v>14656.183999999999</v>
      </c>
      <c r="C40" s="28">
        <v>332302</v>
      </c>
      <c r="D40" s="27">
        <v>57</v>
      </c>
      <c r="E40" s="28">
        <v>334.17426315789476</v>
      </c>
      <c r="F40" s="27">
        <v>8900</v>
      </c>
      <c r="G40" s="28">
        <v>9260</v>
      </c>
      <c r="H40" s="27">
        <f>SUM(C40,E40,G40)</f>
        <v>341896.17426315788</v>
      </c>
    </row>
    <row r="41" spans="1:8" s="26" customFormat="1" ht="11.25" customHeight="1" x14ac:dyDescent="0.2">
      <c r="A41" s="32">
        <v>1995</v>
      </c>
      <c r="B41" s="21">
        <v>13693.406000000001</v>
      </c>
      <c r="C41" s="30">
        <v>312055</v>
      </c>
      <c r="D41" s="21">
        <v>66</v>
      </c>
      <c r="E41" s="30">
        <v>385.96833333333331</v>
      </c>
      <c r="F41" s="21">
        <v>8707</v>
      </c>
      <c r="G41" s="30">
        <v>9132</v>
      </c>
      <c r="H41" s="21">
        <f>SUM(C41,E41,G41)</f>
        <v>321572.96833333332</v>
      </c>
    </row>
    <row r="42" spans="1:8" s="26" customFormat="1" ht="11.25" customHeight="1" x14ac:dyDescent="0.2">
      <c r="A42" s="33">
        <v>1996</v>
      </c>
      <c r="B42" s="27">
        <v>13962.91</v>
      </c>
      <c r="C42" s="28">
        <v>317826</v>
      </c>
      <c r="D42" s="27">
        <v>59</v>
      </c>
      <c r="E42" s="28">
        <v>340.39433898305083</v>
      </c>
      <c r="F42" s="27">
        <v>4087</v>
      </c>
      <c r="G42" s="28">
        <v>4164</v>
      </c>
      <c r="H42" s="27">
        <f>SUM(C42,E42,G42)</f>
        <v>322330.39433898305</v>
      </c>
    </row>
    <row r="43" spans="1:8" s="26" customFormat="1" ht="11.25" customHeight="1" x14ac:dyDescent="0.2">
      <c r="A43" s="32">
        <v>1997</v>
      </c>
      <c r="B43" s="21">
        <v>14654.406000000001</v>
      </c>
      <c r="C43" s="30">
        <v>328267</v>
      </c>
      <c r="D43" s="21">
        <v>58</v>
      </c>
      <c r="E43" s="30">
        <v>334.85875862068963</v>
      </c>
      <c r="F43" s="21">
        <v>4079</v>
      </c>
      <c r="G43" s="30">
        <v>4184</v>
      </c>
      <c r="H43" s="21">
        <f>SUM(C43,E43,G43)</f>
        <v>332785.85875862068</v>
      </c>
    </row>
    <row r="44" spans="1:8" s="26" customFormat="1" ht="11.25" customHeight="1" x14ac:dyDescent="0.2">
      <c r="A44" s="33">
        <v>1998</v>
      </c>
      <c r="B44" s="27">
        <v>15093.953</v>
      </c>
      <c r="C44" s="28">
        <v>336766</v>
      </c>
      <c r="D44" s="27">
        <v>66</v>
      </c>
      <c r="E44" s="28">
        <v>389.48031818181818</v>
      </c>
      <c r="F44" s="27">
        <v>5945</v>
      </c>
      <c r="G44" s="28">
        <v>6158</v>
      </c>
      <c r="H44" s="27">
        <f>SUM(C44,E44,G44)</f>
        <v>343313.4803181818</v>
      </c>
    </row>
    <row r="45" spans="1:8" s="26" customFormat="1" ht="11.25" customHeight="1" x14ac:dyDescent="0.2">
      <c r="A45" s="32">
        <v>1999</v>
      </c>
      <c r="B45" s="21">
        <v>15011.368</v>
      </c>
      <c r="C45" s="30">
        <v>343899</v>
      </c>
      <c r="D45" s="21">
        <v>55</v>
      </c>
      <c r="E45" s="30">
        <v>323.61</v>
      </c>
      <c r="F45" s="21">
        <v>6478</v>
      </c>
      <c r="G45" s="30">
        <v>6708</v>
      </c>
      <c r="H45" s="21">
        <f>SUM(C45,E45,G45)</f>
        <v>350930.61</v>
      </c>
    </row>
    <row r="46" spans="1:8" s="26" customFormat="1" ht="11.25" customHeight="1" x14ac:dyDescent="0.2">
      <c r="A46" s="33">
        <v>2000</v>
      </c>
      <c r="B46" s="27">
        <v>15163.962</v>
      </c>
      <c r="C46" s="28">
        <v>347642</v>
      </c>
      <c r="D46" s="27">
        <v>101</v>
      </c>
      <c r="E46" s="28">
        <v>589.45673267326731</v>
      </c>
      <c r="F46" s="27">
        <v>10544</v>
      </c>
      <c r="G46" s="28">
        <v>11012</v>
      </c>
      <c r="H46" s="27">
        <f>SUM(C46,E46,G46)</f>
        <v>359243.45673267328</v>
      </c>
    </row>
    <row r="47" spans="1:8" s="26" customFormat="1" ht="11.25" customHeight="1" x14ac:dyDescent="0.2">
      <c r="A47" s="32">
        <v>2001</v>
      </c>
      <c r="B47" s="21">
        <v>14905.72</v>
      </c>
      <c r="C47" s="30">
        <v>339069</v>
      </c>
      <c r="D47" s="21">
        <v>110</v>
      </c>
      <c r="E47" s="30">
        <v>634.3014363636363</v>
      </c>
      <c r="F47" s="21">
        <v>15141</v>
      </c>
      <c r="G47" s="30">
        <v>15844</v>
      </c>
      <c r="H47" s="21">
        <f>SUM(C47,E47,G47)</f>
        <v>355547.30143636366</v>
      </c>
    </row>
    <row r="48" spans="1:8" s="26" customFormat="1" ht="11.25" customHeight="1" x14ac:dyDescent="0.2">
      <c r="A48" s="29">
        <v>2002</v>
      </c>
      <c r="B48" s="27">
        <v>15643.508</v>
      </c>
      <c r="C48" s="28">
        <v>352263</v>
      </c>
      <c r="D48" s="27">
        <v>96</v>
      </c>
      <c r="E48" s="28">
        <v>558.59237499999995</v>
      </c>
      <c r="F48" s="27">
        <v>15439</v>
      </c>
      <c r="G48" s="28">
        <v>15521</v>
      </c>
      <c r="H48" s="27">
        <f>SUM(C48,E48,G48)</f>
        <v>368342.59237500001</v>
      </c>
    </row>
    <row r="49" spans="1:8" s="26" customFormat="1" ht="11.25" customHeight="1" x14ac:dyDescent="0.2">
      <c r="A49" s="31">
        <v>2003</v>
      </c>
      <c r="B49" s="21">
        <v>16302.162</v>
      </c>
      <c r="C49" s="30">
        <v>363591</v>
      </c>
      <c r="D49" s="21">
        <v>61</v>
      </c>
      <c r="E49" s="30">
        <v>351.92591803278691</v>
      </c>
      <c r="F49" s="21">
        <v>14484</v>
      </c>
      <c r="G49" s="30">
        <v>14546</v>
      </c>
      <c r="H49" s="21">
        <f>SUM(C49,E49,G49)</f>
        <v>378488.92591803276</v>
      </c>
    </row>
    <row r="50" spans="1:8" s="26" customFormat="1" ht="11.25" customHeight="1" x14ac:dyDescent="0.2">
      <c r="A50" s="29">
        <v>2004</v>
      </c>
      <c r="B50" s="27">
        <v>16606.419999999998</v>
      </c>
      <c r="C50" s="28">
        <v>366700</v>
      </c>
      <c r="D50" s="27">
        <v>60</v>
      </c>
      <c r="E50" s="28">
        <v>340.13763599999999</v>
      </c>
      <c r="F50" s="27">
        <v>9423</v>
      </c>
      <c r="G50" s="28">
        <v>9426</v>
      </c>
      <c r="H50" s="27">
        <f>SUM(C50,E50,G50)</f>
        <v>376466.137636</v>
      </c>
    </row>
    <row r="51" spans="1:8" s="26" customFormat="1" ht="11.25" customHeight="1" x14ac:dyDescent="0.2">
      <c r="A51" s="31" t="s">
        <v>3</v>
      </c>
      <c r="B51" s="21">
        <v>16484</v>
      </c>
      <c r="C51" s="30">
        <v>357735.76800000004</v>
      </c>
      <c r="D51" s="21">
        <v>74</v>
      </c>
      <c r="E51" s="30">
        <v>431.85058432432436</v>
      </c>
      <c r="F51" s="21">
        <v>12239</v>
      </c>
      <c r="G51" s="30">
        <v>12781</v>
      </c>
      <c r="H51" s="21">
        <f>SUM(C51,E51,G51)</f>
        <v>370948.61858432437</v>
      </c>
    </row>
    <row r="52" spans="1:8" s="26" customFormat="1" ht="11.25" customHeight="1" x14ac:dyDescent="0.2">
      <c r="A52" s="29">
        <v>2006</v>
      </c>
      <c r="B52" s="27">
        <v>16609.368009999998</v>
      </c>
      <c r="C52" s="28">
        <v>366182</v>
      </c>
      <c r="D52" s="27">
        <v>126</v>
      </c>
      <c r="E52" s="28">
        <v>726.211775952381</v>
      </c>
      <c r="F52" s="27">
        <v>28953</v>
      </c>
      <c r="G52" s="28">
        <v>30396</v>
      </c>
      <c r="H52" s="27">
        <f>SUM(C52,E52,G52)</f>
        <v>397304.21177595237</v>
      </c>
    </row>
    <row r="53" spans="1:8" s="26" customFormat="1" ht="11.25" customHeight="1" x14ac:dyDescent="0.2">
      <c r="A53" s="31">
        <v>2007</v>
      </c>
      <c r="B53" s="21">
        <v>16592.519</v>
      </c>
      <c r="C53" s="30">
        <v>370086</v>
      </c>
      <c r="D53" s="21">
        <v>73</v>
      </c>
      <c r="E53" s="30">
        <v>427.83527397260275</v>
      </c>
      <c r="F53" s="21">
        <v>56438</v>
      </c>
      <c r="G53" s="30">
        <v>58750</v>
      </c>
      <c r="H53" s="21">
        <f>SUM(C53,E53,G53)</f>
        <v>429263.8352739726</v>
      </c>
    </row>
    <row r="54" spans="1:8" s="26" customFormat="1" ht="11.25" customHeight="1" x14ac:dyDescent="0.2">
      <c r="A54" s="29">
        <v>2008</v>
      </c>
      <c r="B54" s="27">
        <v>16926.608</v>
      </c>
      <c r="C54" s="28">
        <v>376055</v>
      </c>
      <c r="D54" s="27">
        <v>78</v>
      </c>
      <c r="E54" s="28">
        <v>449.33653846153851</v>
      </c>
      <c r="F54" s="27">
        <v>55374</v>
      </c>
      <c r="G54" s="28">
        <v>58074</v>
      </c>
      <c r="H54" s="27">
        <f>SUM(C54,E54,G54)</f>
        <v>434578.33653846156</v>
      </c>
    </row>
    <row r="55" spans="1:8" s="26" customFormat="1" ht="11.25" customHeight="1" x14ac:dyDescent="0.2">
      <c r="A55" s="31">
        <v>2009</v>
      </c>
      <c r="B55" s="21">
        <v>15925.25</v>
      </c>
      <c r="C55" s="30">
        <v>348891</v>
      </c>
      <c r="D55" s="21">
        <v>63</v>
      </c>
      <c r="E55" s="30">
        <v>366.17611111111114</v>
      </c>
      <c r="F55" s="21">
        <v>49984</v>
      </c>
      <c r="G55" s="30">
        <v>51758</v>
      </c>
      <c r="H55" s="21">
        <f>SUM(C55,E55,G55)</f>
        <v>401015.17611111113</v>
      </c>
    </row>
    <row r="56" spans="1:8" s="26" customFormat="1" ht="11.25" customHeight="1" x14ac:dyDescent="0.2">
      <c r="A56" s="29">
        <v>2010</v>
      </c>
      <c r="B56" s="27">
        <v>15233.175999999999</v>
      </c>
      <c r="C56" s="28">
        <v>339617</v>
      </c>
      <c r="D56" s="27">
        <v>81</v>
      </c>
      <c r="E56" s="28">
        <v>465.74890123456788</v>
      </c>
      <c r="F56" s="27">
        <v>48399</v>
      </c>
      <c r="G56" s="28">
        <v>50240</v>
      </c>
      <c r="H56" s="27">
        <f>SUM(C56,E56,G56)</f>
        <v>390322.74890123459</v>
      </c>
    </row>
    <row r="57" spans="1:8" s="26" customFormat="1" ht="11.25" customHeight="1" x14ac:dyDescent="0.2">
      <c r="A57" s="31">
        <v>2011</v>
      </c>
      <c r="B57" s="21">
        <v>15004.971</v>
      </c>
      <c r="C57" s="30">
        <v>332402</v>
      </c>
      <c r="D57" s="21">
        <v>88</v>
      </c>
      <c r="E57" s="30">
        <v>510.23201136363633</v>
      </c>
      <c r="F57" s="21">
        <v>40138</v>
      </c>
      <c r="G57" s="30">
        <v>41435</v>
      </c>
      <c r="H57" s="21">
        <f>SUM(C57,E57,G57)</f>
        <v>374347.23201136361</v>
      </c>
    </row>
    <row r="58" spans="1:8" s="26" customFormat="1" ht="11.25" customHeight="1" x14ac:dyDescent="0.2">
      <c r="A58" s="29">
        <v>2012</v>
      </c>
      <c r="B58" s="27">
        <v>14083.904</v>
      </c>
      <c r="C58" s="28">
        <v>308525</v>
      </c>
      <c r="D58" s="27">
        <v>69</v>
      </c>
      <c r="E58" s="28">
        <v>397.88463768115946</v>
      </c>
      <c r="F58" s="27">
        <v>47138</v>
      </c>
      <c r="G58" s="28">
        <v>48759</v>
      </c>
      <c r="H58" s="27">
        <f>SUM(C58,E58,G58)</f>
        <v>357681.88463768119</v>
      </c>
    </row>
    <row r="59" spans="1:8" s="26" customFormat="1" ht="11.25" customHeight="1" x14ac:dyDescent="0.2">
      <c r="A59" s="31">
        <v>2013</v>
      </c>
      <c r="B59" s="21">
        <v>15528.65</v>
      </c>
      <c r="C59" s="30">
        <v>340512</v>
      </c>
      <c r="D59" s="21">
        <v>46</v>
      </c>
      <c r="E59" s="30">
        <v>256.76569565217397</v>
      </c>
      <c r="F59" s="21">
        <v>49562</v>
      </c>
      <c r="G59" s="30">
        <v>51128</v>
      </c>
      <c r="H59" s="21">
        <f>SUM(C59,E59,G59)</f>
        <v>391896.76569565217</v>
      </c>
    </row>
    <row r="60" spans="1:8" s="26" customFormat="1" ht="11.25" customHeight="1" x14ac:dyDescent="0.2">
      <c r="A60" s="29">
        <v>2014</v>
      </c>
      <c r="B60" s="27">
        <v>15062.456</v>
      </c>
      <c r="C60" s="28">
        <v>330146</v>
      </c>
      <c r="D60" s="27">
        <v>42</v>
      </c>
      <c r="E60" s="28">
        <v>236.18321428571431</v>
      </c>
      <c r="F60" s="27">
        <v>58780</v>
      </c>
      <c r="G60" s="28">
        <v>60454</v>
      </c>
      <c r="H60" s="27">
        <f>SUM(C60,E60,G60)</f>
        <v>390836.1832142857</v>
      </c>
    </row>
    <row r="61" spans="1:8" s="26" customFormat="1" ht="11.25" customHeight="1" x14ac:dyDescent="0.2">
      <c r="A61" s="31">
        <v>2015</v>
      </c>
      <c r="B61" s="21">
        <v>14580.342000000001</v>
      </c>
      <c r="C61" s="30">
        <v>314926</v>
      </c>
      <c r="D61" s="21">
        <v>34</v>
      </c>
      <c r="E61" s="30">
        <v>190.55344117647061</v>
      </c>
      <c r="F61" s="21">
        <v>56449</v>
      </c>
      <c r="G61" s="30">
        <v>58477</v>
      </c>
      <c r="H61" s="21">
        <f>SUM(C61,E61,G61)</f>
        <v>373593.55344117648</v>
      </c>
    </row>
    <row r="62" spans="1:8" s="26" customFormat="1" ht="11.25" customHeight="1" x14ac:dyDescent="0.2">
      <c r="A62" s="29">
        <v>2016</v>
      </c>
      <c r="B62" s="27">
        <v>12000.638999999999</v>
      </c>
      <c r="C62" s="28">
        <v>255877</v>
      </c>
      <c r="D62" s="27">
        <v>55</v>
      </c>
      <c r="E62" s="28">
        <v>311.33385454545453</v>
      </c>
      <c r="F62" s="27">
        <v>59684</v>
      </c>
      <c r="G62" s="28">
        <v>61638</v>
      </c>
      <c r="H62" s="27">
        <f>SUM(C62,E62,G62)</f>
        <v>317826.33385454549</v>
      </c>
    </row>
    <row r="63" spans="1:8" s="26" customFormat="1" ht="11.25" customHeight="1" x14ac:dyDescent="0.2">
      <c r="A63" s="31">
        <v>2017</v>
      </c>
      <c r="B63" s="21">
        <v>12438.027</v>
      </c>
      <c r="C63" s="30">
        <v>263709</v>
      </c>
      <c r="D63" s="21">
        <v>66</v>
      </c>
      <c r="E63" s="30">
        <v>374.37813636363632</v>
      </c>
      <c r="F63" s="21">
        <v>40830</v>
      </c>
      <c r="G63" s="30">
        <v>42298</v>
      </c>
      <c r="H63" s="21">
        <f>SUM(C63,E63,G63)</f>
        <v>306381.37813636364</v>
      </c>
    </row>
    <row r="64" spans="1:8" s="26" customFormat="1" ht="11.25" customHeight="1" x14ac:dyDescent="0.2">
      <c r="A64" s="29">
        <v>2018</v>
      </c>
      <c r="B64" s="27">
        <v>12331.68</v>
      </c>
      <c r="C64" s="28">
        <v>264412</v>
      </c>
      <c r="D64" s="27">
        <v>64</v>
      </c>
      <c r="E64" s="28">
        <v>365.91620312499998</v>
      </c>
      <c r="F64" s="27">
        <v>61161</v>
      </c>
      <c r="G64" s="28">
        <v>63190</v>
      </c>
      <c r="H64" s="27">
        <f>SUM(C64,E64,G64)</f>
        <v>327967.91620312497</v>
      </c>
    </row>
    <row r="65" spans="1:26" s="26" customFormat="1" ht="11.25" customHeight="1" x14ac:dyDescent="0.2">
      <c r="A65" s="31">
        <v>2019</v>
      </c>
      <c r="B65" s="21">
        <v>11890.687</v>
      </c>
      <c r="C65" s="30">
        <v>258293</v>
      </c>
      <c r="D65" s="21">
        <v>70</v>
      </c>
      <c r="E65" s="30">
        <v>401.25917142857139</v>
      </c>
      <c r="F65" s="21">
        <v>67386</v>
      </c>
      <c r="G65" s="30">
        <v>70235</v>
      </c>
      <c r="H65" s="21">
        <f>SUM(C65,E65,G65)</f>
        <v>328929.25917142857</v>
      </c>
    </row>
    <row r="66" spans="1:26" s="26" customFormat="1" ht="11.25" customHeight="1" x14ac:dyDescent="0.2">
      <c r="A66" s="29">
        <v>2020</v>
      </c>
      <c r="B66" s="27">
        <v>10866.476000000001</v>
      </c>
      <c r="C66" s="28">
        <v>237179</v>
      </c>
      <c r="D66" s="27">
        <v>71</v>
      </c>
      <c r="E66" s="28">
        <v>403.54112676056337</v>
      </c>
      <c r="F66" s="27">
        <v>67226</v>
      </c>
      <c r="G66" s="28">
        <v>69829</v>
      </c>
      <c r="H66" s="27">
        <f>SUM(C66,E66,G66)</f>
        <v>307411.54112676054</v>
      </c>
    </row>
    <row r="67" spans="1:26" customFormat="1" ht="11.25" customHeight="1" x14ac:dyDescent="0.2">
      <c r="A67" s="25">
        <v>2021</v>
      </c>
      <c r="B67" s="24">
        <v>12274.141</v>
      </c>
      <c r="C67" s="22">
        <v>268433</v>
      </c>
      <c r="D67" s="23">
        <v>68</v>
      </c>
      <c r="E67" s="22">
        <v>395.88888235294115</v>
      </c>
      <c r="F67" s="23">
        <v>75956</v>
      </c>
      <c r="G67" s="22">
        <v>79194</v>
      </c>
      <c r="H67" s="21">
        <f>SUM(C67,E67,G67)</f>
        <v>348022.88888235291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customFormat="1" ht="11.25" customHeight="1" thickBot="1" x14ac:dyDescent="0.25">
      <c r="A68" s="20">
        <v>2022</v>
      </c>
      <c r="B68" s="19">
        <v>10571.183000000001</v>
      </c>
      <c r="C68" s="17">
        <v>230484</v>
      </c>
      <c r="D68" s="18">
        <v>55.470999999999997</v>
      </c>
      <c r="E68" s="17">
        <v>318.40353999999996</v>
      </c>
      <c r="F68" s="18">
        <v>80352.864000000001</v>
      </c>
      <c r="G68" s="17">
        <v>83794</v>
      </c>
      <c r="H68" s="16">
        <f>SUM(C68,E68,G68)</f>
        <v>314596.40353999997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7.5" customHeight="1" x14ac:dyDescent="0.2">
      <c r="A69" s="13"/>
      <c r="B69" s="12"/>
      <c r="C69" s="12"/>
      <c r="D69" s="12"/>
      <c r="E69" s="12"/>
      <c r="F69" s="12"/>
      <c r="G69" s="12"/>
      <c r="H69" s="12"/>
    </row>
    <row r="70" spans="1:26" ht="23.25" customHeight="1" x14ac:dyDescent="0.2">
      <c r="A70" s="15" t="s">
        <v>2</v>
      </c>
      <c r="B70" s="14"/>
      <c r="C70" s="14"/>
      <c r="D70" s="14"/>
      <c r="E70" s="14"/>
      <c r="F70" s="14"/>
      <c r="G70" s="14"/>
      <c r="H70" s="14"/>
    </row>
    <row r="71" spans="1:26" ht="7.5" customHeight="1" x14ac:dyDescent="0.2">
      <c r="A71" s="13"/>
      <c r="B71" s="12"/>
      <c r="C71" s="12"/>
      <c r="D71" s="12"/>
      <c r="E71" s="12"/>
      <c r="F71" s="12"/>
      <c r="G71" s="12"/>
      <c r="H71" s="12"/>
    </row>
    <row r="72" spans="1:26" customFormat="1" ht="11.25" customHeight="1" x14ac:dyDescent="0.2">
      <c r="A72" s="11" t="s">
        <v>1</v>
      </c>
      <c r="B72" s="10" t="s">
        <v>0</v>
      </c>
      <c r="C72" s="9"/>
      <c r="D72" s="9"/>
      <c r="E72" s="9"/>
      <c r="F72" s="9"/>
      <c r="G72" s="8"/>
      <c r="H72" s="8"/>
      <c r="I72" s="8"/>
      <c r="J72" s="8"/>
      <c r="K72" s="7"/>
      <c r="L72" s="8"/>
      <c r="M72" s="8"/>
      <c r="N72" s="8"/>
      <c r="O72" s="8"/>
      <c r="P72" s="8"/>
      <c r="Q72" s="7"/>
      <c r="R72" s="7"/>
      <c r="S72" s="7"/>
      <c r="T72" s="7"/>
      <c r="U72" s="7"/>
      <c r="V72" s="7"/>
      <c r="W72" s="7"/>
      <c r="X72" s="7"/>
      <c r="Y72" s="7"/>
      <c r="Z72" s="7"/>
    </row>
    <row r="75" spans="1:26" x14ac:dyDescent="0.2">
      <c r="B75" s="6"/>
      <c r="C75" s="4"/>
      <c r="D75" s="5"/>
      <c r="E75" s="4"/>
      <c r="F75" s="5"/>
    </row>
    <row r="76" spans="1:26" x14ac:dyDescent="0.2">
      <c r="B76" s="4"/>
      <c r="C76" s="4"/>
      <c r="D76" s="4"/>
      <c r="E76" s="4"/>
      <c r="F76" s="4"/>
    </row>
    <row r="77" spans="1:26" x14ac:dyDescent="0.2">
      <c r="B77" s="4"/>
      <c r="C77" s="4"/>
      <c r="D77" s="4"/>
      <c r="E77" s="4"/>
      <c r="F77" s="4"/>
    </row>
  </sheetData>
  <mergeCells count="6">
    <mergeCell ref="B2:H2"/>
    <mergeCell ref="B72:F72"/>
    <mergeCell ref="A70:H70"/>
    <mergeCell ref="B4:C4"/>
    <mergeCell ref="D4:E4"/>
    <mergeCell ref="F4:G4"/>
  </mergeCells>
  <hyperlinks>
    <hyperlink ref="B72:F72" r:id="rId1" display="EIA, Electric Power Annual - Historical state-level tables" xr:uid="{EA1C9CAA-5C37-4171-BC36-469E95534621}"/>
  </hyperlinks>
  <printOptions horizontalCentered="1"/>
  <pageMargins left="0.5" right="0.5" top="0.5" bottom="0.5" header="0.5" footer="0.5"/>
  <pageSetup scale="8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T5.13</vt:lpstr>
      <vt:lpstr>T5.13!Print_Area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2024-03-28T19:07:41Z</dcterms:created>
  <dcterms:modified xsi:type="dcterms:W3CDTF">2024-03-28T19:08:02Z</dcterms:modified>
</cp:coreProperties>
</file>