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coal2.0\"/>
    </mc:Choice>
  </mc:AlternateContent>
  <xr:revisionPtr revIDLastSave="0" documentId="8_{3ACB1990-6C1D-4700-81DD-CEB28A65939B}" xr6:coauthVersionLast="47" xr6:coauthVersionMax="47" xr10:uidLastSave="{00000000-0000-0000-0000-000000000000}"/>
  <bookViews>
    <workbookView xWindow="-120" yWindow="-120" windowWidth="29040" windowHeight="15720" xr2:uid="{E186B819-9143-46C2-9BFA-2FA02E87AE26}"/>
  </bookViews>
  <sheets>
    <sheet name="T 2.7" sheetId="1" r:id="rId1"/>
  </sheets>
  <definedNames>
    <definedName name="_xlnm.Print_Area" localSheetId="0">'T 2.7'!$A$1:$AG$41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5" i="1" l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 s="1"/>
</calcChain>
</file>

<file path=xl/sharedStrings.xml><?xml version="1.0" encoding="utf-8"?>
<sst xmlns="http://schemas.openxmlformats.org/spreadsheetml/2006/main" count="119" uniqueCount="43">
  <si>
    <t>Utah data from UGS coal company questionnaires</t>
  </si>
  <si>
    <t>EIA, Quarterly Coal Report</t>
  </si>
  <si>
    <t>EIA, Annual Coal Report</t>
  </si>
  <si>
    <t>Source:</t>
  </si>
  <si>
    <t>*1994-2001 - Refuse recovery not recorded</t>
  </si>
  <si>
    <t>^Preliminary</t>
  </si>
  <si>
    <t>U.S. Total*</t>
  </si>
  <si>
    <t>Refuse Recovery</t>
  </si>
  <si>
    <t>--</t>
  </si>
  <si>
    <t>Iowa</t>
  </si>
  <si>
    <t>Washington</t>
  </si>
  <si>
    <t>Kansas</t>
  </si>
  <si>
    <t>Arkansas</t>
  </si>
  <si>
    <t>Arizona</t>
  </si>
  <si>
    <t>Tennessee</t>
  </si>
  <si>
    <t>Oklahoma</t>
  </si>
  <si>
    <t>Missouri</t>
  </si>
  <si>
    <t>Louisiana</t>
  </si>
  <si>
    <t>Alaska</t>
  </si>
  <si>
    <t>Maryland</t>
  </si>
  <si>
    <t>Ohio</t>
  </si>
  <si>
    <t>Mississippi</t>
  </si>
  <si>
    <t>Utah</t>
  </si>
  <si>
    <t>New Mexico</t>
  </si>
  <si>
    <t>Virginia</t>
  </si>
  <si>
    <t>Alabama</t>
  </si>
  <si>
    <t>Colorado</t>
  </si>
  <si>
    <t>Texas</t>
  </si>
  <si>
    <t>Indiana</t>
  </si>
  <si>
    <t>North Dakota</t>
  </si>
  <si>
    <t>Kentucky</t>
  </si>
  <si>
    <t>Montana</t>
  </si>
  <si>
    <t>Illinois</t>
  </si>
  <si>
    <t>Pennsylvania</t>
  </si>
  <si>
    <t>West Virginia</t>
  </si>
  <si>
    <t>Wyoming</t>
  </si>
  <si>
    <t>Percent Change                      2021 to                                    2023</t>
  </si>
  <si>
    <t>2023^</t>
  </si>
  <si>
    <t>State</t>
  </si>
  <si>
    <t>2023              Rank</t>
  </si>
  <si>
    <t>Thousand Short Tons</t>
  </si>
  <si>
    <t>U.S. Coal Production by State, 1994-2023</t>
  </si>
  <si>
    <t>Table 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</si>
</sst>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i/>
      <u/>
      <sz val="8"/>
      <color indexed="12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"/>
      <color rgb="FFFF0000"/>
      <name val="Times New Roman"/>
      <family val="1"/>
    </font>
    <font>
      <sz val="8"/>
      <color rgb="FFFF000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2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2" borderId="0"/>
    <xf numFmtId="0" fontId="3" fillId="2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2" applyFont="1" applyFill="1" applyAlignment="1" applyProtection="1">
      <alignment vertical="center"/>
    </xf>
    <xf numFmtId="0" fontId="5" fillId="0" borderId="0" xfId="2" applyFont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8" fillId="0" borderId="3" xfId="1" applyFont="1" applyFill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right" vertical="center"/>
    </xf>
    <xf numFmtId="0" fontId="9" fillId="3" borderId="0" xfId="0" quotePrefix="1" applyFont="1" applyFill="1" applyAlignment="1">
      <alignment horizontal="right" vertical="center"/>
    </xf>
    <xf numFmtId="3" fontId="9" fillId="3" borderId="0" xfId="0" applyNumberFormat="1" applyFont="1" applyFill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164" fontId="9" fillId="0" borderId="4" xfId="0" quotePrefix="1" applyNumberFormat="1" applyFont="1" applyBorder="1" applyAlignment="1">
      <alignment horizontal="right" vertical="center"/>
    </xf>
    <xf numFmtId="0" fontId="9" fillId="0" borderId="0" xfId="0" quotePrefix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9" fillId="3" borderId="4" xfId="0" quotePrefix="1" applyNumberFormat="1" applyFont="1" applyFill="1" applyBorder="1" applyAlignment="1">
      <alignment horizontal="right" vertical="center"/>
    </xf>
    <xf numFmtId="3" fontId="9" fillId="3" borderId="0" xfId="0" quotePrefix="1" applyNumberFormat="1" applyFont="1" applyFill="1" applyAlignment="1">
      <alignment horizontal="right" vertical="center"/>
    </xf>
    <xf numFmtId="0" fontId="2" fillId="3" borderId="0" xfId="1" applyFont="1" applyFill="1" applyAlignment="1">
      <alignment horizontal="center" vertical="center"/>
    </xf>
    <xf numFmtId="3" fontId="9" fillId="0" borderId="0" xfId="0" quotePrefix="1" applyNumberFormat="1" applyFont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164" fontId="9" fillId="0" borderId="4" xfId="0" applyNumberFormat="1" applyFont="1" applyBorder="1" applyAlignment="1">
      <alignment horizontal="right" vertical="center"/>
    </xf>
    <xf numFmtId="3" fontId="10" fillId="3" borderId="0" xfId="0" applyNumberFormat="1" applyFont="1" applyFill="1" applyAlignment="1">
      <alignment horizontal="right" vertical="center"/>
    </xf>
    <xf numFmtId="0" fontId="11" fillId="3" borderId="0" xfId="1" applyFont="1" applyFill="1" applyAlignment="1">
      <alignment vertical="center"/>
    </xf>
    <xf numFmtId="0" fontId="11" fillId="3" borderId="0" xfId="1" applyFont="1" applyFill="1" applyAlignment="1">
      <alignment horizontal="center" vertical="center"/>
    </xf>
    <xf numFmtId="0" fontId="8" fillId="4" borderId="5" xfId="0" applyFont="1" applyFill="1" applyBorder="1" applyAlignment="1">
      <alignment horizontal="right" vertical="center" wrapText="1"/>
    </xf>
    <xf numFmtId="0" fontId="12" fillId="4" borderId="3" xfId="1" applyFont="1" applyFill="1" applyBorder="1" applyAlignment="1">
      <alignment horizontal="right" vertical="center" wrapText="1"/>
    </xf>
    <xf numFmtId="0" fontId="12" fillId="4" borderId="3" xfId="3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2" xfId="3" applyFont="1" applyFill="1" applyBorder="1" applyAlignment="1">
      <alignment vertical="center"/>
    </xf>
    <xf numFmtId="0" fontId="1" fillId="0" borderId="2" xfId="3" applyFont="1" applyFill="1" applyBorder="1" applyAlignment="1">
      <alignment vertical="center"/>
    </xf>
    <xf numFmtId="0" fontId="2" fillId="0" borderId="0" xfId="4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14" fillId="0" borderId="0" xfId="3" applyFont="1" applyFill="1" applyAlignment="1">
      <alignment vertical="center"/>
    </xf>
  </cellXfs>
  <cellStyles count="5">
    <cellStyle name="F5" xfId="4" xr:uid="{C76DFE82-3EF1-4862-9037-74166639F5BD}"/>
    <cellStyle name="F6" xfId="3" xr:uid="{9D0AA7AC-734E-4696-86E0-2DAF66BABAAE}"/>
    <cellStyle name="F7" xfId="1" xr:uid="{056D6043-E067-49B9-85F6-51788ACE75FA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ia.gov/coal/annual/" TargetMode="External"/><Relationship Id="rId1" Type="http://schemas.openxmlformats.org/officeDocument/2006/relationships/hyperlink" Target="https://www.eia.gov/coal/production/quarterl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CFE93-F758-4A4F-A43C-4E48DDB7400A}">
  <dimension ref="A1:AH42"/>
  <sheetViews>
    <sheetView showGridLines="0" tabSelected="1" zoomScaleNormal="100" workbookViewId="0">
      <selection activeCell="J39" sqref="J39"/>
    </sheetView>
  </sheetViews>
  <sheetFormatPr defaultColWidth="8.42578125" defaultRowHeight="12.75" x14ac:dyDescent="0.2"/>
  <cols>
    <col min="1" max="1" width="9.7109375" style="1" customWidth="1"/>
    <col min="2" max="2" width="13.140625" style="1" customWidth="1"/>
    <col min="3" max="6" width="7.85546875" style="2" customWidth="1"/>
    <col min="7" max="7" width="7.28515625" style="2" customWidth="1"/>
    <col min="8" max="8" width="7.5703125" style="2" customWidth="1"/>
    <col min="9" max="9" width="7.85546875" style="2" customWidth="1"/>
    <col min="10" max="10" width="7.5703125" style="2" customWidth="1"/>
    <col min="11" max="11" width="7.85546875" style="2" customWidth="1"/>
    <col min="12" max="12" width="7.5703125" style="2" customWidth="1"/>
    <col min="13" max="13" width="7" style="2" customWidth="1"/>
    <col min="14" max="14" width="7.28515625" style="2" customWidth="1"/>
    <col min="15" max="15" width="7.5703125" style="2" customWidth="1"/>
    <col min="16" max="16" width="7.28515625" style="2" customWidth="1"/>
    <col min="17" max="17" width="7" style="2" customWidth="1"/>
    <col min="18" max="18" width="7.5703125" style="2" customWidth="1"/>
    <col min="19" max="20" width="7.85546875" style="2" customWidth="1"/>
    <col min="21" max="21" width="7.5703125" style="2" customWidth="1"/>
    <col min="22" max="22" width="6.85546875" style="2" customWidth="1"/>
    <col min="23" max="23" width="7.85546875" style="2" customWidth="1"/>
    <col min="24" max="24" width="6.5703125" style="2" customWidth="1"/>
    <col min="25" max="26" width="6.85546875" style="2" customWidth="1"/>
    <col min="27" max="27" width="6.5703125" style="2" customWidth="1"/>
    <col min="28" max="33" width="6.85546875" style="2" customWidth="1"/>
    <col min="34" max="16384" width="8.42578125" style="1"/>
  </cols>
  <sheetData>
    <row r="1" spans="1:33" ht="15.75" x14ac:dyDescent="0.2">
      <c r="A1" s="48" t="s">
        <v>42</v>
      </c>
      <c r="B1" s="47" t="s">
        <v>41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3" ht="12.75" customHeight="1" x14ac:dyDescent="0.2">
      <c r="B2" s="1" t="s">
        <v>40</v>
      </c>
      <c r="C2" s="46"/>
      <c r="D2" s="46"/>
      <c r="E2" s="45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3" ht="7.5" customHeight="1" thickBot="1" x14ac:dyDescent="0.25">
      <c r="A3" s="44"/>
      <c r="B3" s="44"/>
      <c r="C3" s="43"/>
      <c r="D3" s="43"/>
      <c r="E3" s="43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1"/>
    </row>
    <row r="4" spans="1:33" ht="42.75" thickBot="1" x14ac:dyDescent="0.25">
      <c r="A4" s="40" t="s">
        <v>39</v>
      </c>
      <c r="B4" s="39" t="s">
        <v>38</v>
      </c>
      <c r="C4" s="38">
        <v>1994</v>
      </c>
      <c r="D4" s="38">
        <v>1995</v>
      </c>
      <c r="E4" s="37">
        <v>1996</v>
      </c>
      <c r="F4" s="37">
        <v>1997</v>
      </c>
      <c r="G4" s="37">
        <v>1998</v>
      </c>
      <c r="H4" s="37">
        <v>1999</v>
      </c>
      <c r="I4" s="37">
        <v>2000</v>
      </c>
      <c r="J4" s="37">
        <v>2001</v>
      </c>
      <c r="K4" s="37">
        <v>2002</v>
      </c>
      <c r="L4" s="37">
        <v>2003</v>
      </c>
      <c r="M4" s="37">
        <v>2004</v>
      </c>
      <c r="N4" s="37">
        <v>2005</v>
      </c>
      <c r="O4" s="37">
        <v>2006</v>
      </c>
      <c r="P4" s="37">
        <v>2007</v>
      </c>
      <c r="Q4" s="37">
        <v>2008</v>
      </c>
      <c r="R4" s="37">
        <v>2009</v>
      </c>
      <c r="S4" s="37">
        <v>2010</v>
      </c>
      <c r="T4" s="37">
        <v>2011</v>
      </c>
      <c r="U4" s="37">
        <v>2012</v>
      </c>
      <c r="V4" s="37">
        <v>2013</v>
      </c>
      <c r="W4" s="37">
        <v>2014</v>
      </c>
      <c r="X4" s="37">
        <v>2015</v>
      </c>
      <c r="Y4" s="37">
        <v>2016</v>
      </c>
      <c r="Z4" s="37">
        <v>2017</v>
      </c>
      <c r="AA4" s="37">
        <v>2018</v>
      </c>
      <c r="AB4" s="37">
        <v>2019</v>
      </c>
      <c r="AC4" s="37">
        <v>2020</v>
      </c>
      <c r="AD4" s="37">
        <v>2021</v>
      </c>
      <c r="AE4" s="37">
        <v>2022</v>
      </c>
      <c r="AF4" s="37" t="s">
        <v>37</v>
      </c>
      <c r="AG4" s="36" t="s">
        <v>36</v>
      </c>
    </row>
    <row r="5" spans="1:33" s="2" customFormat="1" ht="11.25" customHeight="1" x14ac:dyDescent="0.2">
      <c r="A5" s="31">
        <v>1</v>
      </c>
      <c r="B5" s="9" t="s">
        <v>35</v>
      </c>
      <c r="C5" s="25">
        <v>237091.75899999999</v>
      </c>
      <c r="D5" s="25">
        <v>263822.46799999999</v>
      </c>
      <c r="E5" s="25">
        <v>278440.12199999997</v>
      </c>
      <c r="F5" s="25">
        <v>281880.77</v>
      </c>
      <c r="G5" s="25">
        <v>314408.86499999999</v>
      </c>
      <c r="H5" s="25">
        <v>337119.27899999998</v>
      </c>
      <c r="I5" s="25">
        <v>338900.48800000001</v>
      </c>
      <c r="J5" s="25">
        <v>368749.17200000002</v>
      </c>
      <c r="K5" s="25">
        <v>373161</v>
      </c>
      <c r="L5" s="25">
        <v>376270</v>
      </c>
      <c r="M5" s="25">
        <v>396493</v>
      </c>
      <c r="N5" s="25">
        <v>404319</v>
      </c>
      <c r="O5" s="25">
        <v>446742</v>
      </c>
      <c r="P5" s="25">
        <v>453568</v>
      </c>
      <c r="Q5" s="25">
        <v>467644</v>
      </c>
      <c r="R5" s="25">
        <v>431107</v>
      </c>
      <c r="S5" s="25">
        <v>442522</v>
      </c>
      <c r="T5" s="25">
        <v>438673</v>
      </c>
      <c r="U5" s="25">
        <v>401442</v>
      </c>
      <c r="V5" s="25">
        <v>387924</v>
      </c>
      <c r="W5" s="25">
        <v>395665</v>
      </c>
      <c r="X5" s="25">
        <v>375773</v>
      </c>
      <c r="Y5" s="25">
        <v>297218</v>
      </c>
      <c r="Z5" s="25">
        <v>316454</v>
      </c>
      <c r="AA5" s="25">
        <v>304187</v>
      </c>
      <c r="AB5" s="25">
        <v>276912</v>
      </c>
      <c r="AC5" s="25">
        <v>218555</v>
      </c>
      <c r="AD5" s="25">
        <v>238773</v>
      </c>
      <c r="AE5" s="25">
        <v>244730</v>
      </c>
      <c r="AF5" s="25">
        <v>237261</v>
      </c>
      <c r="AG5" s="32">
        <f>(AF5-AE5)/AE5</f>
        <v>-3.0519347852735669E-2</v>
      </c>
    </row>
    <row r="6" spans="1:33" s="2" customFormat="1" ht="11.25" customHeight="1" x14ac:dyDescent="0.2">
      <c r="A6" s="29">
        <v>2</v>
      </c>
      <c r="B6" s="21" t="s">
        <v>34</v>
      </c>
      <c r="C6" s="20">
        <v>161775.64000000001</v>
      </c>
      <c r="D6" s="20">
        <v>162997.23000000001</v>
      </c>
      <c r="E6" s="20">
        <v>170433.046</v>
      </c>
      <c r="F6" s="20">
        <v>173742.747</v>
      </c>
      <c r="G6" s="20">
        <v>171145.27</v>
      </c>
      <c r="H6" s="20">
        <v>157978.47200000001</v>
      </c>
      <c r="I6" s="20">
        <v>158256.87</v>
      </c>
      <c r="J6" s="20">
        <v>162630.90900000001</v>
      </c>
      <c r="K6" s="20">
        <v>150078</v>
      </c>
      <c r="L6" s="20">
        <v>139711</v>
      </c>
      <c r="M6" s="20">
        <v>147993</v>
      </c>
      <c r="N6" s="20">
        <v>153650</v>
      </c>
      <c r="O6" s="20">
        <v>152374</v>
      </c>
      <c r="P6" s="20">
        <v>153480</v>
      </c>
      <c r="Q6" s="20">
        <v>157778</v>
      </c>
      <c r="R6" s="20">
        <v>137127</v>
      </c>
      <c r="S6" s="20">
        <v>135220</v>
      </c>
      <c r="T6" s="20">
        <v>134662</v>
      </c>
      <c r="U6" s="20">
        <v>120425</v>
      </c>
      <c r="V6" s="20">
        <v>112786</v>
      </c>
      <c r="W6" s="20">
        <v>112187</v>
      </c>
      <c r="X6" s="20">
        <v>95633</v>
      </c>
      <c r="Y6" s="20">
        <v>79758</v>
      </c>
      <c r="Z6" s="20">
        <v>92791</v>
      </c>
      <c r="AA6" s="20">
        <v>95365</v>
      </c>
      <c r="AB6" s="20">
        <v>93279</v>
      </c>
      <c r="AC6" s="20">
        <v>67228</v>
      </c>
      <c r="AD6" s="20">
        <v>78451</v>
      </c>
      <c r="AE6" s="20">
        <v>83481</v>
      </c>
      <c r="AF6" s="20">
        <v>84597</v>
      </c>
      <c r="AG6" s="18">
        <f>(AF6-AE6)/AE6</f>
        <v>1.3368311352283753E-2</v>
      </c>
    </row>
    <row r="7" spans="1:33" s="2" customFormat="1" ht="11.25" customHeight="1" x14ac:dyDescent="0.2">
      <c r="A7" s="31">
        <v>3</v>
      </c>
      <c r="B7" s="9" t="s">
        <v>33</v>
      </c>
      <c r="C7" s="25">
        <v>62236.824000000001</v>
      </c>
      <c r="D7" s="25">
        <v>61575.627</v>
      </c>
      <c r="E7" s="25">
        <v>67941.577999999994</v>
      </c>
      <c r="F7" s="25">
        <v>76198.315000000002</v>
      </c>
      <c r="G7" s="25">
        <v>81036.495999999999</v>
      </c>
      <c r="H7" s="25">
        <v>76398.737999999998</v>
      </c>
      <c r="I7" s="25">
        <v>74618.614000000001</v>
      </c>
      <c r="J7" s="25">
        <v>74783.588000000003</v>
      </c>
      <c r="K7" s="25">
        <v>68393</v>
      </c>
      <c r="L7" s="25">
        <v>63708</v>
      </c>
      <c r="M7" s="25">
        <v>65996</v>
      </c>
      <c r="N7" s="25">
        <v>67494</v>
      </c>
      <c r="O7" s="25">
        <v>66029</v>
      </c>
      <c r="P7" s="25">
        <v>65048</v>
      </c>
      <c r="Q7" s="25">
        <v>65414</v>
      </c>
      <c r="R7" s="25">
        <v>57979</v>
      </c>
      <c r="S7" s="25">
        <v>58593</v>
      </c>
      <c r="T7" s="25">
        <v>59182</v>
      </c>
      <c r="U7" s="25">
        <v>54719</v>
      </c>
      <c r="V7" s="25">
        <v>54009</v>
      </c>
      <c r="W7" s="25">
        <v>60910</v>
      </c>
      <c r="X7" s="25">
        <v>50031</v>
      </c>
      <c r="Y7" s="25">
        <v>45720</v>
      </c>
      <c r="Z7" s="25">
        <v>49085</v>
      </c>
      <c r="AA7" s="25">
        <v>49882</v>
      </c>
      <c r="AB7" s="25">
        <v>50052</v>
      </c>
      <c r="AC7" s="25">
        <v>36305</v>
      </c>
      <c r="AD7" s="25">
        <v>42354</v>
      </c>
      <c r="AE7" s="25">
        <v>39753</v>
      </c>
      <c r="AF7" s="25">
        <v>42571</v>
      </c>
      <c r="AG7" s="32">
        <f>(AF7-AE7)/AE7</f>
        <v>7.0887731743516216E-2</v>
      </c>
    </row>
    <row r="8" spans="1:33" s="2" customFormat="1" ht="11.25" customHeight="1" x14ac:dyDescent="0.2">
      <c r="A8" s="29">
        <v>4</v>
      </c>
      <c r="B8" s="21" t="s">
        <v>32</v>
      </c>
      <c r="C8" s="20">
        <v>52796.796999999999</v>
      </c>
      <c r="D8" s="20">
        <v>48179.99</v>
      </c>
      <c r="E8" s="20">
        <v>46655.523000000001</v>
      </c>
      <c r="F8" s="20">
        <v>41158.580999999998</v>
      </c>
      <c r="G8" s="20">
        <v>39732.453000000001</v>
      </c>
      <c r="H8" s="20">
        <v>40416.817999999999</v>
      </c>
      <c r="I8" s="20">
        <v>33444.019</v>
      </c>
      <c r="J8" s="20">
        <v>33783.442000000003</v>
      </c>
      <c r="K8" s="20">
        <v>33314</v>
      </c>
      <c r="L8" s="20">
        <v>31640</v>
      </c>
      <c r="M8" s="20">
        <v>31859</v>
      </c>
      <c r="N8" s="20">
        <v>32014</v>
      </c>
      <c r="O8" s="20">
        <v>32729</v>
      </c>
      <c r="P8" s="20">
        <v>32445</v>
      </c>
      <c r="Q8" s="20">
        <v>32918</v>
      </c>
      <c r="R8" s="20">
        <v>33748</v>
      </c>
      <c r="S8" s="20">
        <v>33241</v>
      </c>
      <c r="T8" s="20">
        <v>37770</v>
      </c>
      <c r="U8" s="20">
        <v>48486</v>
      </c>
      <c r="V8" s="20">
        <v>52147</v>
      </c>
      <c r="W8" s="20">
        <v>57924</v>
      </c>
      <c r="X8" s="20">
        <v>56101</v>
      </c>
      <c r="Y8" s="20">
        <v>43422</v>
      </c>
      <c r="Z8" s="20">
        <v>48204</v>
      </c>
      <c r="AA8" s="20">
        <v>49563</v>
      </c>
      <c r="AB8" s="20">
        <v>45853</v>
      </c>
      <c r="AC8" s="20">
        <v>31578</v>
      </c>
      <c r="AD8" s="20">
        <v>36614</v>
      </c>
      <c r="AE8" s="20">
        <v>37488</v>
      </c>
      <c r="AF8" s="20">
        <v>37047</v>
      </c>
      <c r="AG8" s="18">
        <f>(AF8-AE8)/AE8</f>
        <v>-1.1763764404609476E-2</v>
      </c>
    </row>
    <row r="9" spans="1:33" s="2" customFormat="1" ht="11.25" customHeight="1" x14ac:dyDescent="0.2">
      <c r="A9" s="31">
        <v>5</v>
      </c>
      <c r="B9" s="9" t="s">
        <v>31</v>
      </c>
      <c r="C9" s="25">
        <v>41639.635000000002</v>
      </c>
      <c r="D9" s="25">
        <v>39450.692999999999</v>
      </c>
      <c r="E9" s="25">
        <v>37891.266000000003</v>
      </c>
      <c r="F9" s="25">
        <v>41005.116000000002</v>
      </c>
      <c r="G9" s="25">
        <v>42840.398000000001</v>
      </c>
      <c r="H9" s="25">
        <v>41101.815999999999</v>
      </c>
      <c r="I9" s="25">
        <v>38351.612999999998</v>
      </c>
      <c r="J9" s="25">
        <v>39142.82</v>
      </c>
      <c r="K9" s="25">
        <v>37386</v>
      </c>
      <c r="L9" s="25">
        <v>36994</v>
      </c>
      <c r="M9" s="25">
        <v>39989</v>
      </c>
      <c r="N9" s="25">
        <v>40354</v>
      </c>
      <c r="O9" s="25">
        <v>41823</v>
      </c>
      <c r="P9" s="25">
        <v>43390</v>
      </c>
      <c r="Q9" s="25">
        <v>44786</v>
      </c>
      <c r="R9" s="25">
        <v>39486</v>
      </c>
      <c r="S9" s="25">
        <v>44732</v>
      </c>
      <c r="T9" s="25">
        <v>42008</v>
      </c>
      <c r="U9" s="25">
        <v>36694</v>
      </c>
      <c r="V9" s="25">
        <v>42231</v>
      </c>
      <c r="W9" s="25">
        <v>44562</v>
      </c>
      <c r="X9" s="25">
        <v>41864</v>
      </c>
      <c r="Y9" s="25">
        <v>32336</v>
      </c>
      <c r="Z9" s="25">
        <v>35232</v>
      </c>
      <c r="AA9" s="25">
        <v>38610</v>
      </c>
      <c r="AB9" s="25">
        <v>34467</v>
      </c>
      <c r="AC9" s="25">
        <v>26422</v>
      </c>
      <c r="AD9" s="25">
        <v>28580</v>
      </c>
      <c r="AE9" s="25">
        <v>28233</v>
      </c>
      <c r="AF9" s="25">
        <v>29072</v>
      </c>
      <c r="AG9" s="32">
        <f>(AF9-AE9)/AE9</f>
        <v>2.9716997839407785E-2</v>
      </c>
    </row>
    <row r="10" spans="1:33" s="2" customFormat="1" ht="11.25" customHeight="1" x14ac:dyDescent="0.2">
      <c r="A10" s="29">
        <v>6</v>
      </c>
      <c r="B10" s="21" t="s">
        <v>30</v>
      </c>
      <c r="C10" s="20">
        <v>161641.77600000001</v>
      </c>
      <c r="D10" s="20">
        <v>153739.25399999999</v>
      </c>
      <c r="E10" s="20">
        <v>152424.943</v>
      </c>
      <c r="F10" s="20">
        <v>155853.31099999999</v>
      </c>
      <c r="G10" s="20">
        <v>150294.70300000001</v>
      </c>
      <c r="H10" s="20">
        <v>139625.93</v>
      </c>
      <c r="I10" s="20">
        <v>130687.583</v>
      </c>
      <c r="J10" s="20">
        <v>134297.64799999999</v>
      </c>
      <c r="K10" s="20">
        <v>124142</v>
      </c>
      <c r="L10" s="20">
        <v>112806</v>
      </c>
      <c r="M10" s="20">
        <v>114244</v>
      </c>
      <c r="N10" s="20">
        <v>119734</v>
      </c>
      <c r="O10" s="20">
        <v>120848</v>
      </c>
      <c r="P10" s="20">
        <v>115280</v>
      </c>
      <c r="Q10" s="20">
        <v>120323</v>
      </c>
      <c r="R10" s="20">
        <v>107338</v>
      </c>
      <c r="S10" s="20">
        <v>104960</v>
      </c>
      <c r="T10" s="20">
        <v>108766</v>
      </c>
      <c r="U10" s="20">
        <v>90862</v>
      </c>
      <c r="V10" s="20">
        <v>80380</v>
      </c>
      <c r="W10" s="20">
        <v>77335</v>
      </c>
      <c r="X10" s="20">
        <v>61425</v>
      </c>
      <c r="Y10" s="20">
        <v>42868</v>
      </c>
      <c r="Z10" s="20">
        <v>41784</v>
      </c>
      <c r="AA10" s="20">
        <v>39567</v>
      </c>
      <c r="AB10" s="20">
        <v>36006</v>
      </c>
      <c r="AC10" s="20">
        <v>24245</v>
      </c>
      <c r="AD10" s="20">
        <v>26426</v>
      </c>
      <c r="AE10" s="20">
        <v>28474</v>
      </c>
      <c r="AF10" s="20">
        <v>28011</v>
      </c>
      <c r="AG10" s="18">
        <f>(AF10-AE10)/AE10</f>
        <v>-1.6260448128116878E-2</v>
      </c>
    </row>
    <row r="11" spans="1:33" s="2" customFormat="1" ht="11.25" customHeight="1" x14ac:dyDescent="0.2">
      <c r="A11" s="31">
        <v>7</v>
      </c>
      <c r="B11" s="9" t="s">
        <v>29</v>
      </c>
      <c r="C11" s="25">
        <v>32285.713</v>
      </c>
      <c r="D11" s="25">
        <v>30111.588</v>
      </c>
      <c r="E11" s="25">
        <v>29860.829000000002</v>
      </c>
      <c r="F11" s="25">
        <v>29579.753000000001</v>
      </c>
      <c r="G11" s="25">
        <v>29912.227999999999</v>
      </c>
      <c r="H11" s="25">
        <v>31134.901999999998</v>
      </c>
      <c r="I11" s="25">
        <v>31269.519</v>
      </c>
      <c r="J11" s="25">
        <v>30475.417000000001</v>
      </c>
      <c r="K11" s="25">
        <v>30798.887999999999</v>
      </c>
      <c r="L11" s="25">
        <v>30775</v>
      </c>
      <c r="M11" s="25">
        <v>29943</v>
      </c>
      <c r="N11" s="25">
        <v>29956</v>
      </c>
      <c r="O11" s="25">
        <v>30411</v>
      </c>
      <c r="P11" s="25">
        <v>29606</v>
      </c>
      <c r="Q11" s="25">
        <v>29627</v>
      </c>
      <c r="R11" s="25">
        <v>29945</v>
      </c>
      <c r="S11" s="25">
        <v>28949</v>
      </c>
      <c r="T11" s="25">
        <v>28231</v>
      </c>
      <c r="U11" s="25">
        <v>27529</v>
      </c>
      <c r="V11" s="25">
        <v>27639</v>
      </c>
      <c r="W11" s="25">
        <v>29157</v>
      </c>
      <c r="X11" s="25">
        <v>28802</v>
      </c>
      <c r="Y11" s="25">
        <v>28121</v>
      </c>
      <c r="Z11" s="25">
        <v>28788</v>
      </c>
      <c r="AA11" s="25">
        <v>29643</v>
      </c>
      <c r="AB11" s="25">
        <v>26997</v>
      </c>
      <c r="AC11" s="25">
        <v>26438</v>
      </c>
      <c r="AD11" s="25">
        <v>26513</v>
      </c>
      <c r="AE11" s="25">
        <v>26731</v>
      </c>
      <c r="AF11" s="25">
        <v>24087</v>
      </c>
      <c r="AG11" s="32">
        <f>(AF11-AE11)/AE11</f>
        <v>-9.8911376304664997E-2</v>
      </c>
    </row>
    <row r="12" spans="1:33" s="2" customFormat="1" ht="11.25" customHeight="1" x14ac:dyDescent="0.2">
      <c r="A12" s="29">
        <v>8</v>
      </c>
      <c r="B12" s="21" t="s">
        <v>28</v>
      </c>
      <c r="C12" s="20">
        <v>30926.99</v>
      </c>
      <c r="D12" s="20">
        <v>26007.027999999998</v>
      </c>
      <c r="E12" s="20">
        <v>29670.29</v>
      </c>
      <c r="F12" s="20">
        <v>35497.347000000002</v>
      </c>
      <c r="G12" s="20">
        <v>36803.133000000002</v>
      </c>
      <c r="H12" s="20">
        <v>34003.919000000002</v>
      </c>
      <c r="I12" s="20">
        <v>27965.280999999999</v>
      </c>
      <c r="J12" s="20">
        <v>36737.851000000002</v>
      </c>
      <c r="K12" s="20">
        <v>35337</v>
      </c>
      <c r="L12" s="20">
        <v>35355</v>
      </c>
      <c r="M12" s="20">
        <v>35110</v>
      </c>
      <c r="N12" s="20">
        <v>34457</v>
      </c>
      <c r="O12" s="20">
        <v>35119</v>
      </c>
      <c r="P12" s="20">
        <v>35003</v>
      </c>
      <c r="Q12" s="20">
        <v>35893</v>
      </c>
      <c r="R12" s="20">
        <v>35655</v>
      </c>
      <c r="S12" s="20">
        <v>34950</v>
      </c>
      <c r="T12" s="20">
        <v>37426</v>
      </c>
      <c r="U12" s="20">
        <v>36720</v>
      </c>
      <c r="V12" s="20">
        <v>39102</v>
      </c>
      <c r="W12" s="20">
        <v>39267</v>
      </c>
      <c r="X12" s="20">
        <v>34295</v>
      </c>
      <c r="Y12" s="20">
        <v>28766</v>
      </c>
      <c r="Z12" s="20">
        <v>31472</v>
      </c>
      <c r="AA12" s="20">
        <v>34598</v>
      </c>
      <c r="AB12" s="20">
        <v>31559</v>
      </c>
      <c r="AC12" s="20">
        <v>19942</v>
      </c>
      <c r="AD12" s="20">
        <v>19470</v>
      </c>
      <c r="AE12" s="20">
        <v>23573</v>
      </c>
      <c r="AF12" s="20">
        <v>23623</v>
      </c>
      <c r="AG12" s="18">
        <f>(AF12-AE12)/AE12</f>
        <v>2.1210707164976881E-3</v>
      </c>
    </row>
    <row r="13" spans="1:33" s="2" customFormat="1" ht="11.25" customHeight="1" x14ac:dyDescent="0.2">
      <c r="A13" s="31">
        <v>9</v>
      </c>
      <c r="B13" s="9" t="s">
        <v>27</v>
      </c>
      <c r="C13" s="25">
        <v>52346.057000000001</v>
      </c>
      <c r="D13" s="25">
        <v>52684.044000000002</v>
      </c>
      <c r="E13" s="25">
        <v>55163.567000000003</v>
      </c>
      <c r="F13" s="25">
        <v>53327.552000000003</v>
      </c>
      <c r="G13" s="25">
        <v>52583.192000000003</v>
      </c>
      <c r="H13" s="25">
        <v>53072.3</v>
      </c>
      <c r="I13" s="25">
        <v>49498.375</v>
      </c>
      <c r="J13" s="25">
        <v>45042.406000000003</v>
      </c>
      <c r="K13" s="25">
        <v>45247</v>
      </c>
      <c r="L13" s="25">
        <v>47517</v>
      </c>
      <c r="M13" s="25">
        <v>45863</v>
      </c>
      <c r="N13" s="25">
        <v>45939</v>
      </c>
      <c r="O13" s="25">
        <v>45548</v>
      </c>
      <c r="P13" s="25">
        <v>41948</v>
      </c>
      <c r="Q13" s="25">
        <v>39017</v>
      </c>
      <c r="R13" s="25">
        <v>35093</v>
      </c>
      <c r="S13" s="25">
        <v>40982</v>
      </c>
      <c r="T13" s="25">
        <v>45904</v>
      </c>
      <c r="U13" s="25">
        <v>44178</v>
      </c>
      <c r="V13" s="25">
        <v>42851</v>
      </c>
      <c r="W13" s="25">
        <v>43654</v>
      </c>
      <c r="X13" s="25">
        <v>35918</v>
      </c>
      <c r="Y13" s="25">
        <v>39001</v>
      </c>
      <c r="Z13" s="25">
        <v>36382</v>
      </c>
      <c r="AA13" s="25">
        <v>24823</v>
      </c>
      <c r="AB13" s="25">
        <v>23307</v>
      </c>
      <c r="AC13" s="25">
        <v>19682</v>
      </c>
      <c r="AD13" s="25">
        <v>17250</v>
      </c>
      <c r="AE13" s="25">
        <v>17084</v>
      </c>
      <c r="AF13" s="25">
        <v>13845</v>
      </c>
      <c r="AG13" s="32">
        <f>(AF13-AE13)/AE13</f>
        <v>-0.18959260126434091</v>
      </c>
    </row>
    <row r="14" spans="1:33" s="2" customFormat="1" ht="11.25" customHeight="1" x14ac:dyDescent="0.2">
      <c r="A14" s="29">
        <v>10</v>
      </c>
      <c r="B14" s="21" t="s">
        <v>26</v>
      </c>
      <c r="C14" s="20">
        <v>25303.538</v>
      </c>
      <c r="D14" s="20">
        <v>25710.162</v>
      </c>
      <c r="E14" s="20">
        <v>24886.147000000001</v>
      </c>
      <c r="F14" s="20">
        <v>27448.559000000001</v>
      </c>
      <c r="G14" s="20">
        <v>29631.223999999998</v>
      </c>
      <c r="H14" s="20">
        <v>29989.476999999999</v>
      </c>
      <c r="I14" s="20">
        <v>29137.429</v>
      </c>
      <c r="J14" s="20">
        <v>33371.705000000002</v>
      </c>
      <c r="K14" s="20">
        <v>35103</v>
      </c>
      <c r="L14" s="20">
        <v>35831</v>
      </c>
      <c r="M14" s="20">
        <v>39870</v>
      </c>
      <c r="N14" s="20">
        <v>38510</v>
      </c>
      <c r="O14" s="20">
        <v>36322</v>
      </c>
      <c r="P14" s="20">
        <v>36384</v>
      </c>
      <c r="Q14" s="20">
        <v>32028</v>
      </c>
      <c r="R14" s="20">
        <v>28267</v>
      </c>
      <c r="S14" s="20">
        <v>25163</v>
      </c>
      <c r="T14" s="20">
        <v>26890</v>
      </c>
      <c r="U14" s="20">
        <v>28566</v>
      </c>
      <c r="V14" s="20">
        <v>24236</v>
      </c>
      <c r="W14" s="20">
        <v>24007</v>
      </c>
      <c r="X14" s="20">
        <v>18879</v>
      </c>
      <c r="Y14" s="20">
        <v>12634</v>
      </c>
      <c r="Z14" s="20">
        <v>15047</v>
      </c>
      <c r="AA14" s="20">
        <v>14025</v>
      </c>
      <c r="AB14" s="20">
        <v>12868</v>
      </c>
      <c r="AC14" s="20">
        <v>10056</v>
      </c>
      <c r="AD14" s="20">
        <v>11875</v>
      </c>
      <c r="AE14" s="20">
        <v>12793</v>
      </c>
      <c r="AF14" s="20">
        <v>12371</v>
      </c>
      <c r="AG14" s="18">
        <f>(AF14-AE14)/AE14</f>
        <v>-3.2986789650590168E-2</v>
      </c>
    </row>
    <row r="15" spans="1:33" s="2" customFormat="1" ht="11.25" customHeight="1" x14ac:dyDescent="0.2">
      <c r="A15" s="31">
        <v>11</v>
      </c>
      <c r="B15" s="9" t="s">
        <v>25</v>
      </c>
      <c r="C15" s="25">
        <v>23265.755000000001</v>
      </c>
      <c r="D15" s="25">
        <v>24640.316999999999</v>
      </c>
      <c r="E15" s="25">
        <v>24637.232</v>
      </c>
      <c r="F15" s="25">
        <v>24468.059000000001</v>
      </c>
      <c r="G15" s="25">
        <v>23012.79</v>
      </c>
      <c r="H15" s="25">
        <v>19504.196</v>
      </c>
      <c r="I15" s="25">
        <v>19324.437999999998</v>
      </c>
      <c r="J15" s="25">
        <v>19512.600999999999</v>
      </c>
      <c r="K15" s="25">
        <v>18931</v>
      </c>
      <c r="L15" s="25">
        <v>20118</v>
      </c>
      <c r="M15" s="25">
        <v>22271</v>
      </c>
      <c r="N15" s="25">
        <v>21339</v>
      </c>
      <c r="O15" s="25">
        <v>18830</v>
      </c>
      <c r="P15" s="25">
        <v>19327</v>
      </c>
      <c r="Q15" s="25">
        <v>20611</v>
      </c>
      <c r="R15" s="25">
        <v>18796</v>
      </c>
      <c r="S15" s="25">
        <v>19915</v>
      </c>
      <c r="T15" s="25">
        <v>19071</v>
      </c>
      <c r="U15" s="25">
        <v>19321</v>
      </c>
      <c r="V15" s="25">
        <v>18620</v>
      </c>
      <c r="W15" s="25">
        <v>16363</v>
      </c>
      <c r="X15" s="25">
        <v>13191</v>
      </c>
      <c r="Y15" s="25">
        <v>9643</v>
      </c>
      <c r="Z15" s="25">
        <v>12861</v>
      </c>
      <c r="AA15" s="25">
        <v>14783</v>
      </c>
      <c r="AB15" s="25">
        <v>14124</v>
      </c>
      <c r="AC15" s="25">
        <v>12151</v>
      </c>
      <c r="AD15" s="25">
        <v>9444</v>
      </c>
      <c r="AE15" s="25">
        <v>10460</v>
      </c>
      <c r="AF15" s="25">
        <v>12043</v>
      </c>
      <c r="AG15" s="32">
        <f>(AF15-AE15)/AE15</f>
        <v>0.15133843212237094</v>
      </c>
    </row>
    <row r="16" spans="1:33" s="2" customFormat="1" ht="11.25" customHeight="1" x14ac:dyDescent="0.2">
      <c r="A16" s="29">
        <v>12</v>
      </c>
      <c r="B16" s="21" t="s">
        <v>24</v>
      </c>
      <c r="C16" s="20">
        <v>37129.300999999999</v>
      </c>
      <c r="D16" s="20">
        <v>34099.351999999999</v>
      </c>
      <c r="E16" s="20">
        <v>35589.586000000003</v>
      </c>
      <c r="F16" s="20">
        <v>35836.682999999997</v>
      </c>
      <c r="G16" s="20">
        <v>33747.122000000003</v>
      </c>
      <c r="H16" s="20">
        <v>32294.239000000001</v>
      </c>
      <c r="I16" s="20">
        <v>32834.453999999998</v>
      </c>
      <c r="J16" s="20">
        <v>33059.932999999997</v>
      </c>
      <c r="K16" s="20">
        <v>29956</v>
      </c>
      <c r="L16" s="20">
        <v>31596</v>
      </c>
      <c r="M16" s="20">
        <v>31420</v>
      </c>
      <c r="N16" s="20">
        <v>27743</v>
      </c>
      <c r="O16" s="20">
        <v>29740</v>
      </c>
      <c r="P16" s="20">
        <v>25346</v>
      </c>
      <c r="Q16" s="20">
        <v>24712</v>
      </c>
      <c r="R16" s="20">
        <v>21019</v>
      </c>
      <c r="S16" s="20">
        <v>22385</v>
      </c>
      <c r="T16" s="20">
        <v>22523</v>
      </c>
      <c r="U16" s="20">
        <v>18965</v>
      </c>
      <c r="V16" s="20">
        <v>16619</v>
      </c>
      <c r="W16" s="20">
        <v>15059</v>
      </c>
      <c r="X16" s="20">
        <v>13914</v>
      </c>
      <c r="Y16" s="20">
        <v>12910</v>
      </c>
      <c r="Z16" s="20">
        <v>13202</v>
      </c>
      <c r="AA16" s="20">
        <v>12715</v>
      </c>
      <c r="AB16" s="20">
        <v>12298</v>
      </c>
      <c r="AC16" s="20">
        <v>9685</v>
      </c>
      <c r="AD16" s="20">
        <v>10741</v>
      </c>
      <c r="AE16" s="20">
        <v>10822</v>
      </c>
      <c r="AF16" s="20">
        <v>10504</v>
      </c>
      <c r="AG16" s="18">
        <f>(AF16-AE16)/AE16</f>
        <v>-2.938458695250416E-2</v>
      </c>
    </row>
    <row r="17" spans="1:33" s="2" customFormat="1" ht="11.25" customHeight="1" x14ac:dyDescent="0.2">
      <c r="A17" s="31">
        <v>13</v>
      </c>
      <c r="B17" s="9" t="s">
        <v>23</v>
      </c>
      <c r="C17" s="25">
        <v>28040.686000000002</v>
      </c>
      <c r="D17" s="25">
        <v>26812.797999999999</v>
      </c>
      <c r="E17" s="25">
        <v>24067.309000000001</v>
      </c>
      <c r="F17" s="25">
        <v>27025.116000000002</v>
      </c>
      <c r="G17" s="25">
        <v>28596.769</v>
      </c>
      <c r="H17" s="25">
        <v>29156.103999999999</v>
      </c>
      <c r="I17" s="25">
        <v>27323.407999999999</v>
      </c>
      <c r="J17" s="25">
        <v>29617.552</v>
      </c>
      <c r="K17" s="25">
        <v>28916.345000000001</v>
      </c>
      <c r="L17" s="25">
        <v>26389</v>
      </c>
      <c r="M17" s="25">
        <v>27250</v>
      </c>
      <c r="N17" s="25">
        <v>28519</v>
      </c>
      <c r="O17" s="25">
        <v>25913</v>
      </c>
      <c r="P17" s="25">
        <v>24451</v>
      </c>
      <c r="Q17" s="25">
        <v>25645</v>
      </c>
      <c r="R17" s="25">
        <v>25124</v>
      </c>
      <c r="S17" s="25">
        <v>20991</v>
      </c>
      <c r="T17" s="25">
        <v>21922</v>
      </c>
      <c r="U17" s="25">
        <v>22452</v>
      </c>
      <c r="V17" s="25">
        <v>21969</v>
      </c>
      <c r="W17" s="25">
        <v>21963</v>
      </c>
      <c r="X17" s="25">
        <v>19679</v>
      </c>
      <c r="Y17" s="25">
        <v>13341</v>
      </c>
      <c r="Z17" s="25">
        <v>13844</v>
      </c>
      <c r="AA17" s="25">
        <v>10792</v>
      </c>
      <c r="AB17" s="25">
        <v>14536</v>
      </c>
      <c r="AC17" s="25">
        <v>10249</v>
      </c>
      <c r="AD17" s="25">
        <v>9265</v>
      </c>
      <c r="AE17" s="25">
        <v>10550</v>
      </c>
      <c r="AF17" s="25">
        <v>7987</v>
      </c>
      <c r="AG17" s="32">
        <f>(AF17-AE17)/AE17</f>
        <v>-0.24293838862559242</v>
      </c>
    </row>
    <row r="18" spans="1:33" s="2" customFormat="1" ht="11.25" customHeight="1" x14ac:dyDescent="0.2">
      <c r="A18" s="35">
        <v>14</v>
      </c>
      <c r="B18" s="34" t="s">
        <v>22</v>
      </c>
      <c r="C18" s="33">
        <v>24422</v>
      </c>
      <c r="D18" s="33">
        <v>25051</v>
      </c>
      <c r="E18" s="33">
        <v>27071</v>
      </c>
      <c r="F18" s="33">
        <v>26428</v>
      </c>
      <c r="G18" s="33">
        <v>26600</v>
      </c>
      <c r="H18" s="33">
        <v>26491</v>
      </c>
      <c r="I18" s="33">
        <v>26920</v>
      </c>
      <c r="J18" s="33">
        <v>27024</v>
      </c>
      <c r="K18" s="33">
        <v>25299</v>
      </c>
      <c r="L18" s="33">
        <v>23069</v>
      </c>
      <c r="M18" s="33">
        <v>21818</v>
      </c>
      <c r="N18" s="33">
        <v>24556</v>
      </c>
      <c r="O18" s="33">
        <v>26131</v>
      </c>
      <c r="P18" s="33">
        <v>24288</v>
      </c>
      <c r="Q18" s="33">
        <v>24275</v>
      </c>
      <c r="R18" s="33">
        <v>21927</v>
      </c>
      <c r="S18" s="33">
        <v>19406</v>
      </c>
      <c r="T18" s="33">
        <v>20073</v>
      </c>
      <c r="U18" s="33">
        <v>17155</v>
      </c>
      <c r="V18" s="33">
        <v>16953</v>
      </c>
      <c r="W18" s="33">
        <v>17933</v>
      </c>
      <c r="X18" s="33">
        <v>14513.282000000001</v>
      </c>
      <c r="Y18" s="33">
        <v>13978.27</v>
      </c>
      <c r="Z18" s="33">
        <v>14417</v>
      </c>
      <c r="AA18" s="33">
        <v>13753.395</v>
      </c>
      <c r="AB18" s="33">
        <v>14347</v>
      </c>
      <c r="AC18" s="33">
        <v>13324.654</v>
      </c>
      <c r="AD18" s="33">
        <v>12541.802</v>
      </c>
      <c r="AE18" s="33">
        <v>10719</v>
      </c>
      <c r="AF18" s="33">
        <v>6966</v>
      </c>
      <c r="AG18" s="18">
        <f>(AF18-AE18)/AE18</f>
        <v>-0.3501259445843829</v>
      </c>
    </row>
    <row r="19" spans="1:33" s="2" customFormat="1" ht="11.25" customHeight="1" x14ac:dyDescent="0.2">
      <c r="A19" s="31">
        <v>15</v>
      </c>
      <c r="B19" s="8" t="s">
        <v>21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5">
        <v>18.427</v>
      </c>
      <c r="I19" s="25">
        <v>901.95100000000002</v>
      </c>
      <c r="J19" s="25">
        <v>603.827</v>
      </c>
      <c r="K19" s="25">
        <v>2305.2559999999999</v>
      </c>
      <c r="L19" s="25">
        <v>3695</v>
      </c>
      <c r="M19" s="25">
        <v>3586</v>
      </c>
      <c r="N19" s="25">
        <v>3555</v>
      </c>
      <c r="O19" s="25">
        <v>3797</v>
      </c>
      <c r="P19" s="25">
        <v>3545</v>
      </c>
      <c r="Q19" s="25">
        <v>2842</v>
      </c>
      <c r="R19" s="25">
        <v>3440</v>
      </c>
      <c r="S19" s="25">
        <v>4004</v>
      </c>
      <c r="T19" s="25">
        <v>2747</v>
      </c>
      <c r="U19" s="25">
        <v>2953</v>
      </c>
      <c r="V19" s="25">
        <v>3575</v>
      </c>
      <c r="W19" s="25">
        <v>3737</v>
      </c>
      <c r="X19" s="25">
        <v>3143</v>
      </c>
      <c r="Y19" s="25">
        <v>2870</v>
      </c>
      <c r="Z19" s="25">
        <v>2604</v>
      </c>
      <c r="AA19" s="25">
        <v>2940</v>
      </c>
      <c r="AB19" s="25">
        <v>2697</v>
      </c>
      <c r="AC19" s="25">
        <v>2587</v>
      </c>
      <c r="AD19" s="25">
        <v>3201</v>
      </c>
      <c r="AE19" s="25">
        <v>3369</v>
      </c>
      <c r="AF19" s="25">
        <v>2685</v>
      </c>
      <c r="AG19" s="32">
        <f>(AF19-AE19)/AE19</f>
        <v>-0.20302760463045413</v>
      </c>
    </row>
    <row r="20" spans="1:33" s="2" customFormat="1" ht="11.25" customHeight="1" x14ac:dyDescent="0.2">
      <c r="A20" s="29">
        <v>16</v>
      </c>
      <c r="B20" s="21" t="s">
        <v>20</v>
      </c>
      <c r="C20" s="20">
        <v>29897.17</v>
      </c>
      <c r="D20" s="20">
        <v>26118.289000000001</v>
      </c>
      <c r="E20" s="20">
        <v>28572.030999999999</v>
      </c>
      <c r="F20" s="20">
        <v>29154.485000000001</v>
      </c>
      <c r="G20" s="20">
        <v>28047.93</v>
      </c>
      <c r="H20" s="20">
        <v>22479.692999999999</v>
      </c>
      <c r="I20" s="20">
        <v>22269.123</v>
      </c>
      <c r="J20" s="20">
        <v>25399.692999999999</v>
      </c>
      <c r="K20" s="20">
        <v>21157</v>
      </c>
      <c r="L20" s="20">
        <v>22009</v>
      </c>
      <c r="M20" s="20">
        <v>23222</v>
      </c>
      <c r="N20" s="20">
        <v>24718</v>
      </c>
      <c r="O20" s="20">
        <v>22722</v>
      </c>
      <c r="P20" s="20">
        <v>22575</v>
      </c>
      <c r="Q20" s="20">
        <v>26251</v>
      </c>
      <c r="R20" s="20">
        <v>27501</v>
      </c>
      <c r="S20" s="20">
        <v>26707</v>
      </c>
      <c r="T20" s="20">
        <v>28166</v>
      </c>
      <c r="U20" s="20">
        <v>26328</v>
      </c>
      <c r="V20" s="20">
        <v>25113</v>
      </c>
      <c r="W20" s="20">
        <v>22252</v>
      </c>
      <c r="X20" s="20">
        <v>17041</v>
      </c>
      <c r="Y20" s="20">
        <v>12564</v>
      </c>
      <c r="Z20" s="20">
        <v>9489</v>
      </c>
      <c r="AA20" s="20">
        <v>8993</v>
      </c>
      <c r="AB20" s="20">
        <v>7779</v>
      </c>
      <c r="AC20" s="20">
        <v>3587</v>
      </c>
      <c r="AD20" s="20">
        <v>2759</v>
      </c>
      <c r="AE20" s="20">
        <v>2492</v>
      </c>
      <c r="AF20" s="20">
        <v>1843</v>
      </c>
      <c r="AG20" s="18">
        <f>(AF20-AE20)/AE20</f>
        <v>-0.2604333868378812</v>
      </c>
    </row>
    <row r="21" spans="1:33" s="2" customFormat="1" ht="11.25" customHeight="1" x14ac:dyDescent="0.2">
      <c r="A21" s="31">
        <v>17</v>
      </c>
      <c r="B21" s="9" t="s">
        <v>19</v>
      </c>
      <c r="C21" s="25">
        <v>3631.82</v>
      </c>
      <c r="D21" s="25">
        <v>3667.3420000000001</v>
      </c>
      <c r="E21" s="25">
        <v>4092.5920000000001</v>
      </c>
      <c r="F21" s="25">
        <v>4159.6769999999997</v>
      </c>
      <c r="G21" s="25">
        <v>4059.7640000000001</v>
      </c>
      <c r="H21" s="25">
        <v>3837.1979999999999</v>
      </c>
      <c r="I21" s="25">
        <v>4546.2420000000002</v>
      </c>
      <c r="J21" s="25">
        <v>4643.9979999999996</v>
      </c>
      <c r="K21" s="25">
        <v>5147</v>
      </c>
      <c r="L21" s="25">
        <v>5056</v>
      </c>
      <c r="M21" s="25">
        <v>5225</v>
      </c>
      <c r="N21" s="25">
        <v>5183</v>
      </c>
      <c r="O21" s="25">
        <v>5054</v>
      </c>
      <c r="P21" s="25">
        <v>2301</v>
      </c>
      <c r="Q21" s="25">
        <v>2860</v>
      </c>
      <c r="R21" s="25">
        <v>2305</v>
      </c>
      <c r="S21" s="25">
        <v>2585</v>
      </c>
      <c r="T21" s="25">
        <v>2937</v>
      </c>
      <c r="U21" s="25">
        <v>2283</v>
      </c>
      <c r="V21" s="25">
        <v>1925</v>
      </c>
      <c r="W21" s="25">
        <v>1978</v>
      </c>
      <c r="X21" s="25">
        <v>1922</v>
      </c>
      <c r="Y21" s="25">
        <v>1616</v>
      </c>
      <c r="Z21" s="25">
        <v>1808</v>
      </c>
      <c r="AA21" s="25">
        <v>1298</v>
      </c>
      <c r="AB21" s="25">
        <v>1471</v>
      </c>
      <c r="AC21" s="25">
        <v>1154</v>
      </c>
      <c r="AD21" s="25">
        <v>1263</v>
      </c>
      <c r="AE21" s="25">
        <v>1457</v>
      </c>
      <c r="AF21" s="25">
        <v>1257</v>
      </c>
      <c r="AG21" s="32">
        <f>(AF21-AE21)/AE21</f>
        <v>-0.13726835964310227</v>
      </c>
    </row>
    <row r="22" spans="1:33" s="2" customFormat="1" ht="11.25" customHeight="1" x14ac:dyDescent="0.2">
      <c r="A22" s="29">
        <v>18</v>
      </c>
      <c r="B22" s="21" t="s">
        <v>18</v>
      </c>
      <c r="C22" s="20">
        <v>1566.9639999999999</v>
      </c>
      <c r="D22" s="20">
        <v>1697.963</v>
      </c>
      <c r="E22" s="20">
        <v>1480.788</v>
      </c>
      <c r="F22" s="20">
        <v>1449.8579999999999</v>
      </c>
      <c r="G22" s="20">
        <v>1344.308</v>
      </c>
      <c r="H22" s="20">
        <v>1565.4690000000001</v>
      </c>
      <c r="I22" s="20">
        <v>1640.9280000000001</v>
      </c>
      <c r="J22" s="20">
        <v>1514.241</v>
      </c>
      <c r="K22" s="20">
        <v>1145.7239999999999</v>
      </c>
      <c r="L22" s="20">
        <v>1081</v>
      </c>
      <c r="M22" s="20">
        <v>1512</v>
      </c>
      <c r="N22" s="20">
        <v>1454</v>
      </c>
      <c r="O22" s="20">
        <v>1425</v>
      </c>
      <c r="P22" s="20">
        <v>1324</v>
      </c>
      <c r="Q22" s="20">
        <v>1477</v>
      </c>
      <c r="R22" s="20">
        <v>1860</v>
      </c>
      <c r="S22" s="20">
        <v>2151</v>
      </c>
      <c r="T22" s="20">
        <v>2149</v>
      </c>
      <c r="U22" s="20">
        <v>2052</v>
      </c>
      <c r="V22" s="20">
        <v>1632</v>
      </c>
      <c r="W22" s="20">
        <v>1502</v>
      </c>
      <c r="X22" s="20">
        <v>1177</v>
      </c>
      <c r="Y22" s="20">
        <v>932</v>
      </c>
      <c r="Z22" s="20">
        <v>959</v>
      </c>
      <c r="AA22" s="20">
        <v>902</v>
      </c>
      <c r="AB22" s="20">
        <v>975</v>
      </c>
      <c r="AC22" s="20">
        <v>1021</v>
      </c>
      <c r="AD22" s="20">
        <v>1042</v>
      </c>
      <c r="AE22" s="20">
        <v>1014</v>
      </c>
      <c r="AF22" s="20">
        <v>1009</v>
      </c>
      <c r="AG22" s="18">
        <f>(AF22-AE22)/AE22</f>
        <v>-4.9309664694280079E-3</v>
      </c>
    </row>
    <row r="23" spans="1:33" s="2" customFormat="1" ht="11.25" customHeight="1" x14ac:dyDescent="0.2">
      <c r="A23" s="31">
        <v>19</v>
      </c>
      <c r="B23" s="9" t="s">
        <v>17</v>
      </c>
      <c r="C23" s="25">
        <v>3462.8159999999998</v>
      </c>
      <c r="D23" s="25">
        <v>3719.181</v>
      </c>
      <c r="E23" s="25">
        <v>3220.7130000000002</v>
      </c>
      <c r="F23" s="25">
        <v>3544.7289999999998</v>
      </c>
      <c r="G23" s="25">
        <v>3216.29</v>
      </c>
      <c r="H23" s="25">
        <v>2952.5509999999999</v>
      </c>
      <c r="I23" s="25">
        <v>3698.5250000000001</v>
      </c>
      <c r="J23" s="25">
        <v>3715.136</v>
      </c>
      <c r="K23" s="25">
        <v>3803</v>
      </c>
      <c r="L23" s="25">
        <v>4028</v>
      </c>
      <c r="M23" s="25">
        <v>3805</v>
      </c>
      <c r="N23" s="25">
        <v>4161</v>
      </c>
      <c r="O23" s="25">
        <v>4114</v>
      </c>
      <c r="P23" s="25">
        <v>3127</v>
      </c>
      <c r="Q23" s="25">
        <v>3843</v>
      </c>
      <c r="R23" s="25">
        <v>3657</v>
      </c>
      <c r="S23" s="25">
        <v>3945</v>
      </c>
      <c r="T23" s="25">
        <v>3865</v>
      </c>
      <c r="U23" s="25">
        <v>3971</v>
      </c>
      <c r="V23" s="25">
        <v>2810</v>
      </c>
      <c r="W23" s="25">
        <v>2605</v>
      </c>
      <c r="X23" s="25">
        <v>3439</v>
      </c>
      <c r="Y23" s="25">
        <v>2798</v>
      </c>
      <c r="Z23" s="25">
        <v>2079</v>
      </c>
      <c r="AA23" s="25">
        <v>1483</v>
      </c>
      <c r="AB23" s="25">
        <v>1538</v>
      </c>
      <c r="AC23" s="25">
        <v>677</v>
      </c>
      <c r="AD23" s="25">
        <v>300</v>
      </c>
      <c r="AE23" s="25">
        <v>307</v>
      </c>
      <c r="AF23" s="25">
        <v>289</v>
      </c>
      <c r="AG23" s="32">
        <f>(AF23-AE23)/AE23</f>
        <v>-5.8631921824104233E-2</v>
      </c>
    </row>
    <row r="24" spans="1:33" s="2" customFormat="1" ht="11.25" customHeight="1" x14ac:dyDescent="0.2">
      <c r="A24" s="29">
        <v>20</v>
      </c>
      <c r="B24" s="21" t="s">
        <v>16</v>
      </c>
      <c r="C24" s="20">
        <v>838.34299999999996</v>
      </c>
      <c r="D24" s="20">
        <v>547.54300000000001</v>
      </c>
      <c r="E24" s="20">
        <v>709.64300000000003</v>
      </c>
      <c r="F24" s="20">
        <v>400.74400000000003</v>
      </c>
      <c r="G24" s="20">
        <v>371.89499999999998</v>
      </c>
      <c r="H24" s="20">
        <v>392.18799999999999</v>
      </c>
      <c r="I24" s="20">
        <v>436.33800000000002</v>
      </c>
      <c r="J24" s="20">
        <v>366.435</v>
      </c>
      <c r="K24" s="20">
        <v>248.00700000000001</v>
      </c>
      <c r="L24" s="20">
        <v>533</v>
      </c>
      <c r="M24" s="20">
        <v>578</v>
      </c>
      <c r="N24" s="20">
        <v>598</v>
      </c>
      <c r="O24" s="20">
        <v>394</v>
      </c>
      <c r="P24" s="20">
        <v>236</v>
      </c>
      <c r="Q24" s="20">
        <v>247</v>
      </c>
      <c r="R24" s="20">
        <v>452</v>
      </c>
      <c r="S24" s="20">
        <v>458</v>
      </c>
      <c r="T24" s="20">
        <v>465</v>
      </c>
      <c r="U24" s="20">
        <v>422</v>
      </c>
      <c r="V24" s="20">
        <v>414</v>
      </c>
      <c r="W24" s="20">
        <v>363</v>
      </c>
      <c r="X24" s="20">
        <v>138</v>
      </c>
      <c r="Y24" s="20">
        <v>234</v>
      </c>
      <c r="Z24" s="20">
        <v>244</v>
      </c>
      <c r="AA24" s="20">
        <v>259</v>
      </c>
      <c r="AB24" s="20">
        <v>189</v>
      </c>
      <c r="AC24" s="20">
        <v>159</v>
      </c>
      <c r="AD24" s="20">
        <v>44</v>
      </c>
      <c r="AE24" s="20">
        <v>74</v>
      </c>
      <c r="AF24" s="20">
        <v>140</v>
      </c>
      <c r="AG24" s="18">
        <f>(AF24-AE24)/AE24</f>
        <v>0.89189189189189189</v>
      </c>
    </row>
    <row r="25" spans="1:33" s="2" customFormat="1" ht="11.25" customHeight="1" x14ac:dyDescent="0.2">
      <c r="A25" s="31">
        <v>21</v>
      </c>
      <c r="B25" s="9" t="s">
        <v>15</v>
      </c>
      <c r="C25" s="25">
        <v>1910.825</v>
      </c>
      <c r="D25" s="25">
        <v>1876.0650000000001</v>
      </c>
      <c r="E25" s="25">
        <v>1700.654</v>
      </c>
      <c r="F25" s="25">
        <v>1620.9259999999999</v>
      </c>
      <c r="G25" s="25">
        <v>1661.335</v>
      </c>
      <c r="H25" s="25">
        <v>1660.953</v>
      </c>
      <c r="I25" s="25">
        <v>1587.519</v>
      </c>
      <c r="J25" s="25">
        <v>1714.4490000000001</v>
      </c>
      <c r="K25" s="25">
        <v>1406</v>
      </c>
      <c r="L25" s="25">
        <v>1565</v>
      </c>
      <c r="M25" s="25">
        <v>1792</v>
      </c>
      <c r="N25" s="25">
        <v>1856</v>
      </c>
      <c r="O25" s="25">
        <v>1998</v>
      </c>
      <c r="P25" s="25">
        <v>1648</v>
      </c>
      <c r="Q25" s="25">
        <v>1463</v>
      </c>
      <c r="R25" s="25">
        <v>956</v>
      </c>
      <c r="S25" s="25">
        <v>1010</v>
      </c>
      <c r="T25" s="25">
        <v>1145</v>
      </c>
      <c r="U25" s="25">
        <v>1054</v>
      </c>
      <c r="V25" s="25">
        <v>1136</v>
      </c>
      <c r="W25" s="25">
        <v>904</v>
      </c>
      <c r="X25" s="25">
        <v>780</v>
      </c>
      <c r="Y25" s="25">
        <v>655</v>
      </c>
      <c r="Z25" s="25">
        <v>561</v>
      </c>
      <c r="AA25" s="25">
        <v>610</v>
      </c>
      <c r="AB25" s="25">
        <v>227</v>
      </c>
      <c r="AC25" s="25">
        <v>1</v>
      </c>
      <c r="AD25" s="25">
        <v>1</v>
      </c>
      <c r="AE25" s="25">
        <v>2</v>
      </c>
      <c r="AF25" s="25">
        <v>2</v>
      </c>
      <c r="AG25" s="32">
        <f>(AF25-AE25)/AE25</f>
        <v>0</v>
      </c>
    </row>
    <row r="26" spans="1:33" s="2" customFormat="1" ht="11.25" customHeight="1" x14ac:dyDescent="0.2">
      <c r="A26" s="29"/>
      <c r="B26" s="21" t="s">
        <v>14</v>
      </c>
      <c r="C26" s="20">
        <v>2986.5639999999999</v>
      </c>
      <c r="D26" s="20">
        <v>3221.2730000000001</v>
      </c>
      <c r="E26" s="20">
        <v>3650.8319999999999</v>
      </c>
      <c r="F26" s="20">
        <v>3300.07</v>
      </c>
      <c r="G26" s="20">
        <v>2695.9369999999999</v>
      </c>
      <c r="H26" s="20">
        <v>3036.605</v>
      </c>
      <c r="I26" s="20">
        <v>2668.6680000000001</v>
      </c>
      <c r="J26" s="20">
        <v>3324.2710000000002</v>
      </c>
      <c r="K26" s="20">
        <v>3166.0250000000001</v>
      </c>
      <c r="L26" s="20">
        <v>2564</v>
      </c>
      <c r="M26" s="20">
        <v>2887</v>
      </c>
      <c r="N26" s="20">
        <v>3217</v>
      </c>
      <c r="O26" s="20">
        <v>2804</v>
      </c>
      <c r="P26" s="20">
        <v>2654</v>
      </c>
      <c r="Q26" s="20">
        <v>2333</v>
      </c>
      <c r="R26" s="20">
        <v>1996</v>
      </c>
      <c r="S26" s="20">
        <v>1780</v>
      </c>
      <c r="T26" s="20">
        <v>1547</v>
      </c>
      <c r="U26" s="20">
        <v>1090</v>
      </c>
      <c r="V26" s="20">
        <v>1098</v>
      </c>
      <c r="W26" s="20">
        <v>839</v>
      </c>
      <c r="X26" s="20">
        <v>897</v>
      </c>
      <c r="Y26" s="20">
        <v>644</v>
      </c>
      <c r="Z26" s="20">
        <v>431</v>
      </c>
      <c r="AA26" s="20">
        <v>232</v>
      </c>
      <c r="AB26" s="20">
        <v>436</v>
      </c>
      <c r="AC26" s="20">
        <v>92</v>
      </c>
      <c r="AD26" s="28" t="s">
        <v>8</v>
      </c>
      <c r="AE26" s="28" t="s">
        <v>8</v>
      </c>
      <c r="AF26" s="28" t="s">
        <v>8</v>
      </c>
      <c r="AG26" s="27" t="s">
        <v>8</v>
      </c>
    </row>
    <row r="27" spans="1:33" s="2" customFormat="1" ht="11.25" customHeight="1" x14ac:dyDescent="0.2">
      <c r="A27" s="31"/>
      <c r="B27" s="9" t="s">
        <v>13</v>
      </c>
      <c r="C27" s="25">
        <v>13055.540999999999</v>
      </c>
      <c r="D27" s="25">
        <v>11946.803</v>
      </c>
      <c r="E27" s="25">
        <v>10441.762000000001</v>
      </c>
      <c r="F27" s="25">
        <v>11723.268</v>
      </c>
      <c r="G27" s="25">
        <v>11314.745000000001</v>
      </c>
      <c r="H27" s="25">
        <v>11787.081</v>
      </c>
      <c r="I27" s="25">
        <v>13111.296</v>
      </c>
      <c r="J27" s="25">
        <v>13417.523999999999</v>
      </c>
      <c r="K27" s="25">
        <v>12804.058000000001</v>
      </c>
      <c r="L27" s="25">
        <v>12059</v>
      </c>
      <c r="M27" s="25">
        <v>12731</v>
      </c>
      <c r="N27" s="25">
        <v>12072</v>
      </c>
      <c r="O27" s="25">
        <v>8216</v>
      </c>
      <c r="P27" s="25">
        <v>7983</v>
      </c>
      <c r="Q27" s="25">
        <v>8025</v>
      </c>
      <c r="R27" s="25">
        <v>7474</v>
      </c>
      <c r="S27" s="25">
        <v>7752</v>
      </c>
      <c r="T27" s="25">
        <v>8111</v>
      </c>
      <c r="U27" s="25">
        <v>7493</v>
      </c>
      <c r="V27" s="25">
        <v>7603</v>
      </c>
      <c r="W27" s="25">
        <v>8051</v>
      </c>
      <c r="X27" s="25">
        <v>6805</v>
      </c>
      <c r="Y27" s="25">
        <v>5423</v>
      </c>
      <c r="Z27" s="25">
        <v>6221</v>
      </c>
      <c r="AA27" s="25">
        <v>6550</v>
      </c>
      <c r="AB27" s="25">
        <v>3843</v>
      </c>
      <c r="AC27" s="30" t="s">
        <v>8</v>
      </c>
      <c r="AD27" s="30" t="s">
        <v>8</v>
      </c>
      <c r="AE27" s="30" t="s">
        <v>8</v>
      </c>
      <c r="AF27" s="30" t="s">
        <v>8</v>
      </c>
      <c r="AG27" s="23" t="s">
        <v>8</v>
      </c>
    </row>
    <row r="28" spans="1:33" s="2" customFormat="1" ht="11.25" customHeight="1" x14ac:dyDescent="0.2">
      <c r="A28" s="29"/>
      <c r="B28" s="21" t="s">
        <v>12</v>
      </c>
      <c r="C28" s="20">
        <v>50.82</v>
      </c>
      <c r="D28" s="20">
        <v>29.091999999999999</v>
      </c>
      <c r="E28" s="20">
        <v>20.942</v>
      </c>
      <c r="F28" s="20">
        <v>18.375</v>
      </c>
      <c r="G28" s="20">
        <v>24.306000000000001</v>
      </c>
      <c r="H28" s="20">
        <v>22.077000000000002</v>
      </c>
      <c r="I28" s="20">
        <v>11.624000000000001</v>
      </c>
      <c r="J28" s="20">
        <v>17.396999999999998</v>
      </c>
      <c r="K28" s="20">
        <v>14</v>
      </c>
      <c r="L28" s="20">
        <v>8</v>
      </c>
      <c r="M28" s="20">
        <v>7</v>
      </c>
      <c r="N28" s="20">
        <v>3</v>
      </c>
      <c r="O28" s="20">
        <v>23</v>
      </c>
      <c r="P28" s="20">
        <v>83</v>
      </c>
      <c r="Q28" s="20">
        <v>69</v>
      </c>
      <c r="R28" s="20">
        <v>5</v>
      </c>
      <c r="S28" s="20">
        <v>32</v>
      </c>
      <c r="T28" s="20">
        <v>133</v>
      </c>
      <c r="U28" s="20">
        <v>98</v>
      </c>
      <c r="V28" s="20">
        <v>59</v>
      </c>
      <c r="W28" s="20">
        <v>94</v>
      </c>
      <c r="X28" s="20">
        <v>91</v>
      </c>
      <c r="Y28" s="20">
        <v>50</v>
      </c>
      <c r="Z28" s="20">
        <v>43</v>
      </c>
      <c r="AA28" s="28" t="s">
        <v>8</v>
      </c>
      <c r="AB28" s="28" t="s">
        <v>8</v>
      </c>
      <c r="AC28" s="28" t="s">
        <v>8</v>
      </c>
      <c r="AD28" s="28" t="s">
        <v>8</v>
      </c>
      <c r="AE28" s="28" t="s">
        <v>8</v>
      </c>
      <c r="AF28" s="28" t="s">
        <v>8</v>
      </c>
      <c r="AG28" s="27" t="s">
        <v>8</v>
      </c>
    </row>
    <row r="29" spans="1:33" s="2" customFormat="1" ht="11.25" customHeight="1" x14ac:dyDescent="0.2">
      <c r="A29" s="26"/>
      <c r="B29" s="9" t="s">
        <v>11</v>
      </c>
      <c r="C29" s="25">
        <v>284.49400000000003</v>
      </c>
      <c r="D29" s="25">
        <v>284.78899999999999</v>
      </c>
      <c r="E29" s="25">
        <v>232.27199999999999</v>
      </c>
      <c r="F29" s="25">
        <v>359.55599999999998</v>
      </c>
      <c r="G29" s="25">
        <v>340.6</v>
      </c>
      <c r="H29" s="25">
        <v>408.69099999999997</v>
      </c>
      <c r="I29" s="25">
        <v>201.03800000000001</v>
      </c>
      <c r="J29" s="25">
        <v>176.06399999999999</v>
      </c>
      <c r="K29" s="25">
        <v>204.65100000000001</v>
      </c>
      <c r="L29" s="25">
        <v>154</v>
      </c>
      <c r="M29" s="25">
        <v>71</v>
      </c>
      <c r="N29" s="25">
        <v>171</v>
      </c>
      <c r="O29" s="25">
        <v>426</v>
      </c>
      <c r="P29" s="25">
        <v>420</v>
      </c>
      <c r="Q29" s="25">
        <v>229</v>
      </c>
      <c r="R29" s="25">
        <v>185</v>
      </c>
      <c r="S29" s="25">
        <v>133</v>
      </c>
      <c r="T29" s="25">
        <v>37</v>
      </c>
      <c r="U29" s="25">
        <v>16</v>
      </c>
      <c r="V29" s="25">
        <v>22</v>
      </c>
      <c r="W29" s="25">
        <v>66</v>
      </c>
      <c r="X29" s="25">
        <v>199</v>
      </c>
      <c r="Y29" s="25">
        <v>27</v>
      </c>
      <c r="Z29" s="30" t="s">
        <v>8</v>
      </c>
      <c r="AA29" s="30" t="s">
        <v>8</v>
      </c>
      <c r="AB29" s="30" t="s">
        <v>8</v>
      </c>
      <c r="AC29" s="30" t="s">
        <v>8</v>
      </c>
      <c r="AD29" s="30" t="s">
        <v>8</v>
      </c>
      <c r="AE29" s="30" t="s">
        <v>8</v>
      </c>
      <c r="AF29" s="30" t="s">
        <v>8</v>
      </c>
      <c r="AG29" s="23" t="s">
        <v>8</v>
      </c>
    </row>
    <row r="30" spans="1:33" s="2" customFormat="1" ht="11.25" customHeight="1" x14ac:dyDescent="0.2">
      <c r="A30" s="29"/>
      <c r="B30" s="21" t="s">
        <v>10</v>
      </c>
      <c r="C30" s="20">
        <v>4892.893</v>
      </c>
      <c r="D30" s="20">
        <v>4868.2460000000001</v>
      </c>
      <c r="E30" s="20">
        <v>4565.3239999999996</v>
      </c>
      <c r="F30" s="20">
        <v>4495.1099999999997</v>
      </c>
      <c r="G30" s="20">
        <v>4638.2489999999998</v>
      </c>
      <c r="H30" s="20">
        <v>4101.4639999999999</v>
      </c>
      <c r="I30" s="20">
        <v>4269.8500000000004</v>
      </c>
      <c r="J30" s="20">
        <v>4624.2449999999999</v>
      </c>
      <c r="K30" s="20">
        <v>5827.1530000000002</v>
      </c>
      <c r="L30" s="20">
        <v>6232</v>
      </c>
      <c r="M30" s="20">
        <v>5653</v>
      </c>
      <c r="N30" s="20">
        <v>5266</v>
      </c>
      <c r="O30" s="20">
        <v>2580</v>
      </c>
      <c r="P30" s="28" t="s">
        <v>8</v>
      </c>
      <c r="Q30" s="28" t="s">
        <v>8</v>
      </c>
      <c r="R30" s="28" t="s">
        <v>8</v>
      </c>
      <c r="S30" s="28" t="s">
        <v>8</v>
      </c>
      <c r="T30" s="28" t="s">
        <v>8</v>
      </c>
      <c r="U30" s="28" t="s">
        <v>8</v>
      </c>
      <c r="V30" s="28" t="s">
        <v>8</v>
      </c>
      <c r="W30" s="28" t="s">
        <v>8</v>
      </c>
      <c r="X30" s="28" t="s">
        <v>8</v>
      </c>
      <c r="Y30" s="28" t="s">
        <v>8</v>
      </c>
      <c r="Z30" s="28" t="s">
        <v>8</v>
      </c>
      <c r="AA30" s="28" t="s">
        <v>8</v>
      </c>
      <c r="AB30" s="28" t="s">
        <v>8</v>
      </c>
      <c r="AC30" s="28" t="s">
        <v>8</v>
      </c>
      <c r="AD30" s="28" t="s">
        <v>8</v>
      </c>
      <c r="AE30" s="28" t="s">
        <v>8</v>
      </c>
      <c r="AF30" s="28" t="s">
        <v>8</v>
      </c>
      <c r="AG30" s="27" t="s">
        <v>8</v>
      </c>
    </row>
    <row r="31" spans="1:33" s="2" customFormat="1" ht="11.25" customHeight="1" x14ac:dyDescent="0.2">
      <c r="A31" s="26"/>
      <c r="B31" s="9" t="s">
        <v>9</v>
      </c>
      <c r="C31" s="25">
        <v>46.207999999999998</v>
      </c>
      <c r="D31" s="24" t="s">
        <v>8</v>
      </c>
      <c r="E31" s="24" t="s">
        <v>8</v>
      </c>
      <c r="F31" s="24" t="s">
        <v>8</v>
      </c>
      <c r="G31" s="24" t="s">
        <v>8</v>
      </c>
      <c r="H31" s="24" t="s">
        <v>8</v>
      </c>
      <c r="I31" s="24" t="s">
        <v>8</v>
      </c>
      <c r="J31" s="24" t="s">
        <v>8</v>
      </c>
      <c r="K31" s="24" t="s">
        <v>8</v>
      </c>
      <c r="L31" s="24" t="s">
        <v>8</v>
      </c>
      <c r="M31" s="24" t="s">
        <v>8</v>
      </c>
      <c r="N31" s="24" t="s">
        <v>8</v>
      </c>
      <c r="O31" s="24" t="s">
        <v>8</v>
      </c>
      <c r="P31" s="24" t="s">
        <v>8</v>
      </c>
      <c r="Q31" s="24" t="s">
        <v>8</v>
      </c>
      <c r="R31" s="24" t="s">
        <v>8</v>
      </c>
      <c r="S31" s="24" t="s">
        <v>8</v>
      </c>
      <c r="T31" s="24" t="s">
        <v>8</v>
      </c>
      <c r="U31" s="24" t="s">
        <v>8</v>
      </c>
      <c r="V31" s="24" t="s">
        <v>8</v>
      </c>
      <c r="W31" s="24" t="s">
        <v>8</v>
      </c>
      <c r="X31" s="24" t="s">
        <v>8</v>
      </c>
      <c r="Y31" s="24" t="s">
        <v>8</v>
      </c>
      <c r="Z31" s="24" t="s">
        <v>8</v>
      </c>
      <c r="AA31" s="24" t="s">
        <v>8</v>
      </c>
      <c r="AB31" s="24" t="s">
        <v>8</v>
      </c>
      <c r="AC31" s="24" t="s">
        <v>8</v>
      </c>
      <c r="AD31" s="24" t="s">
        <v>8</v>
      </c>
      <c r="AE31" s="24" t="s">
        <v>8</v>
      </c>
      <c r="AF31" s="24" t="s">
        <v>8</v>
      </c>
      <c r="AG31" s="23" t="s">
        <v>8</v>
      </c>
    </row>
    <row r="32" spans="1:33" s="2" customFormat="1" ht="7.5" customHeight="1" x14ac:dyDescent="0.2">
      <c r="A32" s="22"/>
      <c r="B32" s="21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8"/>
    </row>
    <row r="33" spans="1:34" s="2" customFormat="1" ht="11.25" customHeight="1" thickBot="1" x14ac:dyDescent="0.25">
      <c r="A33" s="17"/>
      <c r="B33" s="16" t="s">
        <v>7</v>
      </c>
      <c r="C33" s="15"/>
      <c r="D33" s="15"/>
      <c r="E33" s="15"/>
      <c r="F33" s="15"/>
      <c r="G33" s="15"/>
      <c r="H33" s="15"/>
      <c r="I33" s="15"/>
      <c r="J33" s="15"/>
      <c r="K33" s="15">
        <v>988</v>
      </c>
      <c r="L33" s="15">
        <v>989</v>
      </c>
      <c r="M33" s="15">
        <v>984</v>
      </c>
      <c r="N33" s="15">
        <v>696</v>
      </c>
      <c r="O33" s="15">
        <v>752</v>
      </c>
      <c r="P33" s="15">
        <v>1156</v>
      </c>
      <c r="Q33" s="15">
        <v>1408</v>
      </c>
      <c r="R33" s="15">
        <v>2688</v>
      </c>
      <c r="S33" s="15">
        <v>1857</v>
      </c>
      <c r="T33" s="15">
        <v>1650</v>
      </c>
      <c r="U33" s="15">
        <v>1324</v>
      </c>
      <c r="V33" s="15">
        <v>1966</v>
      </c>
      <c r="W33" s="15">
        <v>1624</v>
      </c>
      <c r="X33" s="15">
        <v>1384</v>
      </c>
      <c r="Y33" s="15">
        <v>851</v>
      </c>
      <c r="Z33" s="15">
        <v>699</v>
      </c>
      <c r="AA33" s="15">
        <v>726</v>
      </c>
      <c r="AB33" s="15">
        <v>492</v>
      </c>
      <c r="AC33" s="15">
        <v>456</v>
      </c>
      <c r="AD33" s="15">
        <v>633</v>
      </c>
      <c r="AE33" s="15">
        <v>545</v>
      </c>
      <c r="AF33" s="15">
        <v>319</v>
      </c>
      <c r="AG33" s="14">
        <f>(AF33-AE33)/AE33</f>
        <v>-0.41467889908256883</v>
      </c>
    </row>
    <row r="34" spans="1:34" s="2" customFormat="1" ht="11.25" customHeight="1" thickBot="1" x14ac:dyDescent="0.25">
      <c r="A34" s="13"/>
      <c r="B34" s="13" t="s">
        <v>6</v>
      </c>
      <c r="C34" s="12">
        <f>SUM(C5:C33)</f>
        <v>1033526.9289999999</v>
      </c>
      <c r="D34" s="12">
        <f>SUM(D5:D33)</f>
        <v>1032858.1369999996</v>
      </c>
      <c r="E34" s="12">
        <f>SUM(E5:E33)</f>
        <v>1063419.9910000002</v>
      </c>
      <c r="F34" s="12">
        <f>SUM(F5:F33)</f>
        <v>1089676.7070000002</v>
      </c>
      <c r="G34" s="12">
        <f>SUM(G5:G33)</f>
        <v>1118060.0020000003</v>
      </c>
      <c r="H34" s="12">
        <f>SUM(H5:H33)</f>
        <v>1100549.5870000003</v>
      </c>
      <c r="I34" s="12">
        <f>SUM(I5:I33)</f>
        <v>1073875.1930000002</v>
      </c>
      <c r="J34" s="12">
        <f>SUM(J5:J33)</f>
        <v>1127746.3239999998</v>
      </c>
      <c r="K34" s="12">
        <f>SUM(K5:K33)</f>
        <v>1094278.1069999998</v>
      </c>
      <c r="L34" s="12">
        <f>SUM(L5:L33)</f>
        <v>1071752</v>
      </c>
      <c r="M34" s="12">
        <f>SUM(M5:M33)</f>
        <v>1112172</v>
      </c>
      <c r="N34" s="12">
        <f>SUM(N5:N33)</f>
        <v>1131534</v>
      </c>
      <c r="O34" s="12">
        <f>SUM(O5:O33)</f>
        <v>1162864</v>
      </c>
      <c r="P34" s="12">
        <f>SUM(P5:P33)</f>
        <v>1146616</v>
      </c>
      <c r="Q34" s="12">
        <f>SUM(Q5:Q33)</f>
        <v>1171718</v>
      </c>
      <c r="R34" s="12">
        <f>SUM(R5:R33)</f>
        <v>1075130</v>
      </c>
      <c r="S34" s="12">
        <f>SUM(S5:S33)</f>
        <v>1084423</v>
      </c>
      <c r="T34" s="12">
        <f>SUM(T5:T33)</f>
        <v>1096053</v>
      </c>
      <c r="U34" s="12">
        <f>SUM(U5:U33)</f>
        <v>1016598</v>
      </c>
      <c r="V34" s="12">
        <f>SUM(V5:V33)</f>
        <v>984819</v>
      </c>
      <c r="W34" s="12">
        <f>SUM(W5:W33)</f>
        <v>1000001</v>
      </c>
      <c r="X34" s="12">
        <f>SUM(X5:X33)</f>
        <v>897034.28200000001</v>
      </c>
      <c r="Y34" s="12">
        <f>SUM(Y5:Y33)</f>
        <v>728380.27</v>
      </c>
      <c r="Z34" s="12">
        <f>SUM(Z5:Z33)</f>
        <v>774701</v>
      </c>
      <c r="AA34" s="12">
        <f>SUM(AA5:AA33)</f>
        <v>756299.39500000002</v>
      </c>
      <c r="AB34" s="12">
        <f>SUM(AB5:AB33)</f>
        <v>706252</v>
      </c>
      <c r="AC34" s="12">
        <f>SUM(AC5:AC33)</f>
        <v>535594.65399999998</v>
      </c>
      <c r="AD34" s="12">
        <f>SUM(AD5:AD33)</f>
        <v>577540.80200000003</v>
      </c>
      <c r="AE34" s="12">
        <f>SUM(AE5:AE33)</f>
        <v>594151</v>
      </c>
      <c r="AF34" s="12">
        <f>SUM(AF5:AF33)</f>
        <v>577529</v>
      </c>
      <c r="AG34" s="11">
        <f>(AF34-AE34)/AE34</f>
        <v>-2.7976053225526844E-2</v>
      </c>
    </row>
    <row r="35" spans="1:34" ht="7.5" customHeight="1" x14ac:dyDescent="0.2">
      <c r="A35" s="10"/>
      <c r="B35" s="10"/>
      <c r="C35" s="9"/>
      <c r="D35" s="9"/>
      <c r="E35" s="3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4" ht="11.25" customHeight="1" x14ac:dyDescent="0.2">
      <c r="A36" s="9" t="s">
        <v>5</v>
      </c>
      <c r="B36" s="10"/>
      <c r="C36" s="9"/>
      <c r="D36" s="9"/>
      <c r="E36" s="3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4" ht="11.25" customHeight="1" x14ac:dyDescent="0.2">
      <c r="A37" s="2" t="s">
        <v>4</v>
      </c>
      <c r="B37" s="10"/>
      <c r="C37" s="9"/>
      <c r="D37" s="9"/>
      <c r="E37" s="3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4" ht="7.5" customHeight="1" x14ac:dyDescent="0.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4" ht="11.25" customHeight="1" x14ac:dyDescent="0.2">
      <c r="A39" s="2" t="s">
        <v>3</v>
      </c>
      <c r="B39" s="6" t="s">
        <v>2</v>
      </c>
      <c r="C39" s="5"/>
      <c r="D39" s="5"/>
      <c r="E39" s="7"/>
      <c r="AH39" s="2"/>
    </row>
    <row r="40" spans="1:34" ht="11.25" customHeight="1" x14ac:dyDescent="0.2">
      <c r="A40" s="2"/>
      <c r="B40" s="6" t="s">
        <v>1</v>
      </c>
      <c r="C40" s="5"/>
      <c r="D40" s="5"/>
      <c r="E40" s="4"/>
      <c r="F40" s="4"/>
      <c r="G40" s="4"/>
      <c r="H40" s="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4" x14ac:dyDescent="0.2">
      <c r="B41" s="3" t="s">
        <v>0</v>
      </c>
    </row>
    <row r="42" spans="1:34" x14ac:dyDescent="0.2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</sheetData>
  <mergeCells count="2">
    <mergeCell ref="B40:D40"/>
    <mergeCell ref="B39:D39"/>
  </mergeCells>
  <hyperlinks>
    <hyperlink ref="B40:D40" r:id="rId1" display="EIA, Quarterly Coal Report" xr:uid="{D74CCE09-14E9-4F90-8A14-5941AE5ACA78}"/>
    <hyperlink ref="B39:D39" r:id="rId2" display="EIA, Annual Coal Report" xr:uid="{E5E24138-7047-4B64-96CB-3B61711D77AE}"/>
  </hyperlinks>
  <printOptions horizontalCentered="1"/>
  <pageMargins left="0.25" right="0.25" top="0.25" bottom="0.25" header="0.5" footer="0.5"/>
  <pageSetup scale="54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2.7</vt:lpstr>
      <vt:lpstr>'T 2.7'!Print_Area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2024-04-17T22:10:19Z</dcterms:created>
  <dcterms:modified xsi:type="dcterms:W3CDTF">2024-04-17T22:10:37Z</dcterms:modified>
</cp:coreProperties>
</file>