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coal2.0\"/>
    </mc:Choice>
  </mc:AlternateContent>
  <xr:revisionPtr revIDLastSave="0" documentId="8_{9577F527-4243-40F6-8B37-5BC90DD2EEC6}" xr6:coauthVersionLast="47" xr6:coauthVersionMax="47" xr10:uidLastSave="{00000000-0000-0000-0000-000000000000}"/>
  <bookViews>
    <workbookView xWindow="-60" yWindow="-16440" windowWidth="29040" windowHeight="15720" xr2:uid="{831EDF5A-BA19-4C4E-B901-E2B6C98CD12D}"/>
  </bookViews>
  <sheets>
    <sheet name="T 2.15" sheetId="1" r:id="rId1"/>
  </sheets>
  <definedNames>
    <definedName name="_xlnm.Print_Area" localSheetId="0">'T 2.15'!$A$1:$F$629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17" i="1" s="1"/>
  <c r="F21" i="1" s="1"/>
  <c r="F6" i="1"/>
  <c r="F7" i="1"/>
  <c r="F8" i="1"/>
  <c r="F9" i="1"/>
  <c r="F10" i="1"/>
  <c r="F11" i="1"/>
  <c r="F12" i="1"/>
  <c r="F13" i="1"/>
  <c r="F14" i="1"/>
  <c r="F15" i="1"/>
  <c r="B17" i="1"/>
  <c r="C17" i="1"/>
  <c r="D17" i="1"/>
  <c r="B21" i="1"/>
  <c r="C21" i="1"/>
  <c r="D21" i="1"/>
  <c r="F31" i="1"/>
  <c r="F41" i="1" s="1"/>
  <c r="F45" i="1" s="1"/>
  <c r="F32" i="1"/>
  <c r="F33" i="1"/>
  <c r="F34" i="1"/>
  <c r="F35" i="1"/>
  <c r="F36" i="1"/>
  <c r="F37" i="1"/>
  <c r="F38" i="1"/>
  <c r="F39" i="1"/>
  <c r="B41" i="1"/>
  <c r="C41" i="1"/>
  <c r="B45" i="1"/>
  <c r="C45" i="1"/>
  <c r="F55" i="1"/>
  <c r="F56" i="1"/>
  <c r="F65" i="1" s="1"/>
  <c r="F69" i="1" s="1"/>
  <c r="F57" i="1"/>
  <c r="F58" i="1"/>
  <c r="F59" i="1"/>
  <c r="F60" i="1"/>
  <c r="F61" i="1"/>
  <c r="F62" i="1"/>
  <c r="F63" i="1"/>
  <c r="B65" i="1"/>
  <c r="B69" i="1" s="1"/>
  <c r="C65" i="1"/>
  <c r="C69" i="1"/>
  <c r="F79" i="1"/>
  <c r="F80" i="1"/>
  <c r="F81" i="1"/>
  <c r="F87" i="1" s="1"/>
  <c r="F91" i="1" s="1"/>
  <c r="F82" i="1"/>
  <c r="F83" i="1"/>
  <c r="F84" i="1"/>
  <c r="F85" i="1"/>
  <c r="B87" i="1"/>
  <c r="B91" i="1" s="1"/>
  <c r="C87" i="1"/>
  <c r="C91" i="1" s="1"/>
  <c r="F101" i="1"/>
  <c r="F102" i="1"/>
  <c r="F108" i="1" s="1"/>
  <c r="F112" i="1" s="1"/>
  <c r="F103" i="1"/>
  <c r="F104" i="1"/>
  <c r="F105" i="1"/>
  <c r="F106" i="1"/>
  <c r="B108" i="1"/>
  <c r="C108" i="1"/>
  <c r="B112" i="1"/>
  <c r="C112" i="1"/>
  <c r="B122" i="1"/>
  <c r="F122" i="1"/>
  <c r="B123" i="1"/>
  <c r="F123" i="1" s="1"/>
  <c r="B124" i="1"/>
  <c r="F124" i="1"/>
  <c r="C125" i="1"/>
  <c r="F125" i="1" s="1"/>
  <c r="F126" i="1"/>
  <c r="B127" i="1"/>
  <c r="F127" i="1" s="1"/>
  <c r="B128" i="1"/>
  <c r="C128" i="1"/>
  <c r="F128" i="1"/>
  <c r="B130" i="1"/>
  <c r="B134" i="1" s="1"/>
  <c r="F144" i="1"/>
  <c r="F145" i="1"/>
  <c r="F151" i="1" s="1"/>
  <c r="F155" i="1" s="1"/>
  <c r="F146" i="1"/>
  <c r="F147" i="1"/>
  <c r="F148" i="1"/>
  <c r="F149" i="1"/>
  <c r="B151" i="1"/>
  <c r="C151" i="1"/>
  <c r="B155" i="1"/>
  <c r="C155" i="1"/>
  <c r="F165" i="1"/>
  <c r="F166" i="1"/>
  <c r="F167" i="1"/>
  <c r="F168" i="1"/>
  <c r="F169" i="1"/>
  <c r="F170" i="1"/>
  <c r="F172" i="1" s="1"/>
  <c r="F176" i="1" s="1"/>
  <c r="B172" i="1"/>
  <c r="B176" i="1" s="1"/>
  <c r="C172" i="1"/>
  <c r="C176" i="1" s="1"/>
  <c r="D172" i="1"/>
  <c r="D176" i="1" s="1"/>
  <c r="F186" i="1"/>
  <c r="F187" i="1"/>
  <c r="F188" i="1"/>
  <c r="F189" i="1"/>
  <c r="F190" i="1"/>
  <c r="F191" i="1"/>
  <c r="F192" i="1"/>
  <c r="F193" i="1"/>
  <c r="F195" i="1" s="1"/>
  <c r="F199" i="1" s="1"/>
  <c r="B195" i="1"/>
  <c r="B199" i="1" s="1"/>
  <c r="C195" i="1"/>
  <c r="C199" i="1" s="1"/>
  <c r="D195" i="1"/>
  <c r="D199" i="1" s="1"/>
  <c r="F209" i="1"/>
  <c r="F220" i="1" s="1"/>
  <c r="F224" i="1" s="1"/>
  <c r="F210" i="1"/>
  <c r="F211" i="1"/>
  <c r="F212" i="1"/>
  <c r="F213" i="1"/>
  <c r="F214" i="1"/>
  <c r="F215" i="1"/>
  <c r="F216" i="1"/>
  <c r="F217" i="1"/>
  <c r="F218" i="1"/>
  <c r="B220" i="1"/>
  <c r="B224" i="1" s="1"/>
  <c r="C220" i="1"/>
  <c r="D220" i="1"/>
  <c r="C224" i="1"/>
  <c r="D224" i="1"/>
  <c r="F234" i="1"/>
  <c r="F235" i="1"/>
  <c r="F247" i="1" s="1"/>
  <c r="F251" i="1" s="1"/>
  <c r="F236" i="1"/>
  <c r="F237" i="1"/>
  <c r="F238" i="1"/>
  <c r="F239" i="1"/>
  <c r="F240" i="1"/>
  <c r="F241" i="1"/>
  <c r="F242" i="1"/>
  <c r="F243" i="1"/>
  <c r="F244" i="1"/>
  <c r="F245" i="1"/>
  <c r="B247" i="1"/>
  <c r="C247" i="1"/>
  <c r="C251" i="1" s="1"/>
  <c r="D247" i="1"/>
  <c r="D251" i="1" s="1"/>
  <c r="B251" i="1"/>
  <c r="F261" i="1"/>
  <c r="F262" i="1"/>
  <c r="F273" i="1" s="1"/>
  <c r="F277" i="1" s="1"/>
  <c r="F263" i="1"/>
  <c r="F264" i="1"/>
  <c r="F265" i="1"/>
  <c r="F266" i="1"/>
  <c r="F267" i="1"/>
  <c r="F268" i="1"/>
  <c r="F269" i="1"/>
  <c r="F270" i="1"/>
  <c r="F271" i="1"/>
  <c r="B277" i="1"/>
  <c r="C277" i="1"/>
  <c r="D277" i="1"/>
  <c r="E277" i="1"/>
  <c r="F287" i="1"/>
  <c r="F302" i="1" s="1"/>
  <c r="F306" i="1" s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B302" i="1"/>
  <c r="C302" i="1"/>
  <c r="D302" i="1"/>
  <c r="D306" i="1" s="1"/>
  <c r="E302" i="1"/>
  <c r="E306" i="1" s="1"/>
  <c r="B306" i="1"/>
  <c r="C306" i="1"/>
  <c r="F316" i="1"/>
  <c r="F335" i="1" s="1"/>
  <c r="F339" i="1" s="1"/>
  <c r="F317" i="1"/>
  <c r="F318" i="1"/>
  <c r="F319" i="1"/>
  <c r="F320" i="1"/>
  <c r="F321" i="1"/>
  <c r="F322" i="1"/>
  <c r="F323" i="1"/>
  <c r="F324" i="1"/>
  <c r="F326" i="1"/>
  <c r="F327" i="1"/>
  <c r="F328" i="1"/>
  <c r="F329" i="1"/>
  <c r="F330" i="1"/>
  <c r="F331" i="1"/>
  <c r="F332" i="1"/>
  <c r="F333" i="1"/>
  <c r="B339" i="1"/>
  <c r="C339" i="1"/>
  <c r="D339" i="1"/>
  <c r="E339" i="1"/>
  <c r="F351" i="1"/>
  <c r="F352" i="1"/>
  <c r="F371" i="1" s="1"/>
  <c r="F375" i="1" s="1"/>
  <c r="F353" i="1"/>
  <c r="F354" i="1"/>
  <c r="F355" i="1"/>
  <c r="F356" i="1"/>
  <c r="F357" i="1"/>
  <c r="F359" i="1"/>
  <c r="F360" i="1"/>
  <c r="F361" i="1"/>
  <c r="F362" i="1"/>
  <c r="F363" i="1"/>
  <c r="F364" i="1"/>
  <c r="F365" i="1"/>
  <c r="F366" i="1"/>
  <c r="F368" i="1"/>
  <c r="F369" i="1"/>
  <c r="B371" i="1"/>
  <c r="B375" i="1" s="1"/>
  <c r="C371" i="1"/>
  <c r="C375" i="1" s="1"/>
  <c r="D371" i="1"/>
  <c r="D375" i="1" s="1"/>
  <c r="E371" i="1"/>
  <c r="E375" i="1"/>
  <c r="F387" i="1"/>
  <c r="F388" i="1"/>
  <c r="F389" i="1"/>
  <c r="F390" i="1"/>
  <c r="F391" i="1"/>
  <c r="F392" i="1"/>
  <c r="F393" i="1"/>
  <c r="F394" i="1"/>
  <c r="F395" i="1"/>
  <c r="F397" i="1"/>
  <c r="F398" i="1"/>
  <c r="F399" i="1"/>
  <c r="F400" i="1"/>
  <c r="C403" i="1"/>
  <c r="C407" i="1" s="1"/>
  <c r="D403" i="1"/>
  <c r="D407" i="1" s="1"/>
  <c r="E403" i="1"/>
  <c r="E407" i="1" s="1"/>
  <c r="B407" i="1"/>
  <c r="F407" i="1"/>
  <c r="F419" i="1"/>
  <c r="F420" i="1"/>
  <c r="F437" i="1" s="1"/>
  <c r="F441" i="1" s="1"/>
  <c r="F421" i="1"/>
  <c r="F422" i="1"/>
  <c r="F423" i="1"/>
  <c r="F424" i="1"/>
  <c r="F426" i="1"/>
  <c r="F427" i="1"/>
  <c r="F428" i="1"/>
  <c r="F429" i="1"/>
  <c r="F430" i="1"/>
  <c r="F431" i="1"/>
  <c r="F432" i="1"/>
  <c r="E433" i="1"/>
  <c r="F433" i="1" s="1"/>
  <c r="B437" i="1"/>
  <c r="B441" i="1" s="1"/>
  <c r="C437" i="1"/>
  <c r="D437" i="1"/>
  <c r="D441" i="1" s="1"/>
  <c r="E437" i="1"/>
  <c r="E441" i="1" s="1"/>
  <c r="C441" i="1"/>
  <c r="F453" i="1"/>
  <c r="F454" i="1"/>
  <c r="F455" i="1"/>
  <c r="F456" i="1"/>
  <c r="F457" i="1"/>
  <c r="F458" i="1"/>
  <c r="F459" i="1"/>
  <c r="F460" i="1"/>
  <c r="F461" i="1"/>
  <c r="F463" i="1"/>
  <c r="F464" i="1"/>
  <c r="F465" i="1"/>
  <c r="F466" i="1"/>
  <c r="F467" i="1"/>
  <c r="E471" i="1"/>
  <c r="B475" i="1"/>
  <c r="C475" i="1"/>
  <c r="D475" i="1"/>
  <c r="E475" i="1"/>
  <c r="F475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D504" i="1"/>
  <c r="D508" i="1" s="1"/>
  <c r="B508" i="1"/>
  <c r="C508" i="1"/>
  <c r="E508" i="1"/>
  <c r="F508" i="1"/>
  <c r="F520" i="1"/>
  <c r="F542" i="1" s="1"/>
  <c r="F521" i="1"/>
  <c r="F522" i="1"/>
  <c r="F523" i="1"/>
  <c r="F524" i="1"/>
  <c r="F525" i="1"/>
  <c r="F526" i="1"/>
  <c r="F528" i="1"/>
  <c r="F529" i="1"/>
  <c r="F530" i="1"/>
  <c r="F532" i="1"/>
  <c r="F533" i="1"/>
  <c r="F534" i="1"/>
  <c r="F536" i="1"/>
  <c r="F537" i="1"/>
  <c r="F538" i="1"/>
  <c r="F539" i="1"/>
  <c r="D542" i="1"/>
  <c r="D546" i="1" s="1"/>
  <c r="E542" i="1"/>
  <c r="E546" i="1" s="1"/>
  <c r="B546" i="1"/>
  <c r="C546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B581" i="1"/>
  <c r="B585" i="1" s="1"/>
  <c r="F585" i="1" s="1"/>
  <c r="D581" i="1"/>
  <c r="C585" i="1"/>
  <c r="D585" i="1"/>
  <c r="E585" i="1"/>
  <c r="F597" i="1"/>
  <c r="F598" i="1"/>
  <c r="F599" i="1"/>
  <c r="F600" i="1"/>
  <c r="F601" i="1"/>
  <c r="F602" i="1"/>
  <c r="F603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B621" i="1"/>
  <c r="C621" i="1"/>
  <c r="D621" i="1"/>
  <c r="E621" i="1"/>
  <c r="B625" i="1"/>
  <c r="C625" i="1"/>
  <c r="D625" i="1"/>
  <c r="E625" i="1"/>
  <c r="F625" i="1"/>
  <c r="F130" i="1" l="1"/>
  <c r="F134" i="1" s="1"/>
  <c r="C130" i="1"/>
  <c r="C134" i="1" s="1"/>
</calcChain>
</file>

<file path=xl/sharedStrings.xml><?xml version="1.0" encoding="utf-8"?>
<sst xmlns="http://schemas.openxmlformats.org/spreadsheetml/2006/main" count="1492" uniqueCount="75">
  <si>
    <t>EIA, Annual Coal Distribution</t>
  </si>
  <si>
    <t>Source:</t>
  </si>
  <si>
    <t>*Amounts less than 500 tons</t>
  </si>
  <si>
    <t>Total</t>
  </si>
  <si>
    <t>--</t>
  </si>
  <si>
    <t>Overseas exports</t>
  </si>
  <si>
    <t>Domestic</t>
  </si>
  <si>
    <t>Wisconsin</t>
  </si>
  <si>
    <t>Washington</t>
  </si>
  <si>
    <t>Virginia</t>
  </si>
  <si>
    <t>Utah</t>
  </si>
  <si>
    <t>Texas</t>
  </si>
  <si>
    <t>Tennessee</t>
  </si>
  <si>
    <t>*</t>
  </si>
  <si>
    <t>Oregon</t>
  </si>
  <si>
    <t>Ohio</t>
  </si>
  <si>
    <t>New York</t>
  </si>
  <si>
    <t>New Jersey</t>
  </si>
  <si>
    <t>Nevada</t>
  </si>
  <si>
    <t>Missouri</t>
  </si>
  <si>
    <t>Minnesota</t>
  </si>
  <si>
    <t>Michigan</t>
  </si>
  <si>
    <t>Louisiana</t>
  </si>
  <si>
    <t>Kansas</t>
  </si>
  <si>
    <t>Iowa</t>
  </si>
  <si>
    <t>Indiana</t>
  </si>
  <si>
    <t>Illinois</t>
  </si>
  <si>
    <t>Idaho</t>
  </si>
  <si>
    <t>Colorado</t>
  </si>
  <si>
    <t>California</t>
  </si>
  <si>
    <t>Arizona</t>
  </si>
  <si>
    <t>River</t>
  </si>
  <si>
    <t>Conveyor</t>
  </si>
  <si>
    <t>Truck</t>
  </si>
  <si>
    <t>Railroad</t>
  </si>
  <si>
    <t>State</t>
  </si>
  <si>
    <t>Thousand Short Tons</t>
  </si>
  <si>
    <t>Distribution of Utah Coal by Destination and Method of Transportation, 2001</t>
  </si>
  <si>
    <t>Table 2.15</t>
  </si>
  <si>
    <t>Unknown State</t>
  </si>
  <si>
    <t>Wyoming</t>
  </si>
  <si>
    <t>Nebraska</t>
  </si>
  <si>
    <t>Montana</t>
  </si>
  <si>
    <t>Alabama</t>
  </si>
  <si>
    <t>River /                   Great Lakes</t>
  </si>
  <si>
    <t>Distribution of Utah Coal by Destination and Method of Transportation, 2002</t>
  </si>
  <si>
    <t>Pennsylvania</t>
  </si>
  <si>
    <t>Distribution of Utah Coal by Destination and Method of Transportation, 2003</t>
  </si>
  <si>
    <t>Distribution of Utah Coal by Destination and Method of Transportation, 2004</t>
  </si>
  <si>
    <t>Distribution of Utah Coal by Destination and Method of Transportation, 2005</t>
  </si>
  <si>
    <t>Table 2.15k</t>
  </si>
  <si>
    <t>Distribution of Utah Coal by Destination and Method of Transportation, 2006</t>
  </si>
  <si>
    <t>New Mexico</t>
  </si>
  <si>
    <t>Georgia</t>
  </si>
  <si>
    <t>Distribution of Utah Coal by Destination and Method of Transportation, 2007</t>
  </si>
  <si>
    <t>Kentucky</t>
  </si>
  <si>
    <t>Arkansas</t>
  </si>
  <si>
    <t>Distribution of Utah Coal by Destination and Method of Transportation, 2008</t>
  </si>
  <si>
    <t>Florida</t>
  </si>
  <si>
    <t>Distribution of Utah Coal by Destination and Method of Transportation, 2009</t>
  </si>
  <si>
    <t>Distribution of Utah Coal by Destination and Method of Transportation, 2010</t>
  </si>
  <si>
    <t>Distribution of Utah Coal by Destination and Method of Transportation, 2011</t>
  </si>
  <si>
    <t>Distribution of Utah Coal by Destination and Method of Transportation, 2012</t>
  </si>
  <si>
    <t>Distribution of Utah Coal by Destination and Method of Transportation, 2013</t>
  </si>
  <si>
    <t>Distribution of Utah Coal by Destination and Method of Transportation, 2014</t>
  </si>
  <si>
    <t>Distribution of Utah Coal by Destination and Method of Transportation, 2015</t>
  </si>
  <si>
    <t>Distribution of Utah Coal by Destination and Method of Transportation, 2016</t>
  </si>
  <si>
    <t>Distribution of Utah Coal by Destination and Method of Transportation, 2017</t>
  </si>
  <si>
    <t>Distribution of Utah Coal by Destination and Method of Transportation, 2018</t>
  </si>
  <si>
    <t>Distribution of Utah Coal by Destination and Method of Transportation, 2019</t>
  </si>
  <si>
    <t>Oklahoma</t>
  </si>
  <si>
    <t>Distribution of Utah Coal by Destination and Method of Transportation, 2020</t>
  </si>
  <si>
    <t xml:space="preserve">Idaho </t>
  </si>
  <si>
    <t>Distribution of Utah Coal by Destination and Method of Transportation, 2021</t>
  </si>
  <si>
    <t>Distribution of Utah Coal by Destination and Method of Transportation,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</si>
</sst>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sz val="8"/>
      <color indexed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sz val="8"/>
      <color rgb="FFFF0000"/>
      <name val="Times New Roman"/>
      <family val="1"/>
    </font>
    <font>
      <sz val="8"/>
      <color rgb="FFFF0000"/>
      <name val="Arial"/>
      <family val="2"/>
    </font>
    <font>
      <i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2" borderId="0"/>
    <xf numFmtId="0" fontId="1" fillId="2" borderId="0"/>
    <xf numFmtId="0" fontId="1" fillId="2" borderId="0"/>
    <xf numFmtId="3" fontId="1" fillId="2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0" applyFont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7" fillId="0" borderId="1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0" fontId="7" fillId="3" borderId="2" xfId="2" applyFont="1" applyFill="1" applyBorder="1" applyAlignment="1">
      <alignment horizontal="left" vertical="center"/>
    </xf>
    <xf numFmtId="3" fontId="5" fillId="0" borderId="0" xfId="2" applyNumberFormat="1" applyFont="1" applyFill="1" applyAlignment="1">
      <alignment horizontal="right" vertical="center"/>
    </xf>
    <xf numFmtId="0" fontId="5" fillId="0" borderId="0" xfId="0" quotePrefix="1" applyFont="1" applyAlignment="1">
      <alignment horizontal="right" vertical="center"/>
    </xf>
    <xf numFmtId="3" fontId="5" fillId="0" borderId="0" xfId="2" quotePrefix="1" applyNumberFormat="1" applyFont="1" applyFill="1" applyAlignment="1">
      <alignment horizontal="right" vertical="center"/>
    </xf>
    <xf numFmtId="0" fontId="5" fillId="0" borderId="0" xfId="2" applyFont="1" applyFill="1" applyAlignment="1">
      <alignment vertical="center"/>
    </xf>
    <xf numFmtId="3" fontId="5" fillId="3" borderId="0" xfId="2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5" fillId="3" borderId="0" xfId="2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5" fillId="3" borderId="0" xfId="0" quotePrefix="1" applyFont="1" applyFill="1" applyAlignment="1">
      <alignment horizontal="right" vertical="center"/>
    </xf>
    <xf numFmtId="3" fontId="5" fillId="3" borderId="0" xfId="2" quotePrefix="1" applyNumberFormat="1" applyFont="1" applyFill="1" applyAlignment="1">
      <alignment horizontal="right" vertical="center"/>
    </xf>
    <xf numFmtId="3" fontId="8" fillId="3" borderId="0" xfId="2" applyNumberFormat="1" applyFont="1" applyFill="1" applyAlignment="1">
      <alignment horizontal="right" vertical="center"/>
    </xf>
    <xf numFmtId="0" fontId="8" fillId="3" borderId="0" xfId="0" quotePrefix="1" applyFont="1" applyFill="1" applyAlignment="1">
      <alignment horizontal="right" vertical="center"/>
    </xf>
    <xf numFmtId="0" fontId="8" fillId="3" borderId="0" xfId="2" applyFont="1" applyFill="1" applyAlignment="1">
      <alignment horizontal="left" vertical="center"/>
    </xf>
    <xf numFmtId="0" fontId="5" fillId="0" borderId="0" xfId="0" applyFont="1" applyAlignment="1">
      <alignment horizontal="right" vertical="center"/>
    </xf>
    <xf numFmtId="3" fontId="9" fillId="4" borderId="1" xfId="3" applyNumberFormat="1" applyFont="1" applyFill="1" applyBorder="1" applyAlignment="1">
      <alignment horizontal="right" vertical="center"/>
    </xf>
    <xf numFmtId="0" fontId="9" fillId="4" borderId="1" xfId="3" applyFont="1" applyFill="1" applyBorder="1" applyAlignment="1">
      <alignment vertical="center"/>
    </xf>
    <xf numFmtId="0" fontId="2" fillId="0" borderId="2" xfId="3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2" xfId="3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10" fillId="0" borderId="0" xfId="4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4" applyFont="1" applyFill="1" applyAlignment="1">
      <alignment vertical="center"/>
    </xf>
    <xf numFmtId="0" fontId="10" fillId="0" borderId="0" xfId="3" applyFont="1" applyFill="1" applyAlignment="1">
      <alignment vertical="center"/>
    </xf>
    <xf numFmtId="164" fontId="2" fillId="0" borderId="0" xfId="5" applyNumberFormat="1" applyFont="1" applyFill="1" applyAlignment="1">
      <alignment vertical="center"/>
    </xf>
    <xf numFmtId="3" fontId="2" fillId="0" borderId="0" xfId="5" applyFont="1" applyFill="1" applyAlignment="1">
      <alignment vertical="center"/>
    </xf>
    <xf numFmtId="0" fontId="7" fillId="0" borderId="1" xfId="2" applyFont="1" applyFill="1" applyBorder="1" applyAlignment="1">
      <alignment vertical="center"/>
    </xf>
    <xf numFmtId="3" fontId="7" fillId="0" borderId="2" xfId="2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3" fontId="5" fillId="0" borderId="0" xfId="3" applyNumberFormat="1" applyFont="1" applyFill="1" applyAlignment="1">
      <alignment horizontal="right" vertical="center"/>
    </xf>
    <xf numFmtId="3" fontId="5" fillId="0" borderId="0" xfId="3" quotePrefix="1" applyNumberFormat="1" applyFont="1" applyFill="1" applyAlignment="1">
      <alignment horizontal="right" vertical="center"/>
    </xf>
    <xf numFmtId="0" fontId="5" fillId="0" borderId="0" xfId="3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9" fillId="4" borderId="1" xfId="3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7" fillId="3" borderId="2" xfId="2" applyFont="1" applyFill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7" fillId="0" borderId="0" xfId="2" applyNumberFormat="1" applyFont="1" applyFill="1" applyAlignment="1">
      <alignment horizontal="right" vertical="center"/>
    </xf>
    <xf numFmtId="3" fontId="7" fillId="3" borderId="0" xfId="2" applyNumberFormat="1" applyFont="1" applyFill="1" applyAlignment="1">
      <alignment horizontal="right" vertical="center"/>
    </xf>
    <xf numFmtId="3" fontId="8" fillId="0" borderId="0" xfId="2" applyNumberFormat="1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8" fillId="0" borderId="0" xfId="0" quotePrefix="1" applyFont="1" applyAlignment="1">
      <alignment horizontal="right" vertical="center"/>
    </xf>
    <xf numFmtId="3" fontId="7" fillId="0" borderId="1" xfId="2" quotePrefix="1" applyNumberFormat="1" applyFont="1" applyFill="1" applyBorder="1" applyAlignment="1">
      <alignment horizontal="right" vertical="center"/>
    </xf>
    <xf numFmtId="3" fontId="15" fillId="0" borderId="0" xfId="2" quotePrefix="1" applyNumberFormat="1" applyFont="1" applyFill="1" applyAlignment="1">
      <alignment horizontal="right" vertical="center"/>
    </xf>
    <xf numFmtId="0" fontId="15" fillId="0" borderId="0" xfId="0" quotePrefix="1" applyFont="1" applyAlignment="1">
      <alignment horizontal="right" vertical="center"/>
    </xf>
    <xf numFmtId="3" fontId="15" fillId="0" borderId="0" xfId="2" applyNumberFormat="1" applyFont="1" applyFill="1" applyAlignment="1">
      <alignment horizontal="right" vertical="center"/>
    </xf>
    <xf numFmtId="0" fontId="15" fillId="0" borderId="0" xfId="2" applyFont="1" applyFill="1" applyAlignment="1">
      <alignment vertical="center"/>
    </xf>
    <xf numFmtId="0" fontId="5" fillId="0" borderId="2" xfId="0" applyFont="1" applyBorder="1" applyAlignment="1">
      <alignment horizontal="right" vertical="center"/>
    </xf>
    <xf numFmtId="3" fontId="5" fillId="0" borderId="2" xfId="2" applyNumberFormat="1" applyFont="1" applyFill="1" applyBorder="1" applyAlignment="1">
      <alignment horizontal="right" vertical="center"/>
    </xf>
    <xf numFmtId="0" fontId="5" fillId="0" borderId="2" xfId="2" applyFont="1" applyFill="1" applyBorder="1" applyAlignment="1">
      <alignment vertical="center"/>
    </xf>
    <xf numFmtId="3" fontId="15" fillId="3" borderId="0" xfId="2" quotePrefix="1" applyNumberFormat="1" applyFont="1" applyFill="1" applyAlignment="1">
      <alignment horizontal="right" vertical="center"/>
    </xf>
    <xf numFmtId="0" fontId="15" fillId="3" borderId="0" xfId="0" quotePrefix="1" applyFont="1" applyFill="1" applyAlignment="1">
      <alignment horizontal="right" vertical="center"/>
    </xf>
    <xf numFmtId="3" fontId="15" fillId="3" borderId="0" xfId="2" applyNumberFormat="1" applyFont="1" applyFill="1" applyAlignment="1">
      <alignment horizontal="right" vertical="center"/>
    </xf>
    <xf numFmtId="0" fontId="15" fillId="3" borderId="0" xfId="2" applyFont="1" applyFill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" fontId="15" fillId="3" borderId="0" xfId="0" applyNumberFormat="1" applyFont="1" applyFill="1"/>
    <xf numFmtId="1" fontId="5" fillId="0" borderId="0" xfId="0" applyNumberFormat="1" applyFont="1"/>
    <xf numFmtId="1" fontId="5" fillId="3" borderId="0" xfId="0" applyNumberFormat="1" applyFont="1" applyFill="1"/>
    <xf numFmtId="0" fontId="5" fillId="5" borderId="0" xfId="2" applyFont="1" applyFill="1" applyAlignment="1">
      <alignment vertical="center"/>
    </xf>
    <xf numFmtId="3" fontId="5" fillId="5" borderId="0" xfId="2" quotePrefix="1" applyNumberFormat="1" applyFont="1" applyFill="1" applyAlignment="1">
      <alignment horizontal="right" vertical="center"/>
    </xf>
    <xf numFmtId="3" fontId="9" fillId="4" borderId="2" xfId="3" applyNumberFormat="1" applyFont="1" applyFill="1" applyBorder="1" applyAlignment="1">
      <alignment horizontal="right" vertical="center"/>
    </xf>
    <xf numFmtId="0" fontId="9" fillId="4" borderId="3" xfId="3" applyFont="1" applyFill="1" applyBorder="1" applyAlignment="1">
      <alignment vertical="center"/>
    </xf>
    <xf numFmtId="3" fontId="15" fillId="3" borderId="0" xfId="0" applyNumberFormat="1" applyFont="1" applyFill="1"/>
    <xf numFmtId="0" fontId="17" fillId="0" borderId="0" xfId="0" applyFont="1" applyAlignment="1">
      <alignment vertical="center"/>
    </xf>
  </cellXfs>
  <cellStyles count="6">
    <cellStyle name="Comma0" xfId="5" xr:uid="{CEDBB4FA-FD1C-4724-889B-63C9F0F7DE43}"/>
    <cellStyle name="F5" xfId="4" xr:uid="{59BF9685-F208-4F21-8FB7-1E1893D52A79}"/>
    <cellStyle name="F6" xfId="3" xr:uid="{506AA930-A838-4386-AB0D-FA00B5D7AA59}"/>
    <cellStyle name="F7" xfId="2" xr:uid="{954FA9D5-85B8-4D2E-9560-F45384F07B56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ia.gov/coal/distribution/annual/" TargetMode="External"/><Relationship Id="rId13" Type="http://schemas.openxmlformats.org/officeDocument/2006/relationships/hyperlink" Target="https://www.eia.gov/coal/distribution/annual/" TargetMode="External"/><Relationship Id="rId18" Type="http://schemas.openxmlformats.org/officeDocument/2006/relationships/hyperlink" Target="https://www.eia.gov/coal/distribution/annual/" TargetMode="External"/><Relationship Id="rId3" Type="http://schemas.openxmlformats.org/officeDocument/2006/relationships/hyperlink" Target="https://www.eia.gov/coal/distribution/annual/" TargetMode="External"/><Relationship Id="rId21" Type="http://schemas.openxmlformats.org/officeDocument/2006/relationships/hyperlink" Target="https://www.eia.gov/coal/distribution/annual/" TargetMode="External"/><Relationship Id="rId7" Type="http://schemas.openxmlformats.org/officeDocument/2006/relationships/hyperlink" Target="https://www.eia.gov/coal/distribution/annual/" TargetMode="External"/><Relationship Id="rId12" Type="http://schemas.openxmlformats.org/officeDocument/2006/relationships/hyperlink" Target="https://www.eia.gov/coal/distribution/annual/" TargetMode="External"/><Relationship Id="rId17" Type="http://schemas.openxmlformats.org/officeDocument/2006/relationships/hyperlink" Target="https://www.eia.gov/coal/distribution/annual/" TargetMode="External"/><Relationship Id="rId2" Type="http://schemas.openxmlformats.org/officeDocument/2006/relationships/hyperlink" Target="https://www.eia.gov/coal/distribution/annual/" TargetMode="External"/><Relationship Id="rId16" Type="http://schemas.openxmlformats.org/officeDocument/2006/relationships/hyperlink" Target="https://www.eia.gov/coal/distribution/annual/" TargetMode="External"/><Relationship Id="rId20" Type="http://schemas.openxmlformats.org/officeDocument/2006/relationships/hyperlink" Target="https://www.eia.gov/coal/distribution/annual/" TargetMode="External"/><Relationship Id="rId1" Type="http://schemas.openxmlformats.org/officeDocument/2006/relationships/hyperlink" Target="https://www.eia.gov/coal/distribution/annual/" TargetMode="External"/><Relationship Id="rId6" Type="http://schemas.openxmlformats.org/officeDocument/2006/relationships/hyperlink" Target="https://www.eia.gov/coal/distribution/annual/" TargetMode="External"/><Relationship Id="rId11" Type="http://schemas.openxmlformats.org/officeDocument/2006/relationships/hyperlink" Target="https://www.eia.gov/coal/distribution/annual/" TargetMode="External"/><Relationship Id="rId5" Type="http://schemas.openxmlformats.org/officeDocument/2006/relationships/hyperlink" Target="https://www.eia.gov/coal/distribution/annual/" TargetMode="External"/><Relationship Id="rId15" Type="http://schemas.openxmlformats.org/officeDocument/2006/relationships/hyperlink" Target="https://www.eia.gov/coal/distribution/annual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eia.gov/coal/distribution/annual/" TargetMode="External"/><Relationship Id="rId19" Type="http://schemas.openxmlformats.org/officeDocument/2006/relationships/hyperlink" Target="https://www.eia.gov/coal/distribution/annual/" TargetMode="External"/><Relationship Id="rId4" Type="http://schemas.openxmlformats.org/officeDocument/2006/relationships/hyperlink" Target="https://www.eia.gov/coal/distribution/annual/" TargetMode="External"/><Relationship Id="rId9" Type="http://schemas.openxmlformats.org/officeDocument/2006/relationships/hyperlink" Target="https://www.eia.gov/coal/distribution/annual/" TargetMode="External"/><Relationship Id="rId14" Type="http://schemas.openxmlformats.org/officeDocument/2006/relationships/hyperlink" Target="https://www.eia.gov/coal/distribution/annual/" TargetMode="External"/><Relationship Id="rId22" Type="http://schemas.openxmlformats.org/officeDocument/2006/relationships/hyperlink" Target="https://www.eia.gov/coal/distribution/ann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877BD-9EC0-4315-BAE8-7A1AF0B20733}">
  <dimension ref="A1:IS629"/>
  <sheetViews>
    <sheetView showGridLines="0" tabSelected="1" zoomScaleNormal="100" workbookViewId="0">
      <selection activeCell="I16" sqref="I16"/>
    </sheetView>
  </sheetViews>
  <sheetFormatPr defaultColWidth="9.140625" defaultRowHeight="12.75" x14ac:dyDescent="0.2"/>
  <cols>
    <col min="1" max="1" width="14" style="2" customWidth="1"/>
    <col min="2" max="4" width="14.7109375" style="2" customWidth="1"/>
    <col min="5" max="5" width="14.7109375" style="1" customWidth="1"/>
    <col min="6" max="6" width="14.7109375" style="2" customWidth="1"/>
    <col min="7" max="249" width="8.42578125" style="2" customWidth="1"/>
    <col min="250" max="16384" width="9.140625" style="1"/>
  </cols>
  <sheetData>
    <row r="1" spans="1:253" ht="15.75" x14ac:dyDescent="0.2">
      <c r="A1" s="37" t="s">
        <v>38</v>
      </c>
      <c r="B1" s="36" t="s">
        <v>74</v>
      </c>
      <c r="C1" s="35"/>
      <c r="D1" s="34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57"/>
      <c r="IQ1" s="57"/>
      <c r="IR1" s="57"/>
      <c r="IS1" s="57"/>
    </row>
    <row r="2" spans="1:253" x14ac:dyDescent="0.2">
      <c r="A2" s="33"/>
      <c r="B2" s="33" t="s">
        <v>36</v>
      </c>
      <c r="C2" s="33"/>
      <c r="D2" s="53"/>
      <c r="G2" s="86"/>
    </row>
    <row r="3" spans="1:253" ht="7.5" customHeight="1" thickBot="1" x14ac:dyDescent="0.25">
      <c r="A3" s="33"/>
      <c r="B3" s="33"/>
      <c r="C3" s="33"/>
      <c r="D3" s="33"/>
      <c r="F3" s="32"/>
    </row>
    <row r="4" spans="1:253" s="49" customFormat="1" ht="26.25" thickBot="1" x14ac:dyDescent="0.25">
      <c r="A4" s="84" t="s">
        <v>35</v>
      </c>
      <c r="B4" s="28" t="s">
        <v>34</v>
      </c>
      <c r="C4" s="28" t="s">
        <v>33</v>
      </c>
      <c r="D4" s="28" t="s">
        <v>32</v>
      </c>
      <c r="E4" s="51" t="s">
        <v>44</v>
      </c>
      <c r="F4" s="83" t="s">
        <v>3</v>
      </c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</row>
    <row r="5" spans="1:253" s="49" customFormat="1" ht="12" x14ac:dyDescent="0.2">
      <c r="A5" s="17" t="s">
        <v>56</v>
      </c>
      <c r="B5" s="82">
        <v>58.634</v>
      </c>
      <c r="C5" s="16" t="s">
        <v>4</v>
      </c>
      <c r="D5" s="16" t="s">
        <v>4</v>
      </c>
      <c r="E5" s="16" t="s">
        <v>4</v>
      </c>
      <c r="F5" s="16">
        <f>SUM(B5:E5)</f>
        <v>58.634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</row>
    <row r="6" spans="1:253" s="49" customFormat="1" ht="12" x14ac:dyDescent="0.2">
      <c r="A6" s="44" t="s">
        <v>29</v>
      </c>
      <c r="B6" s="18">
        <v>540.24900000000002</v>
      </c>
      <c r="C6" s="23">
        <v>54.83</v>
      </c>
      <c r="D6" s="23" t="s">
        <v>4</v>
      </c>
      <c r="E6" s="23" t="s">
        <v>4</v>
      </c>
      <c r="F6" s="23">
        <f>SUM(B6:E6)</f>
        <v>595.07900000000006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</row>
    <row r="7" spans="1:253" s="49" customFormat="1" ht="12" x14ac:dyDescent="0.2">
      <c r="A7" s="81" t="s">
        <v>72</v>
      </c>
      <c r="B7" s="14">
        <v>1.1659999999999999</v>
      </c>
      <c r="C7" s="16" t="s">
        <v>4</v>
      </c>
      <c r="D7" s="16" t="s">
        <v>4</v>
      </c>
      <c r="E7" s="16" t="s">
        <v>4</v>
      </c>
      <c r="F7" s="16">
        <f>SUM(B7:E7)</f>
        <v>1.1659999999999999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</row>
    <row r="8" spans="1:253" s="49" customFormat="1" ht="12" x14ac:dyDescent="0.2">
      <c r="A8" s="44" t="s">
        <v>25</v>
      </c>
      <c r="B8" s="18">
        <v>137.00739999999999</v>
      </c>
      <c r="C8" s="23" t="s">
        <v>4</v>
      </c>
      <c r="D8" s="23" t="s">
        <v>4</v>
      </c>
      <c r="E8" s="23" t="s">
        <v>4</v>
      </c>
      <c r="F8" s="23">
        <f>SUM(B8:E8)</f>
        <v>137.00739999999999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</row>
    <row r="9" spans="1:253" s="49" customFormat="1" ht="12" x14ac:dyDescent="0.2">
      <c r="A9" s="81" t="s">
        <v>19</v>
      </c>
      <c r="B9" s="14">
        <v>15.361000000000001</v>
      </c>
      <c r="C9" s="16" t="s">
        <v>4</v>
      </c>
      <c r="D9" s="16" t="s">
        <v>4</v>
      </c>
      <c r="E9" s="16" t="s">
        <v>4</v>
      </c>
      <c r="F9" s="16">
        <f>SUM(B9:E9)</f>
        <v>15.361000000000001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</row>
    <row r="10" spans="1:253" s="8" customFormat="1" ht="11.25" customHeight="1" x14ac:dyDescent="0.2">
      <c r="A10" s="44" t="s">
        <v>18</v>
      </c>
      <c r="B10" s="18">
        <v>251.387</v>
      </c>
      <c r="C10" s="23">
        <v>171.87700000000001</v>
      </c>
      <c r="D10" s="23" t="s">
        <v>4</v>
      </c>
      <c r="E10" s="23" t="s">
        <v>4</v>
      </c>
      <c r="F10" s="23">
        <f>SUM(B10:E10)</f>
        <v>423.26400000000001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</row>
    <row r="11" spans="1:253" s="8" customFormat="1" ht="11.25" customHeight="1" x14ac:dyDescent="0.2">
      <c r="A11" s="81" t="s">
        <v>70</v>
      </c>
      <c r="B11" s="79">
        <v>33.396999999999998</v>
      </c>
      <c r="C11" s="79">
        <v>90.108999999999995</v>
      </c>
      <c r="D11" s="16" t="s">
        <v>4</v>
      </c>
      <c r="E11" s="16" t="s">
        <v>4</v>
      </c>
      <c r="F11" s="16">
        <f>SUM(B11:E11)</f>
        <v>123.506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</row>
    <row r="12" spans="1:253" s="8" customFormat="1" ht="11.25" customHeight="1" x14ac:dyDescent="0.2">
      <c r="A12" s="44" t="s">
        <v>14</v>
      </c>
      <c r="B12" s="80">
        <v>57.798999999999999</v>
      </c>
      <c r="C12" s="23" t="s">
        <v>4</v>
      </c>
      <c r="D12" s="23" t="s">
        <v>4</v>
      </c>
      <c r="E12" s="23" t="s">
        <v>4</v>
      </c>
      <c r="F12" s="23">
        <f>SUM(B12:E12)</f>
        <v>57.798999999999999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</row>
    <row r="13" spans="1:253" s="8" customFormat="1" ht="11.25" customHeight="1" x14ac:dyDescent="0.2">
      <c r="A13" s="5" t="s">
        <v>12</v>
      </c>
      <c r="B13" s="79">
        <v>33.726999999999997</v>
      </c>
      <c r="C13" s="16" t="s">
        <v>4</v>
      </c>
      <c r="D13" s="16" t="s">
        <v>4</v>
      </c>
      <c r="E13" s="16" t="s">
        <v>4</v>
      </c>
      <c r="F13" s="16">
        <f>SUM(B13:E13)</f>
        <v>33.726999999999997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</row>
    <row r="14" spans="1:253" s="76" customFormat="1" ht="11.25" customHeight="1" x14ac:dyDescent="0.2">
      <c r="A14" s="75" t="s">
        <v>10</v>
      </c>
      <c r="B14" s="85">
        <v>1978.057</v>
      </c>
      <c r="C14" s="72">
        <v>5563.5519999999997</v>
      </c>
      <c r="D14" s="72">
        <v>89.317999999999998</v>
      </c>
      <c r="E14" s="72" t="s">
        <v>4</v>
      </c>
      <c r="F14" s="72">
        <f>SUM(B14:E14)</f>
        <v>7630.9269999999997</v>
      </c>
      <c r="G14" s="77"/>
      <c r="H14" s="16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</row>
    <row r="15" spans="1:253" s="8" customFormat="1" ht="11.25" customHeight="1" x14ac:dyDescent="0.2">
      <c r="A15" s="5" t="s">
        <v>7</v>
      </c>
      <c r="B15" s="16" t="s">
        <v>4</v>
      </c>
      <c r="C15" s="16" t="s">
        <v>4</v>
      </c>
      <c r="D15" s="16" t="s">
        <v>4</v>
      </c>
      <c r="E15" s="15" t="s">
        <v>4</v>
      </c>
      <c r="F15" s="16">
        <f>SUM(B15:E15)</f>
        <v>0</v>
      </c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</row>
    <row r="16" spans="1:253" s="8" customFormat="1" ht="11.25" customHeight="1" x14ac:dyDescent="0.2">
      <c r="A16" s="44"/>
      <c r="B16" s="18"/>
      <c r="C16" s="18"/>
      <c r="D16" s="18"/>
      <c r="E16" s="19"/>
      <c r="F16" s="18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</row>
    <row r="17" spans="1:249" s="8" customFormat="1" ht="11.25" customHeight="1" x14ac:dyDescent="0.2">
      <c r="A17" s="17" t="s">
        <v>6</v>
      </c>
      <c r="B17" s="14">
        <f>SUM(B5:B15)</f>
        <v>3106.7844</v>
      </c>
      <c r="C17" s="14">
        <f>SUM(C5:C15)</f>
        <v>5880.3679999999995</v>
      </c>
      <c r="D17" s="14">
        <f>SUM(D5:D15)</f>
        <v>89.317999999999998</v>
      </c>
      <c r="E17" s="16" t="s">
        <v>4</v>
      </c>
      <c r="F17" s="14">
        <f>SUM(F5:F15)</f>
        <v>9076.4704000000002</v>
      </c>
      <c r="G17" s="5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</row>
    <row r="18" spans="1:249" s="8" customFormat="1" ht="11.25" customHeight="1" x14ac:dyDescent="0.2">
      <c r="A18" s="44"/>
      <c r="B18" s="18"/>
      <c r="C18" s="18"/>
      <c r="D18" s="18"/>
      <c r="E18" s="19"/>
      <c r="F18" s="18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</row>
    <row r="19" spans="1:249" s="8" customFormat="1" ht="11.25" customHeight="1" x14ac:dyDescent="0.2">
      <c r="A19" s="17" t="s">
        <v>5</v>
      </c>
      <c r="B19" s="16" t="s">
        <v>4</v>
      </c>
      <c r="C19" s="16" t="s">
        <v>4</v>
      </c>
      <c r="D19" s="16" t="s">
        <v>4</v>
      </c>
      <c r="E19" s="15" t="s">
        <v>4</v>
      </c>
      <c r="F19" s="16">
        <v>2802.5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</row>
    <row r="20" spans="1:249" s="8" customFormat="1" ht="11.25" customHeight="1" thickBot="1" x14ac:dyDescent="0.25">
      <c r="A20" s="54"/>
      <c r="B20" s="11"/>
      <c r="C20" s="11"/>
      <c r="D20" s="11"/>
      <c r="E20" s="12"/>
      <c r="F20" s="59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</row>
    <row r="21" spans="1:249" s="8" customFormat="1" ht="11.25" customHeight="1" thickBot="1" x14ac:dyDescent="0.25">
      <c r="A21" s="40" t="s">
        <v>3</v>
      </c>
      <c r="B21" s="9">
        <f>SUM(B17:B19)</f>
        <v>3106.7844</v>
      </c>
      <c r="C21" s="9">
        <f>SUM(C17:C19)</f>
        <v>5880.3679999999995</v>
      </c>
      <c r="D21" s="9">
        <f>SUM(D17:D19)</f>
        <v>89.317999999999998</v>
      </c>
      <c r="E21" s="64" t="s">
        <v>4</v>
      </c>
      <c r="F21" s="9">
        <f>SUM(F17:F19)</f>
        <v>11878.9704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</row>
    <row r="22" spans="1:249" ht="7.5" customHeight="1" x14ac:dyDescent="0.2">
      <c r="A22" s="6"/>
      <c r="B22" s="6"/>
      <c r="C22" s="6"/>
      <c r="D22" s="6"/>
      <c r="E22" s="7"/>
      <c r="F22" s="6"/>
    </row>
    <row r="23" spans="1:249" ht="11.25" customHeight="1" x14ac:dyDescent="0.2">
      <c r="A23" s="5" t="s">
        <v>1</v>
      </c>
      <c r="B23" s="4" t="s">
        <v>0</v>
      </c>
      <c r="C23" s="4"/>
      <c r="I23" s="3"/>
    </row>
    <row r="27" spans="1:249" ht="15.75" x14ac:dyDescent="0.2">
      <c r="A27" s="37" t="s">
        <v>38</v>
      </c>
      <c r="B27" s="36" t="s">
        <v>73</v>
      </c>
      <c r="C27" s="35"/>
      <c r="D27" s="34"/>
    </row>
    <row r="28" spans="1:249" x14ac:dyDescent="0.2">
      <c r="A28" s="33"/>
      <c r="B28" s="33" t="s">
        <v>36</v>
      </c>
      <c r="C28" s="33"/>
      <c r="D28" s="53"/>
    </row>
    <row r="29" spans="1:249" ht="7.5" customHeight="1" thickBot="1" x14ac:dyDescent="0.25">
      <c r="A29" s="33"/>
      <c r="B29" s="33"/>
      <c r="C29" s="33"/>
      <c r="D29" s="33"/>
      <c r="F29" s="32"/>
    </row>
    <row r="30" spans="1:249" s="49" customFormat="1" ht="26.25" thickBot="1" x14ac:dyDescent="0.25">
      <c r="A30" s="84" t="s">
        <v>35</v>
      </c>
      <c r="B30" s="28" t="s">
        <v>34</v>
      </c>
      <c r="C30" s="28" t="s">
        <v>33</v>
      </c>
      <c r="D30" s="28" t="s">
        <v>32</v>
      </c>
      <c r="E30" s="51" t="s">
        <v>44</v>
      </c>
      <c r="F30" s="83" t="s">
        <v>3</v>
      </c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</row>
    <row r="31" spans="1:249" s="49" customFormat="1" ht="12" x14ac:dyDescent="0.2">
      <c r="A31" s="17" t="s">
        <v>56</v>
      </c>
      <c r="B31" s="82">
        <v>53.563000000000002</v>
      </c>
      <c r="C31" s="16" t="s">
        <v>4</v>
      </c>
      <c r="D31" s="16" t="s">
        <v>4</v>
      </c>
      <c r="E31" s="16" t="s">
        <v>4</v>
      </c>
      <c r="F31" s="16">
        <f>SUM(B31:E31)</f>
        <v>53.563000000000002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</row>
    <row r="32" spans="1:249" s="49" customFormat="1" ht="12" x14ac:dyDescent="0.2">
      <c r="A32" s="44" t="s">
        <v>29</v>
      </c>
      <c r="B32" s="18">
        <v>783.60599999999999</v>
      </c>
      <c r="C32" s="23" t="s">
        <v>4</v>
      </c>
      <c r="D32" s="23" t="s">
        <v>4</v>
      </c>
      <c r="E32" s="23" t="s">
        <v>4</v>
      </c>
      <c r="F32" s="23">
        <f>SUM(B32:E32)</f>
        <v>783.60599999999999</v>
      </c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</row>
    <row r="33" spans="1:249" s="49" customFormat="1" ht="12" x14ac:dyDescent="0.2">
      <c r="A33" s="81" t="s">
        <v>72</v>
      </c>
      <c r="B33" s="14">
        <v>47.09</v>
      </c>
      <c r="C33" s="16">
        <v>12.920999999999999</v>
      </c>
      <c r="D33" s="16" t="s">
        <v>4</v>
      </c>
      <c r="E33" s="16" t="s">
        <v>4</v>
      </c>
      <c r="F33" s="16">
        <f>SUM(B33:E33)</f>
        <v>60.011000000000003</v>
      </c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</row>
    <row r="34" spans="1:249" s="8" customFormat="1" ht="11.25" customHeight="1" x14ac:dyDescent="0.2">
      <c r="A34" s="44" t="s">
        <v>18</v>
      </c>
      <c r="B34" s="18">
        <v>421.416</v>
      </c>
      <c r="C34" s="23">
        <v>161.03700000000001</v>
      </c>
      <c r="D34" s="23" t="s">
        <v>4</v>
      </c>
      <c r="E34" s="23" t="s">
        <v>4</v>
      </c>
      <c r="F34" s="23">
        <f>SUM(B34:E34)</f>
        <v>582.45299999999997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</row>
    <row r="35" spans="1:249" s="8" customFormat="1" ht="11.25" customHeight="1" x14ac:dyDescent="0.2">
      <c r="A35" s="81" t="s">
        <v>70</v>
      </c>
      <c r="B35" s="79">
        <v>26.870999999999999</v>
      </c>
      <c r="C35" s="79">
        <v>39.853999999999999</v>
      </c>
      <c r="D35" s="16" t="s">
        <v>4</v>
      </c>
      <c r="E35" s="16" t="s">
        <v>4</v>
      </c>
      <c r="F35" s="16">
        <f>SUM(B35:E35)</f>
        <v>66.724999999999994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</row>
    <row r="36" spans="1:249" s="8" customFormat="1" ht="11.25" customHeight="1" x14ac:dyDescent="0.2">
      <c r="A36" s="44" t="s">
        <v>14</v>
      </c>
      <c r="B36" s="80">
        <v>61.411999999999999</v>
      </c>
      <c r="C36" s="23" t="s">
        <v>4</v>
      </c>
      <c r="D36" s="23" t="s">
        <v>4</v>
      </c>
      <c r="E36" s="23" t="s">
        <v>4</v>
      </c>
      <c r="F36" s="23">
        <f>SUM(B36:E36)</f>
        <v>61.411999999999999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</row>
    <row r="37" spans="1:249" s="8" customFormat="1" ht="11.25" customHeight="1" x14ac:dyDescent="0.2">
      <c r="A37" s="5" t="s">
        <v>12</v>
      </c>
      <c r="B37" s="79">
        <v>24.407</v>
      </c>
      <c r="C37" s="16" t="s">
        <v>4</v>
      </c>
      <c r="D37" s="16" t="s">
        <v>4</v>
      </c>
      <c r="E37" s="16" t="s">
        <v>4</v>
      </c>
      <c r="F37" s="16">
        <f>SUM(B37:E37)</f>
        <v>24.407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</row>
    <row r="38" spans="1:249" s="76" customFormat="1" ht="11.25" customHeight="1" x14ac:dyDescent="0.2">
      <c r="A38" s="75" t="s">
        <v>10</v>
      </c>
      <c r="B38" s="78">
        <v>2064.018</v>
      </c>
      <c r="C38" s="72">
        <v>6940.3339999999998</v>
      </c>
      <c r="D38" s="72" t="s">
        <v>4</v>
      </c>
      <c r="E38" s="72" t="s">
        <v>4</v>
      </c>
      <c r="F38" s="72">
        <f>SUM(B38:E38)</f>
        <v>9004.351999999999</v>
      </c>
      <c r="G38" s="77"/>
      <c r="H38" s="16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77"/>
      <c r="FC38" s="77"/>
      <c r="FD38" s="77"/>
      <c r="FE38" s="77"/>
      <c r="FF38" s="77"/>
      <c r="FG38" s="77"/>
      <c r="FH38" s="77"/>
      <c r="FI38" s="77"/>
      <c r="FJ38" s="77"/>
      <c r="FK38" s="77"/>
      <c r="FL38" s="77"/>
      <c r="FM38" s="77"/>
      <c r="FN38" s="77"/>
      <c r="FO38" s="77"/>
      <c r="FP38" s="77"/>
      <c r="FQ38" s="77"/>
      <c r="FR38" s="77"/>
      <c r="FS38" s="77"/>
      <c r="FT38" s="77"/>
      <c r="FU38" s="77"/>
      <c r="FV38" s="77"/>
      <c r="FW38" s="77"/>
      <c r="FX38" s="77"/>
      <c r="FY38" s="77"/>
      <c r="FZ38" s="77"/>
      <c r="GA38" s="77"/>
      <c r="GB38" s="77"/>
      <c r="GC38" s="77"/>
      <c r="GD38" s="77"/>
      <c r="GE38" s="77"/>
      <c r="GF38" s="77"/>
      <c r="GG38" s="77"/>
      <c r="GH38" s="77"/>
      <c r="GI38" s="77"/>
      <c r="GJ38" s="77"/>
      <c r="GK38" s="77"/>
      <c r="GL38" s="77"/>
      <c r="GM38" s="77"/>
      <c r="GN38" s="77"/>
      <c r="GO38" s="77"/>
      <c r="GP38" s="77"/>
      <c r="GQ38" s="77"/>
      <c r="GR38" s="77"/>
      <c r="GS38" s="77"/>
      <c r="GT38" s="77"/>
      <c r="GU38" s="77"/>
      <c r="GV38" s="77"/>
      <c r="GW38" s="77"/>
      <c r="GX38" s="77"/>
      <c r="GY38" s="77"/>
      <c r="GZ38" s="77"/>
      <c r="HA38" s="77"/>
      <c r="HB38" s="77"/>
      <c r="HC38" s="77"/>
      <c r="HD38" s="77"/>
      <c r="HE38" s="77"/>
      <c r="HF38" s="77"/>
      <c r="HG38" s="77"/>
      <c r="HH38" s="77"/>
      <c r="HI38" s="77"/>
      <c r="HJ38" s="77"/>
      <c r="HK38" s="77"/>
      <c r="HL38" s="77"/>
      <c r="HM38" s="77"/>
      <c r="HN38" s="77"/>
      <c r="HO38" s="77"/>
      <c r="HP38" s="77"/>
      <c r="HQ38" s="77"/>
      <c r="HR38" s="77"/>
      <c r="HS38" s="77"/>
      <c r="HT38" s="77"/>
      <c r="HU38" s="77"/>
      <c r="HV38" s="77"/>
      <c r="HW38" s="77"/>
      <c r="HX38" s="77"/>
      <c r="HY38" s="77"/>
      <c r="HZ38" s="77"/>
      <c r="IA38" s="77"/>
      <c r="IB38" s="77"/>
      <c r="IC38" s="77"/>
      <c r="ID38" s="77"/>
      <c r="IE38" s="77"/>
      <c r="IF38" s="77"/>
      <c r="IG38" s="77"/>
      <c r="IH38" s="77"/>
      <c r="II38" s="77"/>
      <c r="IJ38" s="77"/>
      <c r="IK38" s="77"/>
      <c r="IL38" s="77"/>
      <c r="IM38" s="77"/>
      <c r="IN38" s="77"/>
      <c r="IO38" s="77"/>
    </row>
    <row r="39" spans="1:249" s="8" customFormat="1" ht="11.25" customHeight="1" x14ac:dyDescent="0.2">
      <c r="A39" s="5" t="s">
        <v>7</v>
      </c>
      <c r="B39" s="14">
        <v>24.152999999999999</v>
      </c>
      <c r="C39" s="16" t="s">
        <v>4</v>
      </c>
      <c r="D39" s="16" t="s">
        <v>4</v>
      </c>
      <c r="E39" s="15" t="s">
        <v>4</v>
      </c>
      <c r="F39" s="16">
        <f>SUM(B39:E39)</f>
        <v>24.152999999999999</v>
      </c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</row>
    <row r="40" spans="1:249" s="8" customFormat="1" ht="11.25" customHeight="1" x14ac:dyDescent="0.2">
      <c r="A40" s="44"/>
      <c r="B40" s="18"/>
      <c r="C40" s="18"/>
      <c r="D40" s="18"/>
      <c r="E40" s="19"/>
      <c r="F40" s="18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</row>
    <row r="41" spans="1:249" s="8" customFormat="1" ht="11.25" customHeight="1" x14ac:dyDescent="0.2">
      <c r="A41" s="17" t="s">
        <v>6</v>
      </c>
      <c r="B41" s="14">
        <f>SUM(B31:B39)</f>
        <v>3506.5359999999996</v>
      </c>
      <c r="C41" s="14">
        <f>SUM(C31:C39)</f>
        <v>7154.1459999999997</v>
      </c>
      <c r="D41" s="16" t="s">
        <v>4</v>
      </c>
      <c r="E41" s="16" t="s">
        <v>4</v>
      </c>
      <c r="F41" s="14">
        <f>SUM(F31:F39)</f>
        <v>10660.681999999999</v>
      </c>
      <c r="G41" s="5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</row>
    <row r="42" spans="1:249" s="8" customFormat="1" ht="11.25" customHeight="1" x14ac:dyDescent="0.2">
      <c r="A42" s="44"/>
      <c r="B42" s="18"/>
      <c r="C42" s="18"/>
      <c r="D42" s="18"/>
      <c r="E42" s="19"/>
      <c r="F42" s="18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</row>
    <row r="43" spans="1:249" s="8" customFormat="1" ht="11.25" customHeight="1" x14ac:dyDescent="0.2">
      <c r="A43" s="17" t="s">
        <v>5</v>
      </c>
      <c r="B43" s="16" t="s">
        <v>4</v>
      </c>
      <c r="C43" s="16" t="s">
        <v>4</v>
      </c>
      <c r="D43" s="16" t="s">
        <v>4</v>
      </c>
      <c r="E43" s="15" t="s">
        <v>4</v>
      </c>
      <c r="F43" s="16">
        <v>2291.8000000000002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</row>
    <row r="44" spans="1:249" s="8" customFormat="1" ht="11.25" customHeight="1" thickBot="1" x14ac:dyDescent="0.25">
      <c r="A44" s="54"/>
      <c r="B44" s="11"/>
      <c r="C44" s="11"/>
      <c r="D44" s="11"/>
      <c r="E44" s="12"/>
      <c r="F44" s="59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</row>
    <row r="45" spans="1:249" s="8" customFormat="1" ht="11.25" customHeight="1" thickBot="1" x14ac:dyDescent="0.25">
      <c r="A45" s="40" t="s">
        <v>3</v>
      </c>
      <c r="B45" s="9">
        <f>SUM(B41:B43)</f>
        <v>3506.5359999999996</v>
      </c>
      <c r="C45" s="9">
        <f>SUM(C41:C43)</f>
        <v>7154.1459999999997</v>
      </c>
      <c r="D45" s="64" t="s">
        <v>4</v>
      </c>
      <c r="E45" s="64" t="s">
        <v>4</v>
      </c>
      <c r="F45" s="9">
        <f>SUM(F41:F43)</f>
        <v>12952.482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</row>
    <row r="46" spans="1:249" ht="7.5" customHeight="1" x14ac:dyDescent="0.2">
      <c r="A46" s="6"/>
      <c r="B46" s="6"/>
      <c r="C46" s="6"/>
      <c r="D46" s="6"/>
      <c r="E46" s="7"/>
      <c r="F46" s="6"/>
    </row>
    <row r="47" spans="1:249" ht="11.25" customHeight="1" x14ac:dyDescent="0.2">
      <c r="A47" s="5" t="s">
        <v>1</v>
      </c>
      <c r="B47" s="4" t="s">
        <v>0</v>
      </c>
      <c r="C47" s="4"/>
      <c r="I47" s="3"/>
    </row>
    <row r="51" spans="1:253" ht="15.75" x14ac:dyDescent="0.2">
      <c r="A51" s="37" t="s">
        <v>38</v>
      </c>
      <c r="B51" s="36" t="s">
        <v>71</v>
      </c>
      <c r="C51" s="35"/>
      <c r="D51" s="34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57"/>
      <c r="IQ51" s="57"/>
      <c r="IR51" s="57"/>
      <c r="IS51" s="57"/>
    </row>
    <row r="52" spans="1:253" x14ac:dyDescent="0.2">
      <c r="A52" s="33"/>
      <c r="B52" s="33" t="s">
        <v>36</v>
      </c>
      <c r="C52" s="33"/>
      <c r="D52" s="53"/>
    </row>
    <row r="53" spans="1:253" ht="7.5" customHeight="1" thickBot="1" x14ac:dyDescent="0.25">
      <c r="A53" s="32"/>
      <c r="B53" s="32"/>
      <c r="C53" s="32"/>
      <c r="D53" s="32"/>
      <c r="E53" s="52"/>
      <c r="F53" s="32"/>
    </row>
    <row r="54" spans="1:253" s="49" customFormat="1" ht="26.25" thickBot="1" x14ac:dyDescent="0.25">
      <c r="A54" s="29" t="s">
        <v>35</v>
      </c>
      <c r="B54" s="28" t="s">
        <v>34</v>
      </c>
      <c r="C54" s="28" t="s">
        <v>33</v>
      </c>
      <c r="D54" s="28" t="s">
        <v>32</v>
      </c>
      <c r="E54" s="51" t="s">
        <v>44</v>
      </c>
      <c r="F54" s="28" t="s">
        <v>3</v>
      </c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</row>
    <row r="55" spans="1:253" s="49" customFormat="1" ht="12" x14ac:dyDescent="0.2">
      <c r="A55" s="5" t="s">
        <v>43</v>
      </c>
      <c r="B55" s="14">
        <v>22.241</v>
      </c>
      <c r="C55" s="16" t="s">
        <v>4</v>
      </c>
      <c r="D55" s="16" t="s">
        <v>4</v>
      </c>
      <c r="E55" s="16" t="s">
        <v>4</v>
      </c>
      <c r="F55" s="16">
        <f>SUM(B55:E55)</f>
        <v>22.241</v>
      </c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</row>
    <row r="56" spans="1:253" s="49" customFormat="1" ht="12" x14ac:dyDescent="0.2">
      <c r="A56" s="44" t="s">
        <v>30</v>
      </c>
      <c r="B56" s="18">
        <v>29.687999999999999</v>
      </c>
      <c r="C56" s="23" t="s">
        <v>4</v>
      </c>
      <c r="D56" s="23" t="s">
        <v>4</v>
      </c>
      <c r="E56" s="23" t="s">
        <v>4</v>
      </c>
      <c r="F56" s="23">
        <f>SUM(B56:E56)</f>
        <v>29.687999999999999</v>
      </c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</row>
    <row r="57" spans="1:253" s="49" customFormat="1" ht="12" x14ac:dyDescent="0.2">
      <c r="A57" s="17" t="s">
        <v>56</v>
      </c>
      <c r="B57" s="14">
        <v>53.536999999999999</v>
      </c>
      <c r="C57" s="16" t="s">
        <v>4</v>
      </c>
      <c r="D57" s="16" t="s">
        <v>4</v>
      </c>
      <c r="E57" s="16" t="s">
        <v>4</v>
      </c>
      <c r="F57" s="16">
        <f>SUM(B57:E57)</f>
        <v>53.536999999999999</v>
      </c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</row>
    <row r="58" spans="1:253" s="8" customFormat="1" ht="11.25" customHeight="1" x14ac:dyDescent="0.2">
      <c r="A58" s="44" t="s">
        <v>29</v>
      </c>
      <c r="B58" s="18">
        <v>786.21799999999996</v>
      </c>
      <c r="C58" s="23" t="s">
        <v>4</v>
      </c>
      <c r="D58" s="23" t="s">
        <v>4</v>
      </c>
      <c r="E58" s="23" t="s">
        <v>4</v>
      </c>
      <c r="F58" s="23">
        <f>SUM(B58:E58)</f>
        <v>786.21799999999996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spans="1:253" s="8" customFormat="1" ht="11.25" customHeight="1" x14ac:dyDescent="0.2">
      <c r="A59" s="17" t="s">
        <v>27</v>
      </c>
      <c r="B59" s="16">
        <v>20.736000000000001</v>
      </c>
      <c r="C59" s="16">
        <v>23.238</v>
      </c>
      <c r="D59" s="16" t="s">
        <v>4</v>
      </c>
      <c r="E59" s="16" t="s">
        <v>4</v>
      </c>
      <c r="F59" s="16">
        <f>SUM(B59:E59)</f>
        <v>43.974000000000004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</row>
    <row r="60" spans="1:253" s="8" customFormat="1" ht="11.25" customHeight="1" x14ac:dyDescent="0.2">
      <c r="A60" s="44" t="s">
        <v>18</v>
      </c>
      <c r="B60" s="23">
        <v>328.18</v>
      </c>
      <c r="C60" s="18">
        <v>220.20599999999999</v>
      </c>
      <c r="D60" s="23" t="s">
        <v>4</v>
      </c>
      <c r="E60" s="23" t="s">
        <v>4</v>
      </c>
      <c r="F60" s="23">
        <f>SUM(B60:E60)</f>
        <v>548.38599999999997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</row>
    <row r="61" spans="1:253" s="8" customFormat="1" ht="11.25" customHeight="1" x14ac:dyDescent="0.2">
      <c r="A61" s="17" t="s">
        <v>70</v>
      </c>
      <c r="B61" s="16">
        <v>6.117</v>
      </c>
      <c r="C61" s="16" t="s">
        <v>4</v>
      </c>
      <c r="D61" s="16" t="s">
        <v>4</v>
      </c>
      <c r="E61" s="16" t="s">
        <v>4</v>
      </c>
      <c r="F61" s="16">
        <f>SUM(B61:E61)</f>
        <v>6.117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</row>
    <row r="62" spans="1:253" s="8" customFormat="1" ht="11.25" customHeight="1" x14ac:dyDescent="0.2">
      <c r="A62" s="44" t="s">
        <v>14</v>
      </c>
      <c r="B62" s="23">
        <v>30.878</v>
      </c>
      <c r="C62" s="23" t="s">
        <v>4</v>
      </c>
      <c r="D62" s="23" t="s">
        <v>4</v>
      </c>
      <c r="E62" s="23" t="s">
        <v>4</v>
      </c>
      <c r="F62" s="23">
        <f>SUM(B62:E62)</f>
        <v>30.878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</row>
    <row r="63" spans="1:253" s="8" customFormat="1" ht="11.25" customHeight="1" x14ac:dyDescent="0.2">
      <c r="A63" s="68" t="s">
        <v>10</v>
      </c>
      <c r="B63" s="67">
        <v>2273.355</v>
      </c>
      <c r="C63" s="67">
        <v>7827.5119999999997</v>
      </c>
      <c r="D63" s="65" t="s">
        <v>4</v>
      </c>
      <c r="E63" s="66" t="s">
        <v>4</v>
      </c>
      <c r="F63" s="65">
        <f>SUM(B63:E63)</f>
        <v>10100.867</v>
      </c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</row>
    <row r="64" spans="1:253" s="8" customFormat="1" ht="11.25" customHeight="1" x14ac:dyDescent="0.2">
      <c r="A64" s="44"/>
      <c r="B64" s="18"/>
      <c r="C64" s="18"/>
      <c r="D64" s="18"/>
      <c r="E64" s="19"/>
      <c r="F64" s="18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</row>
    <row r="65" spans="1:253" s="8" customFormat="1" ht="11.25" customHeight="1" x14ac:dyDescent="0.2">
      <c r="A65" s="17" t="s">
        <v>6</v>
      </c>
      <c r="B65" s="14">
        <f>SUM(B55:B63)</f>
        <v>3550.95</v>
      </c>
      <c r="C65" s="14">
        <f>SUM(C55:C63)</f>
        <v>8070.9560000000001</v>
      </c>
      <c r="D65" s="16" t="s">
        <v>4</v>
      </c>
      <c r="E65" s="16" t="s">
        <v>4</v>
      </c>
      <c r="F65" s="14">
        <f>SUM(F55:F63)</f>
        <v>11621.905999999999</v>
      </c>
      <c r="G65" s="5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</row>
    <row r="66" spans="1:253" s="8" customFormat="1" ht="11.25" customHeight="1" x14ac:dyDescent="0.2">
      <c r="A66" s="44"/>
      <c r="B66" s="18"/>
      <c r="C66" s="18"/>
      <c r="D66" s="18"/>
      <c r="E66" s="19"/>
      <c r="F66" s="18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</row>
    <row r="67" spans="1:253" s="8" customFormat="1" ht="11.25" customHeight="1" x14ac:dyDescent="0.2">
      <c r="A67" s="17" t="s">
        <v>5</v>
      </c>
      <c r="B67" s="16" t="s">
        <v>4</v>
      </c>
      <c r="C67" s="16" t="s">
        <v>4</v>
      </c>
      <c r="D67" s="16" t="s">
        <v>4</v>
      </c>
      <c r="E67" s="15" t="s">
        <v>4</v>
      </c>
      <c r="F67" s="16">
        <v>1554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</row>
    <row r="68" spans="1:253" s="8" customFormat="1" ht="11.25" customHeight="1" thickBot="1" x14ac:dyDescent="0.25">
      <c r="A68" s="54"/>
      <c r="B68" s="11"/>
      <c r="C68" s="11"/>
      <c r="D68" s="11"/>
      <c r="E68" s="12"/>
      <c r="F68" s="59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</row>
    <row r="69" spans="1:253" s="8" customFormat="1" ht="11.25" customHeight="1" thickBot="1" x14ac:dyDescent="0.25">
      <c r="A69" s="40" t="s">
        <v>3</v>
      </c>
      <c r="B69" s="9">
        <f>SUM(B65:B67)</f>
        <v>3550.95</v>
      </c>
      <c r="C69" s="9">
        <f>SUM(C65:C67)</f>
        <v>8070.9560000000001</v>
      </c>
      <c r="D69" s="64" t="s">
        <v>4</v>
      </c>
      <c r="E69" s="64" t="s">
        <v>4</v>
      </c>
      <c r="F69" s="9">
        <f>SUM(F65:F67)</f>
        <v>13175.905999999999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</row>
    <row r="70" spans="1:253" ht="7.5" customHeight="1" x14ac:dyDescent="0.2">
      <c r="A70" s="6"/>
      <c r="B70" s="6"/>
      <c r="C70" s="6"/>
      <c r="D70" s="6"/>
      <c r="E70" s="7"/>
      <c r="F70" s="6"/>
    </row>
    <row r="71" spans="1:253" ht="11.25" customHeight="1" x14ac:dyDescent="0.2">
      <c r="A71" s="5" t="s">
        <v>1</v>
      </c>
      <c r="B71" s="4" t="s">
        <v>0</v>
      </c>
      <c r="C71" s="4"/>
      <c r="I71" s="3"/>
    </row>
    <row r="75" spans="1:253" ht="15.75" x14ac:dyDescent="0.2">
      <c r="A75" s="37" t="s">
        <v>38</v>
      </c>
      <c r="B75" s="36" t="s">
        <v>69</v>
      </c>
      <c r="C75" s="35"/>
      <c r="D75" s="34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57"/>
      <c r="IQ75" s="57"/>
      <c r="IR75" s="57"/>
      <c r="IS75" s="57"/>
    </row>
    <row r="76" spans="1:253" x14ac:dyDescent="0.2">
      <c r="A76" s="33"/>
      <c r="B76" s="33" t="s">
        <v>36</v>
      </c>
      <c r="C76" s="33"/>
      <c r="D76" s="53"/>
    </row>
    <row r="77" spans="1:253" ht="7.5" customHeight="1" thickBot="1" x14ac:dyDescent="0.25">
      <c r="A77" s="32"/>
      <c r="B77" s="32"/>
      <c r="C77" s="32"/>
      <c r="D77" s="32"/>
      <c r="E77" s="52"/>
      <c r="F77" s="32"/>
    </row>
    <row r="78" spans="1:253" s="49" customFormat="1" ht="26.25" thickBot="1" x14ac:dyDescent="0.25">
      <c r="A78" s="29" t="s">
        <v>35</v>
      </c>
      <c r="B78" s="28" t="s">
        <v>34</v>
      </c>
      <c r="C78" s="28" t="s">
        <v>33</v>
      </c>
      <c r="D78" s="28" t="s">
        <v>32</v>
      </c>
      <c r="E78" s="51" t="s">
        <v>44</v>
      </c>
      <c r="F78" s="28" t="s">
        <v>3</v>
      </c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</row>
    <row r="79" spans="1:253" s="49" customFormat="1" ht="12" x14ac:dyDescent="0.2">
      <c r="A79" s="17" t="s">
        <v>30</v>
      </c>
      <c r="B79" s="14">
        <v>141.38399999999999</v>
      </c>
      <c r="C79" s="16" t="s">
        <v>4</v>
      </c>
      <c r="D79" s="16" t="s">
        <v>4</v>
      </c>
      <c r="E79" s="16" t="s">
        <v>4</v>
      </c>
      <c r="F79" s="16">
        <f>SUM(B79:E79)</f>
        <v>141.38399999999999</v>
      </c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</row>
    <row r="80" spans="1:253" s="8" customFormat="1" ht="11.25" customHeight="1" x14ac:dyDescent="0.2">
      <c r="A80" s="44" t="s">
        <v>29</v>
      </c>
      <c r="B80" s="18">
        <v>986.19799999999998</v>
      </c>
      <c r="C80" s="23">
        <v>4.6870000000000003</v>
      </c>
      <c r="D80" s="23" t="s">
        <v>4</v>
      </c>
      <c r="E80" s="23" t="s">
        <v>4</v>
      </c>
      <c r="F80" s="23">
        <f>SUM(B80:E80)</f>
        <v>990.88499999999999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</row>
    <row r="81" spans="1:249" s="8" customFormat="1" ht="11.25" customHeight="1" x14ac:dyDescent="0.2">
      <c r="A81" s="17" t="s">
        <v>28</v>
      </c>
      <c r="B81" s="14">
        <v>13.840999999999999</v>
      </c>
      <c r="C81" s="16" t="s">
        <v>4</v>
      </c>
      <c r="D81" s="16" t="s">
        <v>4</v>
      </c>
      <c r="E81" s="16" t="s">
        <v>4</v>
      </c>
      <c r="F81" s="16">
        <f>SUM(B81:E81)</f>
        <v>13.840999999999999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</row>
    <row r="82" spans="1:249" s="8" customFormat="1" ht="11.25" customHeight="1" x14ac:dyDescent="0.2">
      <c r="A82" s="44" t="s">
        <v>27</v>
      </c>
      <c r="B82" s="23">
        <v>21.091000000000001</v>
      </c>
      <c r="C82" s="23">
        <v>24.257999999999999</v>
      </c>
      <c r="D82" s="23" t="s">
        <v>4</v>
      </c>
      <c r="E82" s="23" t="s">
        <v>4</v>
      </c>
      <c r="F82" s="23">
        <f>SUM(B82:E82)</f>
        <v>45.349000000000004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</row>
    <row r="83" spans="1:249" s="8" customFormat="1" ht="11.25" customHeight="1" x14ac:dyDescent="0.2">
      <c r="A83" s="17" t="s">
        <v>18</v>
      </c>
      <c r="B83" s="16">
        <v>619.40099999999995</v>
      </c>
      <c r="C83" s="14">
        <v>215.571</v>
      </c>
      <c r="D83" s="16" t="s">
        <v>4</v>
      </c>
      <c r="E83" s="16" t="s">
        <v>4</v>
      </c>
      <c r="F83" s="16">
        <f>SUM(B83:E83)</f>
        <v>834.97199999999998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</row>
    <row r="84" spans="1:249" s="8" customFormat="1" ht="11.25" customHeight="1" x14ac:dyDescent="0.2">
      <c r="A84" s="44" t="s">
        <v>14</v>
      </c>
      <c r="B84" s="23">
        <v>50.58</v>
      </c>
      <c r="C84" s="23" t="s">
        <v>4</v>
      </c>
      <c r="D84" s="23" t="s">
        <v>4</v>
      </c>
      <c r="E84" s="23" t="s">
        <v>4</v>
      </c>
      <c r="F84" s="23">
        <f>SUM(B84:E84)</f>
        <v>50.58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</row>
    <row r="85" spans="1:249" s="8" customFormat="1" ht="11.25" customHeight="1" x14ac:dyDescent="0.2">
      <c r="A85" s="68" t="s">
        <v>10</v>
      </c>
      <c r="B85" s="67">
        <v>3020.23</v>
      </c>
      <c r="C85" s="67">
        <v>6222.9210000000003</v>
      </c>
      <c r="D85" s="65" t="s">
        <v>4</v>
      </c>
      <c r="E85" s="66" t="s">
        <v>4</v>
      </c>
      <c r="F85" s="65">
        <f>SUM(B85:E85)</f>
        <v>9243.1509999999998</v>
      </c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56"/>
      <c r="EW85" s="56"/>
      <c r="EX85" s="56"/>
      <c r="EY85" s="56"/>
      <c r="EZ85" s="56"/>
      <c r="FA85" s="56"/>
      <c r="FB85" s="56"/>
      <c r="FC85" s="56"/>
      <c r="FD85" s="56"/>
      <c r="FE85" s="56"/>
      <c r="FF85" s="56"/>
      <c r="FG85" s="56"/>
      <c r="FH85" s="56"/>
      <c r="FI85" s="56"/>
      <c r="FJ85" s="56"/>
      <c r="FK85" s="56"/>
      <c r="FL85" s="56"/>
      <c r="FM85" s="56"/>
      <c r="FN85" s="56"/>
      <c r="FO85" s="56"/>
      <c r="FP85" s="56"/>
      <c r="FQ85" s="56"/>
      <c r="FR85" s="56"/>
      <c r="FS85" s="56"/>
      <c r="FT85" s="56"/>
      <c r="FU85" s="56"/>
      <c r="FV85" s="56"/>
      <c r="FW85" s="56"/>
      <c r="FX85" s="56"/>
      <c r="FY85" s="56"/>
      <c r="FZ85" s="56"/>
      <c r="GA85" s="56"/>
      <c r="GB85" s="56"/>
      <c r="GC85" s="56"/>
      <c r="GD85" s="56"/>
      <c r="GE85" s="56"/>
      <c r="GF85" s="56"/>
      <c r="GG85" s="56"/>
      <c r="GH85" s="56"/>
      <c r="GI85" s="56"/>
      <c r="GJ85" s="56"/>
      <c r="GK85" s="56"/>
      <c r="GL85" s="56"/>
      <c r="GM85" s="56"/>
      <c r="GN85" s="56"/>
      <c r="GO85" s="56"/>
      <c r="GP85" s="56"/>
      <c r="GQ85" s="56"/>
      <c r="GR85" s="56"/>
      <c r="GS85" s="56"/>
      <c r="GT85" s="56"/>
      <c r="GU85" s="56"/>
      <c r="GV85" s="56"/>
      <c r="GW85" s="56"/>
      <c r="GX85" s="56"/>
      <c r="GY85" s="56"/>
      <c r="GZ85" s="56"/>
      <c r="HA85" s="56"/>
      <c r="HB85" s="56"/>
      <c r="HC85" s="56"/>
      <c r="HD85" s="56"/>
      <c r="HE85" s="56"/>
      <c r="HF85" s="56"/>
      <c r="HG85" s="56"/>
      <c r="HH85" s="56"/>
      <c r="HI85" s="56"/>
      <c r="HJ85" s="56"/>
      <c r="HK85" s="56"/>
      <c r="HL85" s="56"/>
      <c r="HM85" s="56"/>
      <c r="HN85" s="56"/>
      <c r="HO85" s="56"/>
      <c r="HP85" s="56"/>
      <c r="HQ85" s="56"/>
      <c r="HR85" s="56"/>
      <c r="HS85" s="56"/>
      <c r="HT85" s="56"/>
      <c r="HU85" s="56"/>
      <c r="HV85" s="56"/>
      <c r="HW85" s="56"/>
      <c r="HX85" s="56"/>
      <c r="HY85" s="56"/>
      <c r="HZ85" s="56"/>
      <c r="IA85" s="56"/>
      <c r="IB85" s="56"/>
      <c r="IC85" s="56"/>
      <c r="ID85" s="56"/>
      <c r="IE85" s="56"/>
      <c r="IF85" s="56"/>
      <c r="IG85" s="56"/>
      <c r="IH85" s="56"/>
      <c r="II85" s="56"/>
      <c r="IJ85" s="56"/>
      <c r="IK85" s="56"/>
      <c r="IL85" s="56"/>
      <c r="IM85" s="56"/>
      <c r="IN85" s="56"/>
      <c r="IO85" s="56"/>
    </row>
    <row r="86" spans="1:249" s="8" customFormat="1" ht="11.25" customHeight="1" x14ac:dyDescent="0.2">
      <c r="A86" s="44"/>
      <c r="B86" s="18"/>
      <c r="C86" s="18"/>
      <c r="D86" s="18"/>
      <c r="E86" s="19"/>
      <c r="F86" s="18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</row>
    <row r="87" spans="1:249" s="8" customFormat="1" ht="11.25" customHeight="1" x14ac:dyDescent="0.2">
      <c r="A87" s="17" t="s">
        <v>6</v>
      </c>
      <c r="B87" s="14">
        <f>SUM(B79:B85)</f>
        <v>4852.7249999999995</v>
      </c>
      <c r="C87" s="14">
        <f>SUM(C79:C85)</f>
        <v>6467.4369999999999</v>
      </c>
      <c r="D87" s="16" t="s">
        <v>4</v>
      </c>
      <c r="E87" s="16" t="s">
        <v>4</v>
      </c>
      <c r="F87" s="14">
        <f>SUM(F79:F85)</f>
        <v>11320.162</v>
      </c>
      <c r="G87" s="5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</row>
    <row r="88" spans="1:249" s="8" customFormat="1" ht="11.25" customHeight="1" x14ac:dyDescent="0.2">
      <c r="A88" s="44"/>
      <c r="B88" s="18"/>
      <c r="C88" s="18"/>
      <c r="D88" s="18"/>
      <c r="E88" s="19"/>
      <c r="F88" s="18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</row>
    <row r="89" spans="1:249" s="8" customFormat="1" ht="11.25" customHeight="1" x14ac:dyDescent="0.2">
      <c r="A89" s="17" t="s">
        <v>5</v>
      </c>
      <c r="B89" s="16" t="s">
        <v>4</v>
      </c>
      <c r="C89" s="16" t="s">
        <v>4</v>
      </c>
      <c r="D89" s="16" t="s">
        <v>4</v>
      </c>
      <c r="E89" s="15" t="s">
        <v>4</v>
      </c>
      <c r="F89" s="16">
        <v>3964.1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</row>
    <row r="90" spans="1:249" s="8" customFormat="1" ht="11.25" customHeight="1" thickBot="1" x14ac:dyDescent="0.25">
      <c r="A90" s="54"/>
      <c r="B90" s="11"/>
      <c r="C90" s="11"/>
      <c r="D90" s="11"/>
      <c r="E90" s="12"/>
      <c r="F90" s="59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</row>
    <row r="91" spans="1:249" s="8" customFormat="1" ht="11.25" customHeight="1" thickBot="1" x14ac:dyDescent="0.25">
      <c r="A91" s="40" t="s">
        <v>3</v>
      </c>
      <c r="B91" s="9">
        <f>SUM(B87:B89)</f>
        <v>4852.7249999999995</v>
      </c>
      <c r="C91" s="9">
        <f>SUM(C87:C89)</f>
        <v>6467.4369999999999</v>
      </c>
      <c r="D91" s="64" t="s">
        <v>4</v>
      </c>
      <c r="E91" s="64" t="s">
        <v>4</v>
      </c>
      <c r="F91" s="9">
        <f>SUM(F87:F89)</f>
        <v>15284.262000000001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</row>
    <row r="92" spans="1:249" ht="7.5" customHeight="1" x14ac:dyDescent="0.2">
      <c r="A92" s="6"/>
      <c r="B92" s="6"/>
      <c r="C92" s="6"/>
      <c r="D92" s="6"/>
      <c r="E92" s="7"/>
      <c r="F92" s="6"/>
    </row>
    <row r="93" spans="1:249" ht="11.25" customHeight="1" x14ac:dyDescent="0.2">
      <c r="A93" s="5" t="s">
        <v>1</v>
      </c>
      <c r="B93" s="4" t="s">
        <v>0</v>
      </c>
      <c r="C93" s="4"/>
      <c r="I93" s="3"/>
    </row>
    <row r="97" spans="1:253" ht="15.75" x14ac:dyDescent="0.2">
      <c r="A97" s="37" t="s">
        <v>38</v>
      </c>
      <c r="B97" s="36" t="s">
        <v>68</v>
      </c>
      <c r="C97" s="35"/>
      <c r="D97" s="34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/>
      <c r="FV97" s="35"/>
      <c r="FW97" s="35"/>
      <c r="FX97" s="35"/>
      <c r="FY97" s="35"/>
      <c r="FZ97" s="35"/>
      <c r="GA97" s="35"/>
      <c r="GB97" s="35"/>
      <c r="GC97" s="35"/>
      <c r="GD97" s="35"/>
      <c r="GE97" s="35"/>
      <c r="GF97" s="35"/>
      <c r="GG97" s="35"/>
      <c r="GH97" s="35"/>
      <c r="GI97" s="35"/>
      <c r="GJ97" s="35"/>
      <c r="GK97" s="35"/>
      <c r="GL97" s="35"/>
      <c r="GM97" s="35"/>
      <c r="GN97" s="35"/>
      <c r="GO97" s="35"/>
      <c r="GP97" s="35"/>
      <c r="GQ97" s="35"/>
      <c r="GR97" s="35"/>
      <c r="GS97" s="35"/>
      <c r="GT97" s="35"/>
      <c r="GU97" s="35"/>
      <c r="GV97" s="35"/>
      <c r="GW97" s="35"/>
      <c r="GX97" s="35"/>
      <c r="GY97" s="35"/>
      <c r="GZ97" s="35"/>
      <c r="HA97" s="35"/>
      <c r="HB97" s="35"/>
      <c r="HC97" s="35"/>
      <c r="HD97" s="35"/>
      <c r="HE97" s="35"/>
      <c r="HF97" s="35"/>
      <c r="HG97" s="35"/>
      <c r="HH97" s="35"/>
      <c r="HI97" s="35"/>
      <c r="HJ97" s="35"/>
      <c r="HK97" s="35"/>
      <c r="HL97" s="35"/>
      <c r="HM97" s="35"/>
      <c r="HN97" s="35"/>
      <c r="HO97" s="35"/>
      <c r="HP97" s="35"/>
      <c r="HQ97" s="35"/>
      <c r="HR97" s="35"/>
      <c r="HS97" s="35"/>
      <c r="HT97" s="35"/>
      <c r="HU97" s="35"/>
      <c r="HV97" s="35"/>
      <c r="HW97" s="35"/>
      <c r="HX97" s="35"/>
      <c r="HY97" s="35"/>
      <c r="HZ97" s="35"/>
      <c r="IA97" s="35"/>
      <c r="IB97" s="35"/>
      <c r="IC97" s="35"/>
      <c r="ID97" s="35"/>
      <c r="IE97" s="35"/>
      <c r="IF97" s="35"/>
      <c r="IG97" s="35"/>
      <c r="IH97" s="35"/>
      <c r="II97" s="35"/>
      <c r="IJ97" s="35"/>
      <c r="IK97" s="35"/>
      <c r="IL97" s="35"/>
      <c r="IM97" s="35"/>
      <c r="IN97" s="35"/>
      <c r="IO97" s="35"/>
      <c r="IP97" s="57"/>
      <c r="IQ97" s="57"/>
      <c r="IR97" s="57"/>
      <c r="IS97" s="57"/>
    </row>
    <row r="98" spans="1:253" x14ac:dyDescent="0.2">
      <c r="A98" s="33"/>
      <c r="B98" s="33" t="s">
        <v>36</v>
      </c>
      <c r="C98" s="33"/>
      <c r="D98" s="53"/>
    </row>
    <row r="99" spans="1:253" ht="7.5" customHeight="1" thickBot="1" x14ac:dyDescent="0.25">
      <c r="A99" s="32"/>
      <c r="B99" s="32"/>
      <c r="C99" s="32"/>
      <c r="D99" s="32"/>
      <c r="E99" s="52"/>
      <c r="F99" s="32"/>
    </row>
    <row r="100" spans="1:253" s="49" customFormat="1" ht="26.25" thickBot="1" x14ac:dyDescent="0.25">
      <c r="A100" s="29" t="s">
        <v>35</v>
      </c>
      <c r="B100" s="28" t="s">
        <v>34</v>
      </c>
      <c r="C100" s="28" t="s">
        <v>33</v>
      </c>
      <c r="D100" s="28" t="s">
        <v>32</v>
      </c>
      <c r="E100" s="51" t="s">
        <v>44</v>
      </c>
      <c r="F100" s="28" t="s">
        <v>3</v>
      </c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</row>
    <row r="101" spans="1:253" s="49" customFormat="1" ht="12" x14ac:dyDescent="0.2">
      <c r="A101" s="17" t="s">
        <v>30</v>
      </c>
      <c r="B101" s="14">
        <v>152.80799999999999</v>
      </c>
      <c r="C101" s="16" t="s">
        <v>4</v>
      </c>
      <c r="D101" s="16" t="s">
        <v>4</v>
      </c>
      <c r="E101" s="16" t="s">
        <v>4</v>
      </c>
      <c r="F101" s="16">
        <f>SUM(B101:E101)</f>
        <v>152.80799999999999</v>
      </c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</row>
    <row r="102" spans="1:253" s="8" customFormat="1" ht="11.25" customHeight="1" x14ac:dyDescent="0.2">
      <c r="A102" s="44" t="s">
        <v>29</v>
      </c>
      <c r="B102" s="18">
        <v>1315.011</v>
      </c>
      <c r="C102" s="23" t="s">
        <v>4</v>
      </c>
      <c r="D102" s="23" t="s">
        <v>4</v>
      </c>
      <c r="E102" s="23" t="s">
        <v>4</v>
      </c>
      <c r="F102" s="23">
        <f>SUM(B102:E102)</f>
        <v>1315.011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</row>
    <row r="103" spans="1:253" s="8" customFormat="1" ht="11.25" customHeight="1" x14ac:dyDescent="0.2">
      <c r="A103" s="17" t="s">
        <v>27</v>
      </c>
      <c r="B103" s="16">
        <v>62.253999999999998</v>
      </c>
      <c r="C103" s="16">
        <v>3.4649999999999999</v>
      </c>
      <c r="D103" s="16" t="s">
        <v>4</v>
      </c>
      <c r="E103" s="16" t="s">
        <v>4</v>
      </c>
      <c r="F103" s="16">
        <f>SUM(B103:E103)</f>
        <v>65.718999999999994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</row>
    <row r="104" spans="1:253" s="8" customFormat="1" ht="11.25" customHeight="1" x14ac:dyDescent="0.2">
      <c r="A104" s="44" t="s">
        <v>18</v>
      </c>
      <c r="B104" s="23">
        <v>108.836</v>
      </c>
      <c r="C104" s="18">
        <v>218.749</v>
      </c>
      <c r="D104" s="23" t="s">
        <v>4</v>
      </c>
      <c r="E104" s="23" t="s">
        <v>4</v>
      </c>
      <c r="F104" s="23">
        <f>SUM(B104:E104)</f>
        <v>327.58499999999998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</row>
    <row r="105" spans="1:253" s="8" customFormat="1" ht="11.25" customHeight="1" x14ac:dyDescent="0.2">
      <c r="A105" s="17" t="s">
        <v>14</v>
      </c>
      <c r="B105" s="16">
        <v>45.515000000000001</v>
      </c>
      <c r="C105" s="16" t="s">
        <v>4</v>
      </c>
      <c r="D105" s="16" t="s">
        <v>4</v>
      </c>
      <c r="E105" s="16" t="s">
        <v>4</v>
      </c>
      <c r="F105" s="16">
        <f>SUM(B105:E105)</f>
        <v>45.515000000000001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</row>
    <row r="106" spans="1:253" s="8" customFormat="1" ht="11.25" customHeight="1" x14ac:dyDescent="0.2">
      <c r="A106" s="75" t="s">
        <v>10</v>
      </c>
      <c r="B106" s="74">
        <v>1933.8679999999999</v>
      </c>
      <c r="C106" s="74">
        <v>7095.0249999999996</v>
      </c>
      <c r="D106" s="72" t="s">
        <v>4</v>
      </c>
      <c r="E106" s="73" t="s">
        <v>4</v>
      </c>
      <c r="F106" s="72">
        <f>SUM(B106:E106)</f>
        <v>9028.893</v>
      </c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6"/>
      <c r="DA106" s="56"/>
      <c r="DB106" s="56"/>
      <c r="DC106" s="56"/>
      <c r="DD106" s="56"/>
      <c r="DE106" s="56"/>
      <c r="DF106" s="56"/>
      <c r="DG106" s="56"/>
      <c r="DH106" s="56"/>
      <c r="DI106" s="56"/>
      <c r="DJ106" s="56"/>
      <c r="DK106" s="56"/>
      <c r="DL106" s="56"/>
      <c r="DM106" s="56"/>
      <c r="DN106" s="56"/>
      <c r="DO106" s="56"/>
      <c r="DP106" s="56"/>
      <c r="DQ106" s="56"/>
      <c r="DR106" s="56"/>
      <c r="DS106" s="56"/>
      <c r="DT106" s="56"/>
      <c r="DU106" s="56"/>
      <c r="DV106" s="56"/>
      <c r="DW106" s="56"/>
      <c r="DX106" s="56"/>
      <c r="DY106" s="56"/>
      <c r="DZ106" s="56"/>
      <c r="EA106" s="56"/>
      <c r="EB106" s="56"/>
      <c r="EC106" s="56"/>
      <c r="ED106" s="56"/>
      <c r="EE106" s="56"/>
      <c r="EF106" s="56"/>
      <c r="EG106" s="56"/>
      <c r="EH106" s="56"/>
      <c r="EI106" s="56"/>
      <c r="EJ106" s="56"/>
      <c r="EK106" s="56"/>
      <c r="EL106" s="56"/>
      <c r="EM106" s="56"/>
      <c r="EN106" s="56"/>
      <c r="EO106" s="56"/>
      <c r="EP106" s="56"/>
      <c r="EQ106" s="56"/>
      <c r="ER106" s="56"/>
      <c r="ES106" s="56"/>
      <c r="ET106" s="56"/>
      <c r="EU106" s="56"/>
      <c r="EV106" s="56"/>
      <c r="EW106" s="56"/>
      <c r="EX106" s="56"/>
      <c r="EY106" s="56"/>
      <c r="EZ106" s="56"/>
      <c r="FA106" s="56"/>
      <c r="FB106" s="56"/>
      <c r="FC106" s="56"/>
      <c r="FD106" s="56"/>
      <c r="FE106" s="56"/>
      <c r="FF106" s="56"/>
      <c r="FG106" s="56"/>
      <c r="FH106" s="56"/>
      <c r="FI106" s="56"/>
      <c r="FJ106" s="56"/>
      <c r="FK106" s="56"/>
      <c r="FL106" s="56"/>
      <c r="FM106" s="56"/>
      <c r="FN106" s="56"/>
      <c r="FO106" s="56"/>
      <c r="FP106" s="56"/>
      <c r="FQ106" s="56"/>
      <c r="FR106" s="56"/>
      <c r="FS106" s="56"/>
      <c r="FT106" s="56"/>
      <c r="FU106" s="56"/>
      <c r="FV106" s="56"/>
      <c r="FW106" s="56"/>
      <c r="FX106" s="56"/>
      <c r="FY106" s="56"/>
      <c r="FZ106" s="56"/>
      <c r="GA106" s="56"/>
      <c r="GB106" s="56"/>
      <c r="GC106" s="56"/>
      <c r="GD106" s="56"/>
      <c r="GE106" s="56"/>
      <c r="GF106" s="56"/>
      <c r="GG106" s="56"/>
      <c r="GH106" s="56"/>
      <c r="GI106" s="56"/>
      <c r="GJ106" s="56"/>
      <c r="GK106" s="56"/>
      <c r="GL106" s="56"/>
      <c r="GM106" s="56"/>
      <c r="GN106" s="56"/>
      <c r="GO106" s="56"/>
      <c r="GP106" s="56"/>
      <c r="GQ106" s="56"/>
      <c r="GR106" s="56"/>
      <c r="GS106" s="56"/>
      <c r="GT106" s="56"/>
      <c r="GU106" s="56"/>
      <c r="GV106" s="56"/>
      <c r="GW106" s="56"/>
      <c r="GX106" s="56"/>
      <c r="GY106" s="56"/>
      <c r="GZ106" s="56"/>
      <c r="HA106" s="56"/>
      <c r="HB106" s="56"/>
      <c r="HC106" s="56"/>
      <c r="HD106" s="56"/>
      <c r="HE106" s="56"/>
      <c r="HF106" s="56"/>
      <c r="HG106" s="56"/>
      <c r="HH106" s="56"/>
      <c r="HI106" s="56"/>
      <c r="HJ106" s="56"/>
      <c r="HK106" s="56"/>
      <c r="HL106" s="56"/>
      <c r="HM106" s="56"/>
      <c r="HN106" s="56"/>
      <c r="HO106" s="56"/>
      <c r="HP106" s="56"/>
      <c r="HQ106" s="56"/>
      <c r="HR106" s="56"/>
      <c r="HS106" s="56"/>
      <c r="HT106" s="56"/>
      <c r="HU106" s="56"/>
      <c r="HV106" s="56"/>
      <c r="HW106" s="56"/>
      <c r="HX106" s="56"/>
      <c r="HY106" s="56"/>
      <c r="HZ106" s="56"/>
      <c r="IA106" s="56"/>
      <c r="IB106" s="56"/>
      <c r="IC106" s="56"/>
      <c r="ID106" s="56"/>
      <c r="IE106" s="56"/>
      <c r="IF106" s="56"/>
      <c r="IG106" s="56"/>
      <c r="IH106" s="56"/>
      <c r="II106" s="56"/>
      <c r="IJ106" s="56"/>
      <c r="IK106" s="56"/>
      <c r="IL106" s="56"/>
      <c r="IM106" s="56"/>
      <c r="IN106" s="56"/>
      <c r="IO106" s="56"/>
    </row>
    <row r="107" spans="1:253" s="8" customFormat="1" ht="11.25" customHeight="1" x14ac:dyDescent="0.2">
      <c r="A107" s="17"/>
      <c r="B107" s="14"/>
      <c r="C107" s="14"/>
      <c r="D107" s="14"/>
      <c r="E107" s="27"/>
      <c r="F107" s="14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</row>
    <row r="108" spans="1:253" s="8" customFormat="1" ht="11.25" customHeight="1" x14ac:dyDescent="0.2">
      <c r="A108" s="44" t="s">
        <v>6</v>
      </c>
      <c r="B108" s="18">
        <f>SUM(B101:B106)</f>
        <v>3618.2919999999999</v>
      </c>
      <c r="C108" s="18">
        <f>SUM(C101:C106)</f>
        <v>7317.2389999999996</v>
      </c>
      <c r="D108" s="23" t="s">
        <v>4</v>
      </c>
      <c r="E108" s="23" t="s">
        <v>4</v>
      </c>
      <c r="F108" s="18">
        <f>SUM(F101:F106)</f>
        <v>10935.531000000001</v>
      </c>
      <c r="G108" s="5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</row>
    <row r="109" spans="1:253" s="8" customFormat="1" ht="11.25" customHeight="1" x14ac:dyDescent="0.2">
      <c r="A109" s="17"/>
      <c r="B109" s="14"/>
      <c r="C109" s="14"/>
      <c r="D109" s="14"/>
      <c r="E109" s="27"/>
      <c r="F109" s="1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</row>
    <row r="110" spans="1:253" s="8" customFormat="1" ht="11.25" customHeight="1" x14ac:dyDescent="0.2">
      <c r="A110" s="44" t="s">
        <v>5</v>
      </c>
      <c r="B110" s="23" t="s">
        <v>4</v>
      </c>
      <c r="C110" s="23" t="s">
        <v>4</v>
      </c>
      <c r="D110" s="23" t="s">
        <v>4</v>
      </c>
      <c r="E110" s="22" t="s">
        <v>4</v>
      </c>
      <c r="F110" s="23">
        <v>3148.3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</row>
    <row r="111" spans="1:253" s="8" customFormat="1" ht="11.25" customHeight="1" thickBot="1" x14ac:dyDescent="0.25">
      <c r="A111" s="43"/>
      <c r="B111" s="41"/>
      <c r="C111" s="41"/>
      <c r="D111" s="41"/>
      <c r="E111" s="42"/>
      <c r="F111" s="58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</row>
    <row r="112" spans="1:253" s="8" customFormat="1" ht="11.25" customHeight="1" thickBot="1" x14ac:dyDescent="0.25">
      <c r="A112" s="40" t="s">
        <v>3</v>
      </c>
      <c r="B112" s="9">
        <f>SUM(B108:B110)</f>
        <v>3618.2919999999999</v>
      </c>
      <c r="C112" s="9">
        <f>SUM(C108:C110)</f>
        <v>7317.2389999999996</v>
      </c>
      <c r="D112" s="64" t="s">
        <v>4</v>
      </c>
      <c r="E112" s="64" t="s">
        <v>4</v>
      </c>
      <c r="F112" s="9">
        <f>SUM(F108:F110)</f>
        <v>14083.831000000002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</row>
    <row r="113" spans="1:253" ht="7.5" customHeight="1" x14ac:dyDescent="0.2">
      <c r="A113" s="6"/>
      <c r="B113" s="6"/>
      <c r="C113" s="6"/>
      <c r="D113" s="6"/>
      <c r="E113" s="7"/>
      <c r="F113" s="6"/>
    </row>
    <row r="114" spans="1:253" ht="11.25" customHeight="1" x14ac:dyDescent="0.2">
      <c r="A114" s="5" t="s">
        <v>1</v>
      </c>
      <c r="B114" s="4" t="s">
        <v>0</v>
      </c>
      <c r="C114" s="4"/>
      <c r="I114" s="3"/>
    </row>
    <row r="118" spans="1:253" ht="15.75" x14ac:dyDescent="0.2">
      <c r="A118" s="37" t="s">
        <v>38</v>
      </c>
      <c r="B118" s="36" t="s">
        <v>67</v>
      </c>
      <c r="C118" s="35"/>
      <c r="D118" s="34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  <c r="FO118" s="35"/>
      <c r="FP118" s="35"/>
      <c r="FQ118" s="35"/>
      <c r="FR118" s="35"/>
      <c r="FS118" s="35"/>
      <c r="FT118" s="35"/>
      <c r="FU118" s="35"/>
      <c r="FV118" s="35"/>
      <c r="FW118" s="35"/>
      <c r="FX118" s="35"/>
      <c r="FY118" s="35"/>
      <c r="FZ118" s="35"/>
      <c r="GA118" s="35"/>
      <c r="GB118" s="35"/>
      <c r="GC118" s="35"/>
      <c r="GD118" s="35"/>
      <c r="GE118" s="35"/>
      <c r="GF118" s="35"/>
      <c r="GG118" s="35"/>
      <c r="GH118" s="35"/>
      <c r="GI118" s="35"/>
      <c r="GJ118" s="35"/>
      <c r="GK118" s="35"/>
      <c r="GL118" s="35"/>
      <c r="GM118" s="35"/>
      <c r="GN118" s="35"/>
      <c r="GO118" s="35"/>
      <c r="GP118" s="35"/>
      <c r="GQ118" s="35"/>
      <c r="GR118" s="35"/>
      <c r="GS118" s="35"/>
      <c r="GT118" s="35"/>
      <c r="GU118" s="35"/>
      <c r="GV118" s="35"/>
      <c r="GW118" s="35"/>
      <c r="GX118" s="35"/>
      <c r="GY118" s="35"/>
      <c r="GZ118" s="35"/>
      <c r="HA118" s="35"/>
      <c r="HB118" s="35"/>
      <c r="HC118" s="35"/>
      <c r="HD118" s="35"/>
      <c r="HE118" s="35"/>
      <c r="HF118" s="35"/>
      <c r="HG118" s="35"/>
      <c r="HH118" s="35"/>
      <c r="HI118" s="35"/>
      <c r="HJ118" s="35"/>
      <c r="HK118" s="35"/>
      <c r="HL118" s="35"/>
      <c r="HM118" s="35"/>
      <c r="HN118" s="35"/>
      <c r="HO118" s="35"/>
      <c r="HP118" s="35"/>
      <c r="HQ118" s="35"/>
      <c r="HR118" s="35"/>
      <c r="HS118" s="35"/>
      <c r="HT118" s="35"/>
      <c r="HU118" s="35"/>
      <c r="HV118" s="35"/>
      <c r="HW118" s="35"/>
      <c r="HX118" s="35"/>
      <c r="HY118" s="35"/>
      <c r="HZ118" s="35"/>
      <c r="IA118" s="35"/>
      <c r="IB118" s="35"/>
      <c r="IC118" s="35"/>
      <c r="ID118" s="35"/>
      <c r="IE118" s="35"/>
      <c r="IF118" s="35"/>
      <c r="IG118" s="35"/>
      <c r="IH118" s="35"/>
      <c r="II118" s="35"/>
      <c r="IJ118" s="35"/>
      <c r="IK118" s="35"/>
      <c r="IL118" s="35"/>
      <c r="IM118" s="35"/>
      <c r="IN118" s="35"/>
      <c r="IO118" s="35"/>
      <c r="IP118" s="57"/>
      <c r="IQ118" s="57"/>
      <c r="IR118" s="57"/>
      <c r="IS118" s="57"/>
    </row>
    <row r="119" spans="1:253" x14ac:dyDescent="0.2">
      <c r="A119" s="33"/>
      <c r="B119" s="33" t="s">
        <v>36</v>
      </c>
      <c r="C119" s="33"/>
      <c r="D119" s="53"/>
    </row>
    <row r="120" spans="1:253" ht="7.5" customHeight="1" thickBot="1" x14ac:dyDescent="0.25">
      <c r="A120" s="32"/>
      <c r="B120" s="32"/>
      <c r="C120" s="32"/>
      <c r="D120" s="32"/>
      <c r="E120" s="52"/>
      <c r="F120" s="32"/>
    </row>
    <row r="121" spans="1:253" s="49" customFormat="1" ht="26.25" thickBot="1" x14ac:dyDescent="0.25">
      <c r="A121" s="29" t="s">
        <v>35</v>
      </c>
      <c r="B121" s="28" t="s">
        <v>34</v>
      </c>
      <c r="C121" s="28" t="s">
        <v>33</v>
      </c>
      <c r="D121" s="28" t="s">
        <v>32</v>
      </c>
      <c r="E121" s="51" t="s">
        <v>44</v>
      </c>
      <c r="F121" s="28" t="s">
        <v>3</v>
      </c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</row>
    <row r="122" spans="1:253" s="49" customFormat="1" ht="12" x14ac:dyDescent="0.2">
      <c r="A122" s="17" t="s">
        <v>30</v>
      </c>
      <c r="B122" s="14">
        <f>32+33+21+33</f>
        <v>119</v>
      </c>
      <c r="C122" s="16" t="s">
        <v>4</v>
      </c>
      <c r="D122" s="16" t="s">
        <v>4</v>
      </c>
      <c r="E122" s="16" t="s">
        <v>4</v>
      </c>
      <c r="F122" s="16">
        <f>SUM(B122:E122)</f>
        <v>119</v>
      </c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  <c r="IK122" s="50"/>
      <c r="IL122" s="50"/>
      <c r="IM122" s="50"/>
      <c r="IN122" s="50"/>
      <c r="IO122" s="50"/>
    </row>
    <row r="123" spans="1:253" s="8" customFormat="1" ht="11.25" customHeight="1" x14ac:dyDescent="0.2">
      <c r="A123" s="44" t="s">
        <v>29</v>
      </c>
      <c r="B123" s="18">
        <f>274+326+381+351</f>
        <v>1332</v>
      </c>
      <c r="C123" s="23" t="s">
        <v>4</v>
      </c>
      <c r="D123" s="23" t="s">
        <v>4</v>
      </c>
      <c r="E123" s="23" t="s">
        <v>4</v>
      </c>
      <c r="F123" s="23">
        <f>SUM(B123:E123)</f>
        <v>1332</v>
      </c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</row>
    <row r="124" spans="1:253" s="8" customFormat="1" ht="11.25" customHeight="1" x14ac:dyDescent="0.2">
      <c r="A124" s="17" t="s">
        <v>27</v>
      </c>
      <c r="B124" s="16">
        <f>15+25+20+6</f>
        <v>66</v>
      </c>
      <c r="C124" s="16" t="s">
        <v>4</v>
      </c>
      <c r="D124" s="16" t="s">
        <v>4</v>
      </c>
      <c r="E124" s="16" t="s">
        <v>4</v>
      </c>
      <c r="F124" s="16">
        <f>SUM(B124:E124)</f>
        <v>66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</row>
    <row r="125" spans="1:253" s="8" customFormat="1" ht="11.25" customHeight="1" x14ac:dyDescent="0.2">
      <c r="A125" s="44" t="s">
        <v>18</v>
      </c>
      <c r="B125" s="23" t="s">
        <v>4</v>
      </c>
      <c r="C125" s="18">
        <f>49+50+60+46</f>
        <v>205</v>
      </c>
      <c r="D125" s="23" t="s">
        <v>4</v>
      </c>
      <c r="E125" s="23" t="s">
        <v>4</v>
      </c>
      <c r="F125" s="23">
        <f>SUM(B125:E125)</f>
        <v>205</v>
      </c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</row>
    <row r="126" spans="1:253" s="8" customFormat="1" ht="11.25" customHeight="1" x14ac:dyDescent="0.2">
      <c r="A126" s="17" t="s">
        <v>52</v>
      </c>
      <c r="B126" s="16" t="s">
        <v>4</v>
      </c>
      <c r="C126" s="14">
        <v>491</v>
      </c>
      <c r="D126" s="16" t="s">
        <v>4</v>
      </c>
      <c r="E126" s="16" t="s">
        <v>4</v>
      </c>
      <c r="F126" s="16">
        <f>SUM(B126:E126)</f>
        <v>491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</row>
    <row r="127" spans="1:253" s="8" customFormat="1" ht="11.25" customHeight="1" x14ac:dyDescent="0.2">
      <c r="A127" s="44" t="s">
        <v>14</v>
      </c>
      <c r="B127" s="23">
        <f>10+19</f>
        <v>29</v>
      </c>
      <c r="C127" s="23" t="s">
        <v>4</v>
      </c>
      <c r="D127" s="23" t="s">
        <v>4</v>
      </c>
      <c r="E127" s="23" t="s">
        <v>4</v>
      </c>
      <c r="F127" s="23">
        <f>SUM(B127:E127)</f>
        <v>29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</row>
    <row r="128" spans="1:253" s="8" customFormat="1" ht="11.25" customHeight="1" x14ac:dyDescent="0.2">
      <c r="A128" s="68" t="s">
        <v>10</v>
      </c>
      <c r="B128" s="67">
        <f>611+570+672+553</f>
        <v>2406</v>
      </c>
      <c r="C128" s="67">
        <f>1818+1675+1775+1981</f>
        <v>7249</v>
      </c>
      <c r="D128" s="65" t="s">
        <v>4</v>
      </c>
      <c r="E128" s="66" t="s">
        <v>4</v>
      </c>
      <c r="F128" s="65">
        <f>SUM(B128:E128)</f>
        <v>9655</v>
      </c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  <c r="IJ128" s="56"/>
      <c r="IK128" s="56"/>
      <c r="IL128" s="56"/>
      <c r="IM128" s="56"/>
      <c r="IN128" s="56"/>
      <c r="IO128" s="56"/>
    </row>
    <row r="129" spans="1:253" s="8" customFormat="1" ht="11.25" customHeight="1" x14ac:dyDescent="0.2">
      <c r="A129" s="44"/>
      <c r="B129" s="18"/>
      <c r="C129" s="18"/>
      <c r="D129" s="18"/>
      <c r="E129" s="19"/>
      <c r="F129" s="18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</row>
    <row r="130" spans="1:253" s="8" customFormat="1" ht="11.25" customHeight="1" x14ac:dyDescent="0.2">
      <c r="A130" s="17" t="s">
        <v>6</v>
      </c>
      <c r="B130" s="14">
        <f>SUM(B122:B128)</f>
        <v>3952</v>
      </c>
      <c r="C130" s="14">
        <f>SUM(C122:C128)</f>
        <v>7945</v>
      </c>
      <c r="D130" s="16" t="s">
        <v>4</v>
      </c>
      <c r="E130" s="16" t="s">
        <v>4</v>
      </c>
      <c r="F130" s="14">
        <f>SUM(F122:F128)</f>
        <v>11897</v>
      </c>
      <c r="G130" s="5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</row>
    <row r="131" spans="1:253" s="8" customFormat="1" ht="11.25" customHeight="1" x14ac:dyDescent="0.2">
      <c r="A131" s="44"/>
      <c r="B131" s="18"/>
      <c r="C131" s="18"/>
      <c r="D131" s="18"/>
      <c r="E131" s="19"/>
      <c r="F131" s="18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</row>
    <row r="132" spans="1:253" s="8" customFormat="1" ht="11.25" customHeight="1" x14ac:dyDescent="0.2">
      <c r="A132" s="17" t="s">
        <v>5</v>
      </c>
      <c r="B132" s="16" t="s">
        <v>4</v>
      </c>
      <c r="C132" s="16" t="s">
        <v>4</v>
      </c>
      <c r="D132" s="16" t="s">
        <v>4</v>
      </c>
      <c r="E132" s="15" t="s">
        <v>4</v>
      </c>
      <c r="F132" s="16">
        <v>3123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</row>
    <row r="133" spans="1:253" s="8" customFormat="1" ht="11.25" customHeight="1" thickBot="1" x14ac:dyDescent="0.25">
      <c r="A133" s="54"/>
      <c r="B133" s="11"/>
      <c r="C133" s="11"/>
      <c r="D133" s="11"/>
      <c r="E133" s="12"/>
      <c r="F133" s="59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</row>
    <row r="134" spans="1:253" s="8" customFormat="1" ht="11.25" customHeight="1" thickBot="1" x14ac:dyDescent="0.25">
      <c r="A134" s="40" t="s">
        <v>3</v>
      </c>
      <c r="B134" s="9">
        <f>SUM(B130:B132)</f>
        <v>3952</v>
      </c>
      <c r="C134" s="9">
        <f>SUM(C130:C132)</f>
        <v>7945</v>
      </c>
      <c r="D134" s="64" t="s">
        <v>4</v>
      </c>
      <c r="E134" s="64" t="s">
        <v>4</v>
      </c>
      <c r="F134" s="9">
        <f>SUM(F130:F132)</f>
        <v>15020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</row>
    <row r="135" spans="1:253" ht="7.5" customHeight="1" x14ac:dyDescent="0.2">
      <c r="A135" s="6"/>
      <c r="B135" s="6"/>
      <c r="C135" s="6"/>
      <c r="D135" s="6"/>
      <c r="E135" s="7"/>
      <c r="F135" s="6"/>
    </row>
    <row r="136" spans="1:253" ht="11.25" customHeight="1" x14ac:dyDescent="0.2">
      <c r="A136" s="5" t="s">
        <v>1</v>
      </c>
      <c r="B136" s="4" t="s">
        <v>0</v>
      </c>
      <c r="C136" s="4"/>
      <c r="I136" s="3"/>
    </row>
    <row r="140" spans="1:253" ht="15.75" x14ac:dyDescent="0.2">
      <c r="A140" s="37" t="s">
        <v>38</v>
      </c>
      <c r="B140" s="36" t="s">
        <v>66</v>
      </c>
      <c r="C140" s="35"/>
      <c r="D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35"/>
      <c r="EV140" s="35"/>
      <c r="EW140" s="35"/>
      <c r="EX140" s="35"/>
      <c r="EY140" s="35"/>
      <c r="EZ140" s="35"/>
      <c r="FA140" s="35"/>
      <c r="FB140" s="35"/>
      <c r="FC140" s="35"/>
      <c r="FD140" s="35"/>
      <c r="FE140" s="35"/>
      <c r="FF140" s="35"/>
      <c r="FG140" s="35"/>
      <c r="FH140" s="35"/>
      <c r="FI140" s="35"/>
      <c r="FJ140" s="35"/>
      <c r="FK140" s="35"/>
      <c r="FL140" s="35"/>
      <c r="FM140" s="35"/>
      <c r="FN140" s="35"/>
      <c r="FO140" s="35"/>
      <c r="FP140" s="35"/>
      <c r="FQ140" s="35"/>
      <c r="FR140" s="35"/>
      <c r="FS140" s="35"/>
      <c r="FT140" s="35"/>
      <c r="FU140" s="35"/>
      <c r="FV140" s="35"/>
      <c r="FW140" s="35"/>
      <c r="FX140" s="35"/>
      <c r="FY140" s="35"/>
      <c r="FZ140" s="35"/>
      <c r="GA140" s="35"/>
      <c r="GB140" s="35"/>
      <c r="GC140" s="35"/>
      <c r="GD140" s="35"/>
      <c r="GE140" s="35"/>
      <c r="GF140" s="35"/>
      <c r="GG140" s="35"/>
      <c r="GH140" s="35"/>
      <c r="GI140" s="35"/>
      <c r="GJ140" s="35"/>
      <c r="GK140" s="35"/>
      <c r="GL140" s="35"/>
      <c r="GM140" s="35"/>
      <c r="GN140" s="35"/>
      <c r="GO140" s="35"/>
      <c r="GP140" s="35"/>
      <c r="GQ140" s="35"/>
      <c r="GR140" s="35"/>
      <c r="GS140" s="35"/>
      <c r="GT140" s="35"/>
      <c r="GU140" s="35"/>
      <c r="GV140" s="35"/>
      <c r="GW140" s="35"/>
      <c r="GX140" s="35"/>
      <c r="GY140" s="35"/>
      <c r="GZ140" s="35"/>
      <c r="HA140" s="35"/>
      <c r="HB140" s="35"/>
      <c r="HC140" s="35"/>
      <c r="HD140" s="35"/>
      <c r="HE140" s="35"/>
      <c r="HF140" s="35"/>
      <c r="HG140" s="35"/>
      <c r="HH140" s="35"/>
      <c r="HI140" s="35"/>
      <c r="HJ140" s="35"/>
      <c r="HK140" s="35"/>
      <c r="HL140" s="35"/>
      <c r="HM140" s="35"/>
      <c r="HN140" s="35"/>
      <c r="HO140" s="35"/>
      <c r="HP140" s="35"/>
      <c r="HQ140" s="35"/>
      <c r="HR140" s="35"/>
      <c r="HS140" s="35"/>
      <c r="HT140" s="35"/>
      <c r="HU140" s="35"/>
      <c r="HV140" s="35"/>
      <c r="HW140" s="35"/>
      <c r="HX140" s="35"/>
      <c r="HY140" s="35"/>
      <c r="HZ140" s="35"/>
      <c r="IA140" s="35"/>
      <c r="IB140" s="35"/>
      <c r="IC140" s="35"/>
      <c r="ID140" s="35"/>
      <c r="IE140" s="35"/>
      <c r="IF140" s="35"/>
      <c r="IG140" s="35"/>
      <c r="IH140" s="35"/>
      <c r="II140" s="35"/>
      <c r="IJ140" s="35"/>
      <c r="IK140" s="35"/>
      <c r="IL140" s="35"/>
      <c r="IM140" s="35"/>
      <c r="IN140" s="35"/>
      <c r="IO140" s="35"/>
      <c r="IP140" s="57"/>
      <c r="IQ140" s="57"/>
      <c r="IR140" s="57"/>
      <c r="IS140" s="57"/>
    </row>
    <row r="141" spans="1:253" x14ac:dyDescent="0.2">
      <c r="A141" s="33"/>
      <c r="B141" s="33" t="s">
        <v>36</v>
      </c>
      <c r="C141" s="33"/>
      <c r="D141" s="53"/>
    </row>
    <row r="142" spans="1:253" ht="7.5" customHeight="1" thickBot="1" x14ac:dyDescent="0.25">
      <c r="A142" s="32"/>
      <c r="B142" s="32"/>
      <c r="C142" s="32"/>
      <c r="D142" s="32"/>
      <c r="E142" s="52"/>
      <c r="F142" s="32"/>
    </row>
    <row r="143" spans="1:253" s="49" customFormat="1" ht="26.25" thickBot="1" x14ac:dyDescent="0.25">
      <c r="A143" s="29" t="s">
        <v>35</v>
      </c>
      <c r="B143" s="28" t="s">
        <v>34</v>
      </c>
      <c r="C143" s="28" t="s">
        <v>33</v>
      </c>
      <c r="D143" s="28" t="s">
        <v>32</v>
      </c>
      <c r="E143" s="51" t="s">
        <v>44</v>
      </c>
      <c r="F143" s="28" t="s">
        <v>3</v>
      </c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  <c r="IK143" s="50"/>
      <c r="IL143" s="50"/>
      <c r="IM143" s="50"/>
      <c r="IN143" s="50"/>
      <c r="IO143" s="50"/>
    </row>
    <row r="144" spans="1:253" s="49" customFormat="1" ht="12" x14ac:dyDescent="0.2">
      <c r="A144" s="17" t="s">
        <v>30</v>
      </c>
      <c r="B144" s="14">
        <v>107</v>
      </c>
      <c r="C144" s="16" t="s">
        <v>4</v>
      </c>
      <c r="D144" s="16" t="s">
        <v>4</v>
      </c>
      <c r="E144" s="16" t="s">
        <v>4</v>
      </c>
      <c r="F144" s="16">
        <f>SUM(B144:E144)</f>
        <v>107</v>
      </c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  <c r="IK144" s="50"/>
      <c r="IL144" s="50"/>
      <c r="IM144" s="50"/>
      <c r="IN144" s="50"/>
      <c r="IO144" s="50"/>
    </row>
    <row r="145" spans="1:249" s="8" customFormat="1" ht="11.25" customHeight="1" x14ac:dyDescent="0.2">
      <c r="A145" s="44" t="s">
        <v>29</v>
      </c>
      <c r="B145" s="18">
        <v>1285</v>
      </c>
      <c r="C145" s="23" t="s">
        <v>4</v>
      </c>
      <c r="D145" s="23" t="s">
        <v>4</v>
      </c>
      <c r="E145" s="23" t="s">
        <v>4</v>
      </c>
      <c r="F145" s="23">
        <f>SUM(B145:E145)</f>
        <v>1285</v>
      </c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</row>
    <row r="146" spans="1:249" s="8" customFormat="1" ht="11.25" customHeight="1" x14ac:dyDescent="0.2">
      <c r="A146" s="17" t="s">
        <v>27</v>
      </c>
      <c r="B146" s="16">
        <v>59</v>
      </c>
      <c r="C146" s="16" t="s">
        <v>4</v>
      </c>
      <c r="D146" s="16" t="s">
        <v>4</v>
      </c>
      <c r="E146" s="16" t="s">
        <v>4</v>
      </c>
      <c r="F146" s="16">
        <f>SUM(B146:E146)</f>
        <v>59</v>
      </c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</row>
    <row r="147" spans="1:249" s="8" customFormat="1" ht="11.25" customHeight="1" x14ac:dyDescent="0.2">
      <c r="A147" s="44" t="s">
        <v>18</v>
      </c>
      <c r="B147" s="18">
        <v>203</v>
      </c>
      <c r="C147" s="18">
        <v>205</v>
      </c>
      <c r="D147" s="23" t="s">
        <v>4</v>
      </c>
      <c r="E147" s="23" t="s">
        <v>4</v>
      </c>
      <c r="F147" s="23">
        <f>SUM(B147:E147)</f>
        <v>408</v>
      </c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</row>
    <row r="148" spans="1:249" s="8" customFormat="1" ht="11.25" customHeight="1" x14ac:dyDescent="0.2">
      <c r="A148" s="17" t="s">
        <v>14</v>
      </c>
      <c r="B148" s="16">
        <v>31</v>
      </c>
      <c r="C148" s="16" t="s">
        <v>4</v>
      </c>
      <c r="D148" s="16" t="s">
        <v>4</v>
      </c>
      <c r="E148" s="16" t="s">
        <v>4</v>
      </c>
      <c r="F148" s="16">
        <f>SUM(B148:E148)</f>
        <v>31</v>
      </c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</row>
    <row r="149" spans="1:249" s="8" customFormat="1" ht="11.25" customHeight="1" x14ac:dyDescent="0.2">
      <c r="A149" s="75" t="s">
        <v>10</v>
      </c>
      <c r="B149" s="74">
        <v>3786</v>
      </c>
      <c r="C149" s="74">
        <v>7895</v>
      </c>
      <c r="D149" s="72" t="s">
        <v>4</v>
      </c>
      <c r="E149" s="73" t="s">
        <v>4</v>
      </c>
      <c r="F149" s="72">
        <f>SUM(B149:E149)</f>
        <v>11681</v>
      </c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56"/>
      <c r="CO149" s="56"/>
      <c r="CP149" s="56"/>
      <c r="CQ149" s="56"/>
      <c r="CR149" s="56"/>
      <c r="CS149" s="56"/>
      <c r="CT149" s="56"/>
      <c r="CU149" s="56"/>
      <c r="CV149" s="56"/>
      <c r="CW149" s="56"/>
      <c r="CX149" s="56"/>
      <c r="CY149" s="56"/>
      <c r="CZ149" s="56"/>
      <c r="DA149" s="56"/>
      <c r="DB149" s="56"/>
      <c r="DC149" s="56"/>
      <c r="DD149" s="56"/>
      <c r="DE149" s="56"/>
      <c r="DF149" s="56"/>
      <c r="DG149" s="56"/>
      <c r="DH149" s="56"/>
      <c r="DI149" s="56"/>
      <c r="DJ149" s="56"/>
      <c r="DK149" s="56"/>
      <c r="DL149" s="56"/>
      <c r="DM149" s="56"/>
      <c r="DN149" s="56"/>
      <c r="DO149" s="56"/>
      <c r="DP149" s="56"/>
      <c r="DQ149" s="56"/>
      <c r="DR149" s="56"/>
      <c r="DS149" s="56"/>
      <c r="DT149" s="56"/>
      <c r="DU149" s="56"/>
      <c r="DV149" s="56"/>
      <c r="DW149" s="56"/>
      <c r="DX149" s="56"/>
      <c r="DY149" s="56"/>
      <c r="DZ149" s="56"/>
      <c r="EA149" s="56"/>
      <c r="EB149" s="56"/>
      <c r="EC149" s="56"/>
      <c r="ED149" s="56"/>
      <c r="EE149" s="56"/>
      <c r="EF149" s="56"/>
      <c r="EG149" s="56"/>
      <c r="EH149" s="56"/>
      <c r="EI149" s="56"/>
      <c r="EJ149" s="56"/>
      <c r="EK149" s="56"/>
      <c r="EL149" s="56"/>
      <c r="EM149" s="56"/>
      <c r="EN149" s="56"/>
      <c r="EO149" s="56"/>
      <c r="EP149" s="56"/>
      <c r="EQ149" s="56"/>
      <c r="ER149" s="56"/>
      <c r="ES149" s="56"/>
      <c r="ET149" s="56"/>
      <c r="EU149" s="56"/>
      <c r="EV149" s="56"/>
      <c r="EW149" s="56"/>
      <c r="EX149" s="56"/>
      <c r="EY149" s="56"/>
      <c r="EZ149" s="56"/>
      <c r="FA149" s="56"/>
      <c r="FB149" s="56"/>
      <c r="FC149" s="56"/>
      <c r="FD149" s="56"/>
      <c r="FE149" s="56"/>
      <c r="FF149" s="56"/>
      <c r="FG149" s="56"/>
      <c r="FH149" s="56"/>
      <c r="FI149" s="56"/>
      <c r="FJ149" s="56"/>
      <c r="FK149" s="56"/>
      <c r="FL149" s="56"/>
      <c r="FM149" s="56"/>
      <c r="FN149" s="56"/>
      <c r="FO149" s="56"/>
      <c r="FP149" s="56"/>
      <c r="FQ149" s="56"/>
      <c r="FR149" s="56"/>
      <c r="FS149" s="56"/>
      <c r="FT149" s="56"/>
      <c r="FU149" s="56"/>
      <c r="FV149" s="56"/>
      <c r="FW149" s="56"/>
      <c r="FX149" s="56"/>
      <c r="FY149" s="56"/>
      <c r="FZ149" s="56"/>
      <c r="GA149" s="56"/>
      <c r="GB149" s="56"/>
      <c r="GC149" s="56"/>
      <c r="GD149" s="56"/>
      <c r="GE149" s="56"/>
      <c r="GF149" s="56"/>
      <c r="GG149" s="56"/>
      <c r="GH149" s="56"/>
      <c r="GI149" s="56"/>
      <c r="GJ149" s="56"/>
      <c r="GK149" s="56"/>
      <c r="GL149" s="56"/>
      <c r="GM149" s="56"/>
      <c r="GN149" s="56"/>
      <c r="GO149" s="56"/>
      <c r="GP149" s="56"/>
      <c r="GQ149" s="56"/>
      <c r="GR149" s="56"/>
      <c r="GS149" s="56"/>
      <c r="GT149" s="56"/>
      <c r="GU149" s="56"/>
      <c r="GV149" s="56"/>
      <c r="GW149" s="56"/>
      <c r="GX149" s="56"/>
      <c r="GY149" s="56"/>
      <c r="GZ149" s="56"/>
      <c r="HA149" s="56"/>
      <c r="HB149" s="56"/>
      <c r="HC149" s="56"/>
      <c r="HD149" s="56"/>
      <c r="HE149" s="56"/>
      <c r="HF149" s="56"/>
      <c r="HG149" s="56"/>
      <c r="HH149" s="56"/>
      <c r="HI149" s="56"/>
      <c r="HJ149" s="56"/>
      <c r="HK149" s="56"/>
      <c r="HL149" s="56"/>
      <c r="HM149" s="56"/>
      <c r="HN149" s="56"/>
      <c r="HO149" s="56"/>
      <c r="HP149" s="56"/>
      <c r="HQ149" s="56"/>
      <c r="HR149" s="56"/>
      <c r="HS149" s="56"/>
      <c r="HT149" s="56"/>
      <c r="HU149" s="56"/>
      <c r="HV149" s="56"/>
      <c r="HW149" s="56"/>
      <c r="HX149" s="56"/>
      <c r="HY149" s="56"/>
      <c r="HZ149" s="56"/>
      <c r="IA149" s="56"/>
      <c r="IB149" s="56"/>
      <c r="IC149" s="56"/>
      <c r="ID149" s="56"/>
      <c r="IE149" s="56"/>
      <c r="IF149" s="56"/>
      <c r="IG149" s="56"/>
      <c r="IH149" s="56"/>
      <c r="II149" s="56"/>
      <c r="IJ149" s="56"/>
      <c r="IK149" s="56"/>
      <c r="IL149" s="56"/>
      <c r="IM149" s="56"/>
      <c r="IN149" s="56"/>
      <c r="IO149" s="56"/>
    </row>
    <row r="150" spans="1:249" s="8" customFormat="1" ht="11.25" customHeight="1" x14ac:dyDescent="0.2">
      <c r="A150" s="17"/>
      <c r="B150" s="14"/>
      <c r="C150" s="14"/>
      <c r="D150" s="14"/>
      <c r="E150" s="27"/>
      <c r="F150" s="14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</row>
    <row r="151" spans="1:249" s="8" customFormat="1" ht="11.25" customHeight="1" x14ac:dyDescent="0.2">
      <c r="A151" s="44" t="s">
        <v>6</v>
      </c>
      <c r="B151" s="18">
        <f>SUM(B144:B149)</f>
        <v>5471</v>
      </c>
      <c r="C151" s="18">
        <f>SUM(C144:C149)</f>
        <v>8100</v>
      </c>
      <c r="D151" s="23" t="s">
        <v>4</v>
      </c>
      <c r="E151" s="23" t="s">
        <v>4</v>
      </c>
      <c r="F151" s="18">
        <f>SUM(F144:F149)</f>
        <v>13571</v>
      </c>
      <c r="G151" s="5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</row>
    <row r="152" spans="1:249" s="8" customFormat="1" ht="11.25" customHeight="1" x14ac:dyDescent="0.2">
      <c r="A152" s="17"/>
      <c r="B152" s="14"/>
      <c r="C152" s="14"/>
      <c r="D152" s="14"/>
      <c r="E152" s="27"/>
      <c r="F152" s="14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</row>
    <row r="153" spans="1:249" s="8" customFormat="1" ht="11.25" customHeight="1" x14ac:dyDescent="0.2">
      <c r="A153" s="44" t="s">
        <v>5</v>
      </c>
      <c r="B153" s="23" t="s">
        <v>4</v>
      </c>
      <c r="C153" s="23" t="s">
        <v>4</v>
      </c>
      <c r="D153" s="23" t="s">
        <v>4</v>
      </c>
      <c r="E153" s="22" t="s">
        <v>4</v>
      </c>
      <c r="F153" s="23">
        <v>1049</v>
      </c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</row>
    <row r="154" spans="1:249" s="8" customFormat="1" ht="11.25" customHeight="1" thickBot="1" x14ac:dyDescent="0.25">
      <c r="A154" s="43"/>
      <c r="B154" s="41"/>
      <c r="C154" s="41"/>
      <c r="D154" s="41"/>
      <c r="E154" s="42"/>
      <c r="F154" s="58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</row>
    <row r="155" spans="1:249" s="8" customFormat="1" ht="11.25" customHeight="1" thickBot="1" x14ac:dyDescent="0.25">
      <c r="A155" s="40" t="s">
        <v>3</v>
      </c>
      <c r="B155" s="9">
        <f>SUM(B151:B153)</f>
        <v>5471</v>
      </c>
      <c r="C155" s="9">
        <f>SUM(C151:C153)</f>
        <v>8100</v>
      </c>
      <c r="D155" s="64" t="s">
        <v>4</v>
      </c>
      <c r="E155" s="64" t="s">
        <v>4</v>
      </c>
      <c r="F155" s="9">
        <f>SUM(F151:F153)</f>
        <v>14620</v>
      </c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</row>
    <row r="156" spans="1:249" ht="7.5" customHeight="1" x14ac:dyDescent="0.2">
      <c r="A156" s="6"/>
      <c r="B156" s="6"/>
      <c r="C156" s="6"/>
      <c r="D156" s="6"/>
      <c r="E156" s="7"/>
      <c r="F156" s="6"/>
    </row>
    <row r="157" spans="1:249" ht="11.25" customHeight="1" x14ac:dyDescent="0.2">
      <c r="A157" s="5" t="s">
        <v>1</v>
      </c>
      <c r="B157" s="4" t="s">
        <v>0</v>
      </c>
      <c r="C157" s="4"/>
      <c r="I157" s="3"/>
    </row>
    <row r="158" spans="1:249" x14ac:dyDescent="0.2">
      <c r="F158" s="3"/>
    </row>
    <row r="161" spans="1:253" ht="15.75" x14ac:dyDescent="0.2">
      <c r="A161" s="37" t="s">
        <v>38</v>
      </c>
      <c r="B161" s="36" t="s">
        <v>65</v>
      </c>
      <c r="C161" s="35"/>
      <c r="D161" s="34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/>
      <c r="BX161" s="35"/>
      <c r="BY161" s="35"/>
      <c r="BZ161" s="35"/>
      <c r="CA161" s="35"/>
      <c r="CB161" s="35"/>
      <c r="CC161" s="35"/>
      <c r="CD161" s="35"/>
      <c r="CE161" s="35"/>
      <c r="CF161" s="35"/>
      <c r="CG161" s="35"/>
      <c r="CH161" s="35"/>
      <c r="CI161" s="35"/>
      <c r="CJ161" s="35"/>
      <c r="CK161" s="35"/>
      <c r="CL161" s="35"/>
      <c r="CM161" s="35"/>
      <c r="CN161" s="35"/>
      <c r="CO161" s="35"/>
      <c r="CP161" s="35"/>
      <c r="CQ161" s="35"/>
      <c r="CR161" s="35"/>
      <c r="CS161" s="35"/>
      <c r="CT161" s="35"/>
      <c r="CU161" s="35"/>
      <c r="CV161" s="35"/>
      <c r="CW161" s="35"/>
      <c r="CX161" s="35"/>
      <c r="CY161" s="35"/>
      <c r="CZ161" s="35"/>
      <c r="DA161" s="35"/>
      <c r="DB161" s="35"/>
      <c r="DC161" s="35"/>
      <c r="DD161" s="35"/>
      <c r="DE161" s="35"/>
      <c r="DF161" s="35"/>
      <c r="DG161" s="35"/>
      <c r="DH161" s="35"/>
      <c r="DI161" s="35"/>
      <c r="DJ161" s="35"/>
      <c r="DK161" s="35"/>
      <c r="DL161" s="35"/>
      <c r="DM161" s="35"/>
      <c r="DN161" s="35"/>
      <c r="DO161" s="35"/>
      <c r="DP161" s="35"/>
      <c r="DQ161" s="35"/>
      <c r="DR161" s="35"/>
      <c r="DS161" s="35"/>
      <c r="DT161" s="35"/>
      <c r="DU161" s="35"/>
      <c r="DV161" s="35"/>
      <c r="DW161" s="35"/>
      <c r="DX161" s="35"/>
      <c r="DY161" s="35"/>
      <c r="DZ161" s="35"/>
      <c r="EA161" s="35"/>
      <c r="EB161" s="35"/>
      <c r="EC161" s="35"/>
      <c r="ED161" s="35"/>
      <c r="EE161" s="35"/>
      <c r="EF161" s="35"/>
      <c r="EG161" s="35"/>
      <c r="EH161" s="35"/>
      <c r="EI161" s="35"/>
      <c r="EJ161" s="35"/>
      <c r="EK161" s="35"/>
      <c r="EL161" s="35"/>
      <c r="EM161" s="35"/>
      <c r="EN161" s="35"/>
      <c r="EO161" s="35"/>
      <c r="EP161" s="35"/>
      <c r="EQ161" s="35"/>
      <c r="ER161" s="35"/>
      <c r="ES161" s="35"/>
      <c r="ET161" s="35"/>
      <c r="EU161" s="35"/>
      <c r="EV161" s="35"/>
      <c r="EW161" s="35"/>
      <c r="EX161" s="35"/>
      <c r="EY161" s="35"/>
      <c r="EZ161" s="35"/>
      <c r="FA161" s="35"/>
      <c r="FB161" s="35"/>
      <c r="FC161" s="35"/>
      <c r="FD161" s="35"/>
      <c r="FE161" s="35"/>
      <c r="FF161" s="35"/>
      <c r="FG161" s="35"/>
      <c r="FH161" s="35"/>
      <c r="FI161" s="35"/>
      <c r="FJ161" s="35"/>
      <c r="FK161" s="35"/>
      <c r="FL161" s="35"/>
      <c r="FM161" s="35"/>
      <c r="FN161" s="35"/>
      <c r="FO161" s="35"/>
      <c r="FP161" s="35"/>
      <c r="FQ161" s="35"/>
      <c r="FR161" s="35"/>
      <c r="FS161" s="35"/>
      <c r="FT161" s="35"/>
      <c r="FU161" s="35"/>
      <c r="FV161" s="35"/>
      <c r="FW161" s="35"/>
      <c r="FX161" s="35"/>
      <c r="FY161" s="35"/>
      <c r="FZ161" s="35"/>
      <c r="GA161" s="35"/>
      <c r="GB161" s="35"/>
      <c r="GC161" s="35"/>
      <c r="GD161" s="35"/>
      <c r="GE161" s="35"/>
      <c r="GF161" s="35"/>
      <c r="GG161" s="35"/>
      <c r="GH161" s="35"/>
      <c r="GI161" s="35"/>
      <c r="GJ161" s="35"/>
      <c r="GK161" s="35"/>
      <c r="GL161" s="35"/>
      <c r="GM161" s="35"/>
      <c r="GN161" s="35"/>
      <c r="GO161" s="35"/>
      <c r="GP161" s="35"/>
      <c r="GQ161" s="35"/>
      <c r="GR161" s="35"/>
      <c r="GS161" s="35"/>
      <c r="GT161" s="35"/>
      <c r="GU161" s="35"/>
      <c r="GV161" s="35"/>
      <c r="GW161" s="35"/>
      <c r="GX161" s="35"/>
      <c r="GY161" s="35"/>
      <c r="GZ161" s="35"/>
      <c r="HA161" s="35"/>
      <c r="HB161" s="35"/>
      <c r="HC161" s="35"/>
      <c r="HD161" s="35"/>
      <c r="HE161" s="35"/>
      <c r="HF161" s="35"/>
      <c r="HG161" s="35"/>
      <c r="HH161" s="35"/>
      <c r="HI161" s="35"/>
      <c r="HJ161" s="35"/>
      <c r="HK161" s="35"/>
      <c r="HL161" s="35"/>
      <c r="HM161" s="35"/>
      <c r="HN161" s="35"/>
      <c r="HO161" s="35"/>
      <c r="HP161" s="35"/>
      <c r="HQ161" s="35"/>
      <c r="HR161" s="35"/>
      <c r="HS161" s="35"/>
      <c r="HT161" s="35"/>
      <c r="HU161" s="35"/>
      <c r="HV161" s="35"/>
      <c r="HW161" s="35"/>
      <c r="HX161" s="35"/>
      <c r="HY161" s="35"/>
      <c r="HZ161" s="35"/>
      <c r="IA161" s="35"/>
      <c r="IB161" s="35"/>
      <c r="IC161" s="35"/>
      <c r="ID161" s="35"/>
      <c r="IE161" s="35"/>
      <c r="IF161" s="35"/>
      <c r="IG161" s="35"/>
      <c r="IH161" s="35"/>
      <c r="II161" s="35"/>
      <c r="IJ161" s="35"/>
      <c r="IK161" s="35"/>
      <c r="IL161" s="35"/>
      <c r="IM161" s="35"/>
      <c r="IN161" s="35"/>
      <c r="IO161" s="35"/>
      <c r="IP161" s="57"/>
      <c r="IQ161" s="57"/>
      <c r="IR161" s="57"/>
      <c r="IS161" s="57"/>
    </row>
    <row r="162" spans="1:253" x14ac:dyDescent="0.2">
      <c r="A162" s="33"/>
      <c r="B162" s="33" t="s">
        <v>36</v>
      </c>
      <c r="C162" s="33"/>
      <c r="D162" s="53"/>
    </row>
    <row r="163" spans="1:253" ht="7.5" customHeight="1" thickBot="1" x14ac:dyDescent="0.25">
      <c r="A163" s="32"/>
      <c r="B163" s="32"/>
      <c r="C163" s="32"/>
      <c r="D163" s="32"/>
      <c r="E163" s="52"/>
      <c r="F163" s="32"/>
    </row>
    <row r="164" spans="1:253" s="49" customFormat="1" ht="26.25" thickBot="1" x14ac:dyDescent="0.25">
      <c r="A164" s="29" t="s">
        <v>35</v>
      </c>
      <c r="B164" s="28" t="s">
        <v>34</v>
      </c>
      <c r="C164" s="28" t="s">
        <v>33</v>
      </c>
      <c r="D164" s="28" t="s">
        <v>32</v>
      </c>
      <c r="E164" s="51" t="s">
        <v>44</v>
      </c>
      <c r="F164" s="28" t="s">
        <v>3</v>
      </c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0"/>
      <c r="HG164" s="50"/>
      <c r="HH164" s="50"/>
      <c r="HI164" s="50"/>
      <c r="HJ164" s="50"/>
      <c r="HK164" s="50"/>
      <c r="HL164" s="50"/>
      <c r="HM164" s="50"/>
      <c r="HN164" s="50"/>
      <c r="HO164" s="50"/>
      <c r="HP164" s="50"/>
      <c r="HQ164" s="50"/>
      <c r="HR164" s="50"/>
      <c r="HS164" s="50"/>
      <c r="HT164" s="50"/>
      <c r="HU164" s="50"/>
      <c r="HV164" s="50"/>
      <c r="HW164" s="50"/>
      <c r="HX164" s="50"/>
      <c r="HY164" s="50"/>
      <c r="HZ164" s="50"/>
      <c r="IA164" s="50"/>
      <c r="IB164" s="50"/>
      <c r="IC164" s="50"/>
      <c r="ID164" s="50"/>
      <c r="IE164" s="50"/>
      <c r="IF164" s="50"/>
      <c r="IG164" s="50"/>
      <c r="IH164" s="50"/>
      <c r="II164" s="50"/>
      <c r="IJ164" s="50"/>
      <c r="IK164" s="50"/>
      <c r="IL164" s="50"/>
      <c r="IM164" s="50"/>
      <c r="IN164" s="50"/>
      <c r="IO164" s="50"/>
    </row>
    <row r="165" spans="1:253" s="49" customFormat="1" ht="12" x14ac:dyDescent="0.2">
      <c r="A165" s="17" t="s">
        <v>30</v>
      </c>
      <c r="B165" s="14">
        <v>131</v>
      </c>
      <c r="C165" s="16" t="s">
        <v>4</v>
      </c>
      <c r="D165" s="16" t="s">
        <v>4</v>
      </c>
      <c r="E165" s="16" t="s">
        <v>4</v>
      </c>
      <c r="F165" s="16">
        <f>SUM(B165:E165)</f>
        <v>131</v>
      </c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0"/>
      <c r="HG165" s="50"/>
      <c r="HH165" s="50"/>
      <c r="HI165" s="50"/>
      <c r="HJ165" s="50"/>
      <c r="HK165" s="50"/>
      <c r="HL165" s="50"/>
      <c r="HM165" s="50"/>
      <c r="HN165" s="50"/>
      <c r="HO165" s="50"/>
      <c r="HP165" s="50"/>
      <c r="HQ165" s="50"/>
      <c r="HR165" s="50"/>
      <c r="HS165" s="50"/>
      <c r="HT165" s="50"/>
      <c r="HU165" s="50"/>
      <c r="HV165" s="50"/>
      <c r="HW165" s="50"/>
      <c r="HX165" s="50"/>
      <c r="HY165" s="50"/>
      <c r="HZ165" s="50"/>
      <c r="IA165" s="50"/>
      <c r="IB165" s="50"/>
      <c r="IC165" s="50"/>
      <c r="ID165" s="50"/>
      <c r="IE165" s="50"/>
      <c r="IF165" s="50"/>
      <c r="IG165" s="50"/>
      <c r="IH165" s="50"/>
      <c r="II165" s="50"/>
      <c r="IJ165" s="50"/>
      <c r="IK165" s="50"/>
      <c r="IL165" s="50"/>
      <c r="IM165" s="50"/>
      <c r="IN165" s="50"/>
      <c r="IO165" s="50"/>
    </row>
    <row r="166" spans="1:253" s="8" customFormat="1" ht="11.25" customHeight="1" x14ac:dyDescent="0.2">
      <c r="A166" s="44" t="s">
        <v>29</v>
      </c>
      <c r="B166" s="18">
        <v>1238</v>
      </c>
      <c r="C166" s="23" t="s">
        <v>4</v>
      </c>
      <c r="D166" s="23" t="s">
        <v>4</v>
      </c>
      <c r="E166" s="23" t="s">
        <v>4</v>
      </c>
      <c r="F166" s="23">
        <f>SUM(B166:E166)</f>
        <v>1238</v>
      </c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</row>
    <row r="167" spans="1:253" s="8" customFormat="1" ht="11.25" customHeight="1" x14ac:dyDescent="0.2">
      <c r="A167" s="17" t="s">
        <v>27</v>
      </c>
      <c r="B167" s="16">
        <v>152</v>
      </c>
      <c r="C167" s="16" t="s">
        <v>4</v>
      </c>
      <c r="D167" s="16" t="s">
        <v>4</v>
      </c>
      <c r="E167" s="16" t="s">
        <v>4</v>
      </c>
      <c r="F167" s="16">
        <f>SUM(B167:E167)</f>
        <v>152</v>
      </c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</row>
    <row r="168" spans="1:253" s="8" customFormat="1" ht="11.25" customHeight="1" x14ac:dyDescent="0.2">
      <c r="A168" s="44" t="s">
        <v>18</v>
      </c>
      <c r="B168" s="18">
        <v>276</v>
      </c>
      <c r="C168" s="18">
        <v>221</v>
      </c>
      <c r="D168" s="23" t="s">
        <v>4</v>
      </c>
      <c r="E168" s="23" t="s">
        <v>4</v>
      </c>
      <c r="F168" s="23">
        <f>SUM(B168:E168)</f>
        <v>497</v>
      </c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</row>
    <row r="169" spans="1:253" s="8" customFormat="1" ht="11.25" customHeight="1" x14ac:dyDescent="0.2">
      <c r="A169" s="17" t="s">
        <v>14</v>
      </c>
      <c r="B169" s="16">
        <v>99</v>
      </c>
      <c r="C169" s="16" t="s">
        <v>4</v>
      </c>
      <c r="D169" s="16" t="s">
        <v>4</v>
      </c>
      <c r="E169" s="16" t="s">
        <v>4</v>
      </c>
      <c r="F169" s="16">
        <f>SUM(B169:E169)</f>
        <v>99</v>
      </c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</row>
    <row r="170" spans="1:253" s="8" customFormat="1" ht="11.25" customHeight="1" x14ac:dyDescent="0.2">
      <c r="A170" s="75" t="s">
        <v>10</v>
      </c>
      <c r="B170" s="74">
        <v>3655</v>
      </c>
      <c r="C170" s="74">
        <v>8267</v>
      </c>
      <c r="D170" s="74">
        <v>165</v>
      </c>
      <c r="E170" s="73" t="s">
        <v>4</v>
      </c>
      <c r="F170" s="72">
        <f>SUM(B170:E170)</f>
        <v>12087</v>
      </c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56"/>
      <c r="CO170" s="56"/>
      <c r="CP170" s="56"/>
      <c r="CQ170" s="56"/>
      <c r="CR170" s="56"/>
      <c r="CS170" s="56"/>
      <c r="CT170" s="56"/>
      <c r="CU170" s="56"/>
      <c r="CV170" s="56"/>
      <c r="CW170" s="56"/>
      <c r="CX170" s="56"/>
      <c r="CY170" s="56"/>
      <c r="CZ170" s="56"/>
      <c r="DA170" s="56"/>
      <c r="DB170" s="56"/>
      <c r="DC170" s="56"/>
      <c r="DD170" s="56"/>
      <c r="DE170" s="56"/>
      <c r="DF170" s="56"/>
      <c r="DG170" s="56"/>
      <c r="DH170" s="56"/>
      <c r="DI170" s="56"/>
      <c r="DJ170" s="56"/>
      <c r="DK170" s="56"/>
      <c r="DL170" s="56"/>
      <c r="DM170" s="56"/>
      <c r="DN170" s="56"/>
      <c r="DO170" s="56"/>
      <c r="DP170" s="56"/>
      <c r="DQ170" s="56"/>
      <c r="DR170" s="56"/>
      <c r="DS170" s="56"/>
      <c r="DT170" s="56"/>
      <c r="DU170" s="56"/>
      <c r="DV170" s="56"/>
      <c r="DW170" s="56"/>
      <c r="DX170" s="56"/>
      <c r="DY170" s="56"/>
      <c r="DZ170" s="56"/>
      <c r="EA170" s="56"/>
      <c r="EB170" s="56"/>
      <c r="EC170" s="56"/>
      <c r="ED170" s="56"/>
      <c r="EE170" s="56"/>
      <c r="EF170" s="56"/>
      <c r="EG170" s="56"/>
      <c r="EH170" s="56"/>
      <c r="EI170" s="56"/>
      <c r="EJ170" s="56"/>
      <c r="EK170" s="56"/>
      <c r="EL170" s="56"/>
      <c r="EM170" s="56"/>
      <c r="EN170" s="56"/>
      <c r="EO170" s="56"/>
      <c r="EP170" s="56"/>
      <c r="EQ170" s="56"/>
      <c r="ER170" s="56"/>
      <c r="ES170" s="56"/>
      <c r="ET170" s="56"/>
      <c r="EU170" s="56"/>
      <c r="EV170" s="56"/>
      <c r="EW170" s="56"/>
      <c r="EX170" s="56"/>
      <c r="EY170" s="56"/>
      <c r="EZ170" s="56"/>
      <c r="FA170" s="56"/>
      <c r="FB170" s="56"/>
      <c r="FC170" s="56"/>
      <c r="FD170" s="56"/>
      <c r="FE170" s="56"/>
      <c r="FF170" s="56"/>
      <c r="FG170" s="56"/>
      <c r="FH170" s="56"/>
      <c r="FI170" s="56"/>
      <c r="FJ170" s="56"/>
      <c r="FK170" s="56"/>
      <c r="FL170" s="56"/>
      <c r="FM170" s="56"/>
      <c r="FN170" s="56"/>
      <c r="FO170" s="56"/>
      <c r="FP170" s="56"/>
      <c r="FQ170" s="56"/>
      <c r="FR170" s="56"/>
      <c r="FS170" s="56"/>
      <c r="FT170" s="56"/>
      <c r="FU170" s="56"/>
      <c r="FV170" s="56"/>
      <c r="FW170" s="56"/>
      <c r="FX170" s="56"/>
      <c r="FY170" s="56"/>
      <c r="FZ170" s="56"/>
      <c r="GA170" s="56"/>
      <c r="GB170" s="56"/>
      <c r="GC170" s="56"/>
      <c r="GD170" s="56"/>
      <c r="GE170" s="56"/>
      <c r="GF170" s="56"/>
      <c r="GG170" s="56"/>
      <c r="GH170" s="56"/>
      <c r="GI170" s="56"/>
      <c r="GJ170" s="56"/>
      <c r="GK170" s="56"/>
      <c r="GL170" s="56"/>
      <c r="GM170" s="56"/>
      <c r="GN170" s="56"/>
      <c r="GO170" s="56"/>
      <c r="GP170" s="56"/>
      <c r="GQ170" s="56"/>
      <c r="GR170" s="56"/>
      <c r="GS170" s="56"/>
      <c r="GT170" s="56"/>
      <c r="GU170" s="56"/>
      <c r="GV170" s="56"/>
      <c r="GW170" s="56"/>
      <c r="GX170" s="56"/>
      <c r="GY170" s="56"/>
      <c r="GZ170" s="56"/>
      <c r="HA170" s="56"/>
      <c r="HB170" s="56"/>
      <c r="HC170" s="56"/>
      <c r="HD170" s="56"/>
      <c r="HE170" s="56"/>
      <c r="HF170" s="56"/>
      <c r="HG170" s="56"/>
      <c r="HH170" s="56"/>
      <c r="HI170" s="56"/>
      <c r="HJ170" s="56"/>
      <c r="HK170" s="56"/>
      <c r="HL170" s="56"/>
      <c r="HM170" s="56"/>
      <c r="HN170" s="56"/>
      <c r="HO170" s="56"/>
      <c r="HP170" s="56"/>
      <c r="HQ170" s="56"/>
      <c r="HR170" s="56"/>
      <c r="HS170" s="56"/>
      <c r="HT170" s="56"/>
      <c r="HU170" s="56"/>
      <c r="HV170" s="56"/>
      <c r="HW170" s="56"/>
      <c r="HX170" s="56"/>
      <c r="HY170" s="56"/>
      <c r="HZ170" s="56"/>
      <c r="IA170" s="56"/>
      <c r="IB170" s="56"/>
      <c r="IC170" s="56"/>
      <c r="ID170" s="56"/>
      <c r="IE170" s="56"/>
      <c r="IF170" s="56"/>
      <c r="IG170" s="56"/>
      <c r="IH170" s="56"/>
      <c r="II170" s="56"/>
      <c r="IJ170" s="56"/>
      <c r="IK170" s="56"/>
      <c r="IL170" s="56"/>
      <c r="IM170" s="56"/>
      <c r="IN170" s="56"/>
      <c r="IO170" s="56"/>
    </row>
    <row r="171" spans="1:253" s="8" customFormat="1" ht="11.25" customHeight="1" x14ac:dyDescent="0.2">
      <c r="A171" s="17"/>
      <c r="B171" s="14"/>
      <c r="C171" s="14"/>
      <c r="D171" s="14"/>
      <c r="E171" s="27"/>
      <c r="F171" s="14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</row>
    <row r="172" spans="1:253" s="8" customFormat="1" ht="11.25" customHeight="1" x14ac:dyDescent="0.2">
      <c r="A172" s="44" t="s">
        <v>6</v>
      </c>
      <c r="B172" s="18">
        <f>SUM(B165:B170)</f>
        <v>5551</v>
      </c>
      <c r="C172" s="18">
        <f>SUM(C165:C170)</f>
        <v>8488</v>
      </c>
      <c r="D172" s="18">
        <f>SUM(D165:D170)</f>
        <v>165</v>
      </c>
      <c r="E172" s="23" t="s">
        <v>4</v>
      </c>
      <c r="F172" s="18">
        <f>SUM(F165:F170)</f>
        <v>14204</v>
      </c>
      <c r="G172" s="5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</row>
    <row r="173" spans="1:253" s="8" customFormat="1" ht="11.25" customHeight="1" x14ac:dyDescent="0.2">
      <c r="A173" s="17"/>
      <c r="B173" s="14"/>
      <c r="C173" s="14"/>
      <c r="D173" s="14"/>
      <c r="E173" s="27"/>
      <c r="F173" s="14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</row>
    <row r="174" spans="1:253" s="8" customFormat="1" ht="11.25" customHeight="1" x14ac:dyDescent="0.2">
      <c r="A174" s="44" t="s">
        <v>5</v>
      </c>
      <c r="B174" s="23" t="s">
        <v>4</v>
      </c>
      <c r="C174" s="23" t="s">
        <v>4</v>
      </c>
      <c r="D174" s="23" t="s">
        <v>4</v>
      </c>
      <c r="E174" s="22" t="s">
        <v>4</v>
      </c>
      <c r="F174" s="23">
        <v>734.7</v>
      </c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</row>
    <row r="175" spans="1:253" s="8" customFormat="1" ht="11.25" customHeight="1" thickBot="1" x14ac:dyDescent="0.25">
      <c r="A175" s="71"/>
      <c r="B175" s="70"/>
      <c r="C175" s="70"/>
      <c r="D175" s="70"/>
      <c r="E175" s="69"/>
      <c r="F175" s="14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</row>
    <row r="176" spans="1:253" s="8" customFormat="1" ht="11.25" customHeight="1" thickBot="1" x14ac:dyDescent="0.25">
      <c r="A176" s="40" t="s">
        <v>3</v>
      </c>
      <c r="B176" s="9">
        <f>SUM(B172:B174)</f>
        <v>5551</v>
      </c>
      <c r="C176" s="9">
        <f>SUM(C172:C174)</f>
        <v>8488</v>
      </c>
      <c r="D176" s="9">
        <f>SUM(D172:D174)</f>
        <v>165</v>
      </c>
      <c r="E176" s="64" t="s">
        <v>4</v>
      </c>
      <c r="F176" s="9">
        <f>SUM(F172:F174)</f>
        <v>14938.7</v>
      </c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</row>
    <row r="177" spans="1:253" ht="7.5" customHeight="1" x14ac:dyDescent="0.2">
      <c r="A177" s="6"/>
      <c r="B177" s="6"/>
      <c r="C177" s="6"/>
      <c r="D177" s="6"/>
      <c r="E177" s="7"/>
      <c r="F177" s="6"/>
    </row>
    <row r="178" spans="1:253" ht="11.25" customHeight="1" x14ac:dyDescent="0.2">
      <c r="A178" s="5" t="s">
        <v>1</v>
      </c>
      <c r="B178" s="4" t="s">
        <v>0</v>
      </c>
      <c r="C178" s="4"/>
      <c r="I178" s="3"/>
    </row>
    <row r="182" spans="1:253" ht="15.75" x14ac:dyDescent="0.2">
      <c r="A182" s="37" t="s">
        <v>38</v>
      </c>
      <c r="B182" s="36" t="s">
        <v>64</v>
      </c>
      <c r="C182" s="35"/>
      <c r="D182" s="34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5"/>
      <c r="BV182" s="35"/>
      <c r="BW182" s="35"/>
      <c r="BX182" s="35"/>
      <c r="BY182" s="35"/>
      <c r="BZ182" s="35"/>
      <c r="CA182" s="35"/>
      <c r="CB182" s="35"/>
      <c r="CC182" s="35"/>
      <c r="CD182" s="35"/>
      <c r="CE182" s="35"/>
      <c r="CF182" s="35"/>
      <c r="CG182" s="35"/>
      <c r="CH182" s="35"/>
      <c r="CI182" s="35"/>
      <c r="CJ182" s="35"/>
      <c r="CK182" s="35"/>
      <c r="CL182" s="35"/>
      <c r="CM182" s="35"/>
      <c r="CN182" s="35"/>
      <c r="CO182" s="35"/>
      <c r="CP182" s="35"/>
      <c r="CQ182" s="35"/>
      <c r="CR182" s="35"/>
      <c r="CS182" s="35"/>
      <c r="CT182" s="35"/>
      <c r="CU182" s="35"/>
      <c r="CV182" s="35"/>
      <c r="CW182" s="35"/>
      <c r="CX182" s="35"/>
      <c r="CY182" s="35"/>
      <c r="CZ182" s="35"/>
      <c r="DA182" s="35"/>
      <c r="DB182" s="35"/>
      <c r="DC182" s="35"/>
      <c r="DD182" s="35"/>
      <c r="DE182" s="35"/>
      <c r="DF182" s="35"/>
      <c r="DG182" s="35"/>
      <c r="DH182" s="35"/>
      <c r="DI182" s="35"/>
      <c r="DJ182" s="35"/>
      <c r="DK182" s="35"/>
      <c r="DL182" s="35"/>
      <c r="DM182" s="35"/>
      <c r="DN182" s="35"/>
      <c r="DO182" s="35"/>
      <c r="DP182" s="35"/>
      <c r="DQ182" s="35"/>
      <c r="DR182" s="35"/>
      <c r="DS182" s="35"/>
      <c r="DT182" s="35"/>
      <c r="DU182" s="35"/>
      <c r="DV182" s="35"/>
      <c r="DW182" s="35"/>
      <c r="DX182" s="35"/>
      <c r="DY182" s="35"/>
      <c r="DZ182" s="35"/>
      <c r="EA182" s="35"/>
      <c r="EB182" s="35"/>
      <c r="EC182" s="35"/>
      <c r="ED182" s="35"/>
      <c r="EE182" s="35"/>
      <c r="EF182" s="35"/>
      <c r="EG182" s="35"/>
      <c r="EH182" s="35"/>
      <c r="EI182" s="35"/>
      <c r="EJ182" s="35"/>
      <c r="EK182" s="35"/>
      <c r="EL182" s="35"/>
      <c r="EM182" s="35"/>
      <c r="EN182" s="35"/>
      <c r="EO182" s="35"/>
      <c r="EP182" s="35"/>
      <c r="EQ182" s="35"/>
      <c r="ER182" s="35"/>
      <c r="ES182" s="35"/>
      <c r="ET182" s="35"/>
      <c r="EU182" s="35"/>
      <c r="EV182" s="35"/>
      <c r="EW182" s="35"/>
      <c r="EX182" s="35"/>
      <c r="EY182" s="35"/>
      <c r="EZ182" s="35"/>
      <c r="FA182" s="35"/>
      <c r="FB182" s="35"/>
      <c r="FC182" s="35"/>
      <c r="FD182" s="35"/>
      <c r="FE182" s="35"/>
      <c r="FF182" s="35"/>
      <c r="FG182" s="35"/>
      <c r="FH182" s="35"/>
      <c r="FI182" s="35"/>
      <c r="FJ182" s="35"/>
      <c r="FK182" s="35"/>
      <c r="FL182" s="35"/>
      <c r="FM182" s="35"/>
      <c r="FN182" s="35"/>
      <c r="FO182" s="35"/>
      <c r="FP182" s="35"/>
      <c r="FQ182" s="35"/>
      <c r="FR182" s="35"/>
      <c r="FS182" s="35"/>
      <c r="FT182" s="35"/>
      <c r="FU182" s="35"/>
      <c r="FV182" s="35"/>
      <c r="FW182" s="35"/>
      <c r="FX182" s="35"/>
      <c r="FY182" s="35"/>
      <c r="FZ182" s="35"/>
      <c r="GA182" s="35"/>
      <c r="GB182" s="35"/>
      <c r="GC182" s="35"/>
      <c r="GD182" s="35"/>
      <c r="GE182" s="35"/>
      <c r="GF182" s="35"/>
      <c r="GG182" s="35"/>
      <c r="GH182" s="35"/>
      <c r="GI182" s="35"/>
      <c r="GJ182" s="35"/>
      <c r="GK182" s="35"/>
      <c r="GL182" s="35"/>
      <c r="GM182" s="35"/>
      <c r="GN182" s="35"/>
      <c r="GO182" s="35"/>
      <c r="GP182" s="35"/>
      <c r="GQ182" s="35"/>
      <c r="GR182" s="35"/>
      <c r="GS182" s="35"/>
      <c r="GT182" s="35"/>
      <c r="GU182" s="35"/>
      <c r="GV182" s="35"/>
      <c r="GW182" s="35"/>
      <c r="GX182" s="35"/>
      <c r="GY182" s="35"/>
      <c r="GZ182" s="35"/>
      <c r="HA182" s="35"/>
      <c r="HB182" s="35"/>
      <c r="HC182" s="35"/>
      <c r="HD182" s="35"/>
      <c r="HE182" s="35"/>
      <c r="HF182" s="35"/>
      <c r="HG182" s="35"/>
      <c r="HH182" s="35"/>
      <c r="HI182" s="35"/>
      <c r="HJ182" s="35"/>
      <c r="HK182" s="35"/>
      <c r="HL182" s="35"/>
      <c r="HM182" s="35"/>
      <c r="HN182" s="35"/>
      <c r="HO182" s="35"/>
      <c r="HP182" s="35"/>
      <c r="HQ182" s="35"/>
      <c r="HR182" s="35"/>
      <c r="HS182" s="35"/>
      <c r="HT182" s="35"/>
      <c r="HU182" s="35"/>
      <c r="HV182" s="35"/>
      <c r="HW182" s="35"/>
      <c r="HX182" s="35"/>
      <c r="HY182" s="35"/>
      <c r="HZ182" s="35"/>
      <c r="IA182" s="35"/>
      <c r="IB182" s="35"/>
      <c r="IC182" s="35"/>
      <c r="ID182" s="35"/>
      <c r="IE182" s="35"/>
      <c r="IF182" s="35"/>
      <c r="IG182" s="35"/>
      <c r="IH182" s="35"/>
      <c r="II182" s="35"/>
      <c r="IJ182" s="35"/>
      <c r="IK182" s="35"/>
      <c r="IL182" s="35"/>
      <c r="IM182" s="35"/>
      <c r="IN182" s="35"/>
      <c r="IO182" s="35"/>
      <c r="IP182" s="57"/>
      <c r="IQ182" s="57"/>
      <c r="IR182" s="57"/>
      <c r="IS182" s="57"/>
    </row>
    <row r="183" spans="1:253" x14ac:dyDescent="0.2">
      <c r="A183" s="33"/>
      <c r="B183" s="33" t="s">
        <v>36</v>
      </c>
      <c r="C183" s="33"/>
      <c r="D183" s="53"/>
    </row>
    <row r="184" spans="1:253" ht="7.5" customHeight="1" thickBot="1" x14ac:dyDescent="0.25">
      <c r="A184" s="32"/>
      <c r="B184" s="32"/>
      <c r="C184" s="32"/>
      <c r="D184" s="32"/>
      <c r="E184" s="52"/>
      <c r="F184" s="32"/>
    </row>
    <row r="185" spans="1:253" s="49" customFormat="1" ht="26.25" thickBot="1" x14ac:dyDescent="0.25">
      <c r="A185" s="29" t="s">
        <v>35</v>
      </c>
      <c r="B185" s="28" t="s">
        <v>34</v>
      </c>
      <c r="C185" s="28" t="s">
        <v>33</v>
      </c>
      <c r="D185" s="28" t="s">
        <v>32</v>
      </c>
      <c r="E185" s="51" t="s">
        <v>44</v>
      </c>
      <c r="F185" s="28" t="s">
        <v>3</v>
      </c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  <c r="GO185" s="50"/>
      <c r="GP185" s="50"/>
      <c r="GQ185" s="50"/>
      <c r="GR185" s="50"/>
      <c r="GS185" s="50"/>
      <c r="GT185" s="50"/>
      <c r="GU185" s="50"/>
      <c r="GV185" s="50"/>
      <c r="GW185" s="50"/>
      <c r="GX185" s="50"/>
      <c r="GY185" s="50"/>
      <c r="GZ185" s="50"/>
      <c r="HA185" s="50"/>
      <c r="HB185" s="50"/>
      <c r="HC185" s="50"/>
      <c r="HD185" s="50"/>
      <c r="HE185" s="50"/>
      <c r="HF185" s="50"/>
      <c r="HG185" s="50"/>
      <c r="HH185" s="50"/>
      <c r="HI185" s="50"/>
      <c r="HJ185" s="50"/>
      <c r="HK185" s="50"/>
      <c r="HL185" s="50"/>
      <c r="HM185" s="50"/>
      <c r="HN185" s="50"/>
      <c r="HO185" s="50"/>
      <c r="HP185" s="50"/>
      <c r="HQ185" s="50"/>
      <c r="HR185" s="50"/>
      <c r="HS185" s="50"/>
      <c r="HT185" s="50"/>
      <c r="HU185" s="50"/>
      <c r="HV185" s="50"/>
      <c r="HW185" s="50"/>
      <c r="HX185" s="50"/>
      <c r="HY185" s="50"/>
      <c r="HZ185" s="50"/>
      <c r="IA185" s="50"/>
      <c r="IB185" s="50"/>
      <c r="IC185" s="50"/>
      <c r="ID185" s="50"/>
      <c r="IE185" s="50"/>
      <c r="IF185" s="50"/>
      <c r="IG185" s="50"/>
      <c r="IH185" s="50"/>
      <c r="II185" s="50"/>
      <c r="IJ185" s="50"/>
      <c r="IK185" s="50"/>
      <c r="IL185" s="50"/>
      <c r="IM185" s="50"/>
      <c r="IN185" s="50"/>
      <c r="IO185" s="50"/>
    </row>
    <row r="186" spans="1:253" s="49" customFormat="1" ht="12" x14ac:dyDescent="0.2">
      <c r="A186" s="17" t="s">
        <v>30</v>
      </c>
      <c r="B186" s="14">
        <v>128</v>
      </c>
      <c r="C186" s="16" t="s">
        <v>4</v>
      </c>
      <c r="D186" s="16" t="s">
        <v>4</v>
      </c>
      <c r="E186" s="16" t="s">
        <v>4</v>
      </c>
      <c r="F186" s="16">
        <f>SUM(B186:E186)</f>
        <v>128</v>
      </c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  <c r="GL186" s="50"/>
      <c r="GM186" s="50"/>
      <c r="GN186" s="50"/>
      <c r="GO186" s="50"/>
      <c r="GP186" s="50"/>
      <c r="GQ186" s="50"/>
      <c r="GR186" s="50"/>
      <c r="GS186" s="50"/>
      <c r="GT186" s="50"/>
      <c r="GU186" s="50"/>
      <c r="GV186" s="50"/>
      <c r="GW186" s="50"/>
      <c r="GX186" s="50"/>
      <c r="GY186" s="50"/>
      <c r="GZ186" s="50"/>
      <c r="HA186" s="50"/>
      <c r="HB186" s="50"/>
      <c r="HC186" s="50"/>
      <c r="HD186" s="50"/>
      <c r="HE186" s="50"/>
      <c r="HF186" s="50"/>
      <c r="HG186" s="50"/>
      <c r="HH186" s="50"/>
      <c r="HI186" s="50"/>
      <c r="HJ186" s="50"/>
      <c r="HK186" s="50"/>
      <c r="HL186" s="50"/>
      <c r="HM186" s="50"/>
      <c r="HN186" s="50"/>
      <c r="HO186" s="50"/>
      <c r="HP186" s="50"/>
      <c r="HQ186" s="50"/>
      <c r="HR186" s="50"/>
      <c r="HS186" s="50"/>
      <c r="HT186" s="50"/>
      <c r="HU186" s="50"/>
      <c r="HV186" s="50"/>
      <c r="HW186" s="50"/>
      <c r="HX186" s="50"/>
      <c r="HY186" s="50"/>
      <c r="HZ186" s="50"/>
      <c r="IA186" s="50"/>
      <c r="IB186" s="50"/>
      <c r="IC186" s="50"/>
      <c r="ID186" s="50"/>
      <c r="IE186" s="50"/>
      <c r="IF186" s="50"/>
      <c r="IG186" s="50"/>
      <c r="IH186" s="50"/>
      <c r="II186" s="50"/>
      <c r="IJ186" s="50"/>
      <c r="IK186" s="50"/>
      <c r="IL186" s="50"/>
      <c r="IM186" s="50"/>
      <c r="IN186" s="50"/>
      <c r="IO186" s="50"/>
    </row>
    <row r="187" spans="1:253" s="8" customFormat="1" ht="11.25" customHeight="1" x14ac:dyDescent="0.2">
      <c r="A187" s="44" t="s">
        <v>29</v>
      </c>
      <c r="B187" s="18">
        <v>1387</v>
      </c>
      <c r="C187" s="23" t="s">
        <v>4</v>
      </c>
      <c r="D187" s="23" t="s">
        <v>4</v>
      </c>
      <c r="E187" s="23" t="s">
        <v>4</v>
      </c>
      <c r="F187" s="23">
        <f>SUM(B187:E187)</f>
        <v>1387</v>
      </c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</row>
    <row r="188" spans="1:253" s="8" customFormat="1" ht="11.25" customHeight="1" x14ac:dyDescent="0.2">
      <c r="A188" s="17" t="s">
        <v>27</v>
      </c>
      <c r="B188" s="16">
        <v>62</v>
      </c>
      <c r="C188" s="14">
        <v>2</v>
      </c>
      <c r="D188" s="16" t="s">
        <v>4</v>
      </c>
      <c r="E188" s="16" t="s">
        <v>4</v>
      </c>
      <c r="F188" s="16">
        <f>SUM(B188:E188)</f>
        <v>64</v>
      </c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</row>
    <row r="189" spans="1:253" s="8" customFormat="1" ht="11.25" customHeight="1" x14ac:dyDescent="0.2">
      <c r="A189" s="44" t="s">
        <v>25</v>
      </c>
      <c r="B189" s="23">
        <v>109</v>
      </c>
      <c r="C189" s="23" t="s">
        <v>4</v>
      </c>
      <c r="D189" s="23" t="s">
        <v>4</v>
      </c>
      <c r="E189" s="22" t="s">
        <v>4</v>
      </c>
      <c r="F189" s="23">
        <f>SUM(B189:E189)</f>
        <v>109</v>
      </c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</row>
    <row r="190" spans="1:253" s="8" customFormat="1" ht="11.25" customHeight="1" x14ac:dyDescent="0.2">
      <c r="A190" s="17" t="s">
        <v>18</v>
      </c>
      <c r="B190" s="14">
        <v>439</v>
      </c>
      <c r="C190" s="14">
        <v>262</v>
      </c>
      <c r="D190" s="16" t="s">
        <v>4</v>
      </c>
      <c r="E190" s="16" t="s">
        <v>4</v>
      </c>
      <c r="F190" s="16">
        <f>SUM(B190:E190)</f>
        <v>701</v>
      </c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</row>
    <row r="191" spans="1:253" s="8" customFormat="1" ht="11.25" customHeight="1" x14ac:dyDescent="0.2">
      <c r="A191" s="44" t="s">
        <v>14</v>
      </c>
      <c r="B191" s="23">
        <v>112</v>
      </c>
      <c r="C191" s="23" t="s">
        <v>4</v>
      </c>
      <c r="D191" s="23" t="s">
        <v>4</v>
      </c>
      <c r="E191" s="23" t="s">
        <v>4</v>
      </c>
      <c r="F191" s="23">
        <f>SUM(B191:E191)</f>
        <v>112</v>
      </c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</row>
    <row r="192" spans="1:253" s="8" customFormat="1" ht="11.25" customHeight="1" x14ac:dyDescent="0.2">
      <c r="A192" s="17" t="s">
        <v>11</v>
      </c>
      <c r="B192" s="14">
        <v>42</v>
      </c>
      <c r="C192" s="16" t="s">
        <v>4</v>
      </c>
      <c r="D192" s="16" t="s">
        <v>4</v>
      </c>
      <c r="E192" s="16" t="s">
        <v>4</v>
      </c>
      <c r="F192" s="16">
        <f>SUM(B192:E192)</f>
        <v>42</v>
      </c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</row>
    <row r="193" spans="1:253" s="8" customFormat="1" ht="11.25" customHeight="1" x14ac:dyDescent="0.2">
      <c r="A193" s="75" t="s">
        <v>10</v>
      </c>
      <c r="B193" s="74">
        <v>4587</v>
      </c>
      <c r="C193" s="74">
        <v>5735</v>
      </c>
      <c r="D193" s="74">
        <v>2094</v>
      </c>
      <c r="E193" s="73" t="s">
        <v>4</v>
      </c>
      <c r="F193" s="72">
        <f>SUM(B193:E193)</f>
        <v>12416</v>
      </c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  <c r="BM193" s="56"/>
      <c r="BN193" s="56"/>
      <c r="BO193" s="56"/>
      <c r="BP193" s="56"/>
      <c r="BQ193" s="56"/>
      <c r="BR193" s="56"/>
      <c r="BS193" s="56"/>
      <c r="BT193" s="56"/>
      <c r="BU193" s="56"/>
      <c r="BV193" s="56"/>
      <c r="BW193" s="56"/>
      <c r="BX193" s="56"/>
      <c r="BY193" s="56"/>
      <c r="BZ193" s="56"/>
      <c r="CA193" s="56"/>
      <c r="CB193" s="56"/>
      <c r="CC193" s="56"/>
      <c r="CD193" s="56"/>
      <c r="CE193" s="56"/>
      <c r="CF193" s="56"/>
      <c r="CG193" s="56"/>
      <c r="CH193" s="56"/>
      <c r="CI193" s="56"/>
      <c r="CJ193" s="56"/>
      <c r="CK193" s="56"/>
      <c r="CL193" s="56"/>
      <c r="CM193" s="56"/>
      <c r="CN193" s="56"/>
      <c r="CO193" s="56"/>
      <c r="CP193" s="56"/>
      <c r="CQ193" s="56"/>
      <c r="CR193" s="56"/>
      <c r="CS193" s="56"/>
      <c r="CT193" s="56"/>
      <c r="CU193" s="56"/>
      <c r="CV193" s="56"/>
      <c r="CW193" s="56"/>
      <c r="CX193" s="56"/>
      <c r="CY193" s="56"/>
      <c r="CZ193" s="56"/>
      <c r="DA193" s="56"/>
      <c r="DB193" s="56"/>
      <c r="DC193" s="56"/>
      <c r="DD193" s="56"/>
      <c r="DE193" s="56"/>
      <c r="DF193" s="56"/>
      <c r="DG193" s="56"/>
      <c r="DH193" s="56"/>
      <c r="DI193" s="56"/>
      <c r="DJ193" s="56"/>
      <c r="DK193" s="56"/>
      <c r="DL193" s="56"/>
      <c r="DM193" s="56"/>
      <c r="DN193" s="56"/>
      <c r="DO193" s="56"/>
      <c r="DP193" s="56"/>
      <c r="DQ193" s="56"/>
      <c r="DR193" s="56"/>
      <c r="DS193" s="56"/>
      <c r="DT193" s="56"/>
      <c r="DU193" s="56"/>
      <c r="DV193" s="56"/>
      <c r="DW193" s="56"/>
      <c r="DX193" s="56"/>
      <c r="DY193" s="56"/>
      <c r="DZ193" s="56"/>
      <c r="EA193" s="56"/>
      <c r="EB193" s="56"/>
      <c r="EC193" s="56"/>
      <c r="ED193" s="56"/>
      <c r="EE193" s="56"/>
      <c r="EF193" s="56"/>
      <c r="EG193" s="56"/>
      <c r="EH193" s="56"/>
      <c r="EI193" s="56"/>
      <c r="EJ193" s="56"/>
      <c r="EK193" s="56"/>
      <c r="EL193" s="56"/>
      <c r="EM193" s="56"/>
      <c r="EN193" s="56"/>
      <c r="EO193" s="56"/>
      <c r="EP193" s="56"/>
      <c r="EQ193" s="56"/>
      <c r="ER193" s="56"/>
      <c r="ES193" s="56"/>
      <c r="ET193" s="56"/>
      <c r="EU193" s="56"/>
      <c r="EV193" s="56"/>
      <c r="EW193" s="56"/>
      <c r="EX193" s="56"/>
      <c r="EY193" s="56"/>
      <c r="EZ193" s="56"/>
      <c r="FA193" s="56"/>
      <c r="FB193" s="56"/>
      <c r="FC193" s="56"/>
      <c r="FD193" s="56"/>
      <c r="FE193" s="56"/>
      <c r="FF193" s="56"/>
      <c r="FG193" s="56"/>
      <c r="FH193" s="56"/>
      <c r="FI193" s="56"/>
      <c r="FJ193" s="56"/>
      <c r="FK193" s="56"/>
      <c r="FL193" s="56"/>
      <c r="FM193" s="56"/>
      <c r="FN193" s="56"/>
      <c r="FO193" s="56"/>
      <c r="FP193" s="56"/>
      <c r="FQ193" s="56"/>
      <c r="FR193" s="56"/>
      <c r="FS193" s="56"/>
      <c r="FT193" s="56"/>
      <c r="FU193" s="56"/>
      <c r="FV193" s="56"/>
      <c r="FW193" s="56"/>
      <c r="FX193" s="56"/>
      <c r="FY193" s="56"/>
      <c r="FZ193" s="56"/>
      <c r="GA193" s="56"/>
      <c r="GB193" s="56"/>
      <c r="GC193" s="56"/>
      <c r="GD193" s="56"/>
      <c r="GE193" s="56"/>
      <c r="GF193" s="56"/>
      <c r="GG193" s="56"/>
      <c r="GH193" s="56"/>
      <c r="GI193" s="56"/>
      <c r="GJ193" s="56"/>
      <c r="GK193" s="56"/>
      <c r="GL193" s="56"/>
      <c r="GM193" s="56"/>
      <c r="GN193" s="56"/>
      <c r="GO193" s="56"/>
      <c r="GP193" s="56"/>
      <c r="GQ193" s="56"/>
      <c r="GR193" s="56"/>
      <c r="GS193" s="56"/>
      <c r="GT193" s="56"/>
      <c r="GU193" s="56"/>
      <c r="GV193" s="56"/>
      <c r="GW193" s="56"/>
      <c r="GX193" s="56"/>
      <c r="GY193" s="56"/>
      <c r="GZ193" s="56"/>
      <c r="HA193" s="56"/>
      <c r="HB193" s="56"/>
      <c r="HC193" s="56"/>
      <c r="HD193" s="56"/>
      <c r="HE193" s="56"/>
      <c r="HF193" s="56"/>
      <c r="HG193" s="56"/>
      <c r="HH193" s="56"/>
      <c r="HI193" s="56"/>
      <c r="HJ193" s="56"/>
      <c r="HK193" s="56"/>
      <c r="HL193" s="56"/>
      <c r="HM193" s="56"/>
      <c r="HN193" s="56"/>
      <c r="HO193" s="56"/>
      <c r="HP193" s="56"/>
      <c r="HQ193" s="56"/>
      <c r="HR193" s="56"/>
      <c r="HS193" s="56"/>
      <c r="HT193" s="56"/>
      <c r="HU193" s="56"/>
      <c r="HV193" s="56"/>
      <c r="HW193" s="56"/>
      <c r="HX193" s="56"/>
      <c r="HY193" s="56"/>
      <c r="HZ193" s="56"/>
      <c r="IA193" s="56"/>
      <c r="IB193" s="56"/>
      <c r="IC193" s="56"/>
      <c r="ID193" s="56"/>
      <c r="IE193" s="56"/>
      <c r="IF193" s="56"/>
      <c r="IG193" s="56"/>
      <c r="IH193" s="56"/>
      <c r="II193" s="56"/>
      <c r="IJ193" s="56"/>
      <c r="IK193" s="56"/>
      <c r="IL193" s="56"/>
      <c r="IM193" s="56"/>
      <c r="IN193" s="56"/>
      <c r="IO193" s="56"/>
    </row>
    <row r="194" spans="1:253" s="8" customFormat="1" ht="11.25" customHeight="1" x14ac:dyDescent="0.2">
      <c r="A194" s="17"/>
      <c r="B194" s="14"/>
      <c r="C194" s="14"/>
      <c r="D194" s="14"/>
      <c r="E194" s="27"/>
      <c r="F194" s="14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</row>
    <row r="195" spans="1:253" s="8" customFormat="1" ht="11.25" customHeight="1" x14ac:dyDescent="0.2">
      <c r="A195" s="44" t="s">
        <v>6</v>
      </c>
      <c r="B195" s="18">
        <f>SUM(B186:B193)</f>
        <v>6866</v>
      </c>
      <c r="C195" s="18">
        <f>SUM(C186:C193)</f>
        <v>5999</v>
      </c>
      <c r="D195" s="18">
        <f>SUM(D186:D193)</f>
        <v>2094</v>
      </c>
      <c r="E195" s="23" t="s">
        <v>4</v>
      </c>
      <c r="F195" s="18">
        <f>SUM(F186:F193)</f>
        <v>14959</v>
      </c>
      <c r="G195" s="5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</row>
    <row r="196" spans="1:253" s="8" customFormat="1" ht="11.25" customHeight="1" x14ac:dyDescent="0.2">
      <c r="A196" s="17"/>
      <c r="B196" s="14"/>
      <c r="C196" s="14"/>
      <c r="D196" s="14"/>
      <c r="E196" s="27"/>
      <c r="F196" s="14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</row>
    <row r="197" spans="1:253" s="8" customFormat="1" ht="11.25" customHeight="1" x14ac:dyDescent="0.2">
      <c r="A197" s="44" t="s">
        <v>5</v>
      </c>
      <c r="B197" s="23" t="s">
        <v>4</v>
      </c>
      <c r="C197" s="23" t="s">
        <v>4</v>
      </c>
      <c r="D197" s="23" t="s">
        <v>4</v>
      </c>
      <c r="E197" s="22" t="s">
        <v>4</v>
      </c>
      <c r="F197" s="23">
        <v>2869</v>
      </c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</row>
    <row r="198" spans="1:253" s="8" customFormat="1" ht="11.25" customHeight="1" thickBot="1" x14ac:dyDescent="0.25">
      <c r="A198" s="71"/>
      <c r="B198" s="70"/>
      <c r="C198" s="70"/>
      <c r="D198" s="70"/>
      <c r="E198" s="69"/>
      <c r="F198" s="14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</row>
    <row r="199" spans="1:253" s="8" customFormat="1" ht="11.25" customHeight="1" thickBot="1" x14ac:dyDescent="0.25">
      <c r="A199" s="40" t="s">
        <v>3</v>
      </c>
      <c r="B199" s="9">
        <f>SUM(B195:B197)</f>
        <v>6866</v>
      </c>
      <c r="C199" s="9">
        <f>SUM(C195:C197)</f>
        <v>5999</v>
      </c>
      <c r="D199" s="9">
        <f>SUM(D195:D197)</f>
        <v>2094</v>
      </c>
      <c r="E199" s="64" t="s">
        <v>4</v>
      </c>
      <c r="F199" s="9">
        <f>SUM(F195:F197)</f>
        <v>17828</v>
      </c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</row>
    <row r="200" spans="1:253" ht="7.5" customHeight="1" x14ac:dyDescent="0.2">
      <c r="A200" s="6"/>
      <c r="B200" s="6"/>
      <c r="C200" s="6"/>
      <c r="D200" s="6"/>
      <c r="E200" s="7"/>
      <c r="F200" s="6"/>
    </row>
    <row r="201" spans="1:253" ht="11.25" customHeight="1" x14ac:dyDescent="0.2">
      <c r="A201" s="5" t="s">
        <v>1</v>
      </c>
      <c r="B201" s="4" t="s">
        <v>0</v>
      </c>
      <c r="C201" s="4"/>
      <c r="I201" s="3"/>
    </row>
    <row r="205" spans="1:253" ht="15.75" x14ac:dyDescent="0.2">
      <c r="A205" s="37" t="s">
        <v>38</v>
      </c>
      <c r="B205" s="36" t="s">
        <v>63</v>
      </c>
      <c r="C205" s="35"/>
      <c r="D205" s="34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/>
      <c r="BM205" s="35"/>
      <c r="BN205" s="35"/>
      <c r="BO205" s="35"/>
      <c r="BP205" s="35"/>
      <c r="BQ205" s="35"/>
      <c r="BR205" s="35"/>
      <c r="BS205" s="35"/>
      <c r="BT205" s="35"/>
      <c r="BU205" s="35"/>
      <c r="BV205" s="35"/>
      <c r="BW205" s="35"/>
      <c r="BX205" s="35"/>
      <c r="BY205" s="35"/>
      <c r="BZ205" s="35"/>
      <c r="CA205" s="35"/>
      <c r="CB205" s="35"/>
      <c r="CC205" s="35"/>
      <c r="CD205" s="35"/>
      <c r="CE205" s="35"/>
      <c r="CF205" s="35"/>
      <c r="CG205" s="35"/>
      <c r="CH205" s="35"/>
      <c r="CI205" s="35"/>
      <c r="CJ205" s="35"/>
      <c r="CK205" s="35"/>
      <c r="CL205" s="35"/>
      <c r="CM205" s="35"/>
      <c r="CN205" s="35"/>
      <c r="CO205" s="35"/>
      <c r="CP205" s="35"/>
      <c r="CQ205" s="35"/>
      <c r="CR205" s="35"/>
      <c r="CS205" s="35"/>
      <c r="CT205" s="35"/>
      <c r="CU205" s="35"/>
      <c r="CV205" s="35"/>
      <c r="CW205" s="35"/>
      <c r="CX205" s="35"/>
      <c r="CY205" s="35"/>
      <c r="CZ205" s="35"/>
      <c r="DA205" s="35"/>
      <c r="DB205" s="35"/>
      <c r="DC205" s="35"/>
      <c r="DD205" s="35"/>
      <c r="DE205" s="35"/>
      <c r="DF205" s="35"/>
      <c r="DG205" s="35"/>
      <c r="DH205" s="35"/>
      <c r="DI205" s="35"/>
      <c r="DJ205" s="35"/>
      <c r="DK205" s="35"/>
      <c r="DL205" s="35"/>
      <c r="DM205" s="35"/>
      <c r="DN205" s="35"/>
      <c r="DO205" s="35"/>
      <c r="DP205" s="35"/>
      <c r="DQ205" s="35"/>
      <c r="DR205" s="35"/>
      <c r="DS205" s="35"/>
      <c r="DT205" s="35"/>
      <c r="DU205" s="35"/>
      <c r="DV205" s="35"/>
      <c r="DW205" s="35"/>
      <c r="DX205" s="35"/>
      <c r="DY205" s="35"/>
      <c r="DZ205" s="35"/>
      <c r="EA205" s="35"/>
      <c r="EB205" s="35"/>
      <c r="EC205" s="35"/>
      <c r="ED205" s="35"/>
      <c r="EE205" s="35"/>
      <c r="EF205" s="35"/>
      <c r="EG205" s="35"/>
      <c r="EH205" s="35"/>
      <c r="EI205" s="35"/>
      <c r="EJ205" s="35"/>
      <c r="EK205" s="35"/>
      <c r="EL205" s="35"/>
      <c r="EM205" s="35"/>
      <c r="EN205" s="35"/>
      <c r="EO205" s="35"/>
      <c r="EP205" s="35"/>
      <c r="EQ205" s="35"/>
      <c r="ER205" s="35"/>
      <c r="ES205" s="35"/>
      <c r="ET205" s="35"/>
      <c r="EU205" s="35"/>
      <c r="EV205" s="35"/>
      <c r="EW205" s="35"/>
      <c r="EX205" s="35"/>
      <c r="EY205" s="35"/>
      <c r="EZ205" s="35"/>
      <c r="FA205" s="35"/>
      <c r="FB205" s="35"/>
      <c r="FC205" s="35"/>
      <c r="FD205" s="35"/>
      <c r="FE205" s="35"/>
      <c r="FF205" s="35"/>
      <c r="FG205" s="35"/>
      <c r="FH205" s="35"/>
      <c r="FI205" s="35"/>
      <c r="FJ205" s="35"/>
      <c r="FK205" s="35"/>
      <c r="FL205" s="35"/>
      <c r="FM205" s="35"/>
      <c r="FN205" s="35"/>
      <c r="FO205" s="35"/>
      <c r="FP205" s="35"/>
      <c r="FQ205" s="35"/>
      <c r="FR205" s="35"/>
      <c r="FS205" s="35"/>
      <c r="FT205" s="35"/>
      <c r="FU205" s="35"/>
      <c r="FV205" s="35"/>
      <c r="FW205" s="35"/>
      <c r="FX205" s="35"/>
      <c r="FY205" s="35"/>
      <c r="FZ205" s="35"/>
      <c r="GA205" s="35"/>
      <c r="GB205" s="35"/>
      <c r="GC205" s="35"/>
      <c r="GD205" s="35"/>
      <c r="GE205" s="35"/>
      <c r="GF205" s="35"/>
      <c r="GG205" s="35"/>
      <c r="GH205" s="35"/>
      <c r="GI205" s="35"/>
      <c r="GJ205" s="35"/>
      <c r="GK205" s="35"/>
      <c r="GL205" s="35"/>
      <c r="GM205" s="35"/>
      <c r="GN205" s="35"/>
      <c r="GO205" s="35"/>
      <c r="GP205" s="35"/>
      <c r="GQ205" s="35"/>
      <c r="GR205" s="35"/>
      <c r="GS205" s="35"/>
      <c r="GT205" s="35"/>
      <c r="GU205" s="35"/>
      <c r="GV205" s="35"/>
      <c r="GW205" s="35"/>
      <c r="GX205" s="35"/>
      <c r="GY205" s="35"/>
      <c r="GZ205" s="35"/>
      <c r="HA205" s="35"/>
      <c r="HB205" s="35"/>
      <c r="HC205" s="35"/>
      <c r="HD205" s="35"/>
      <c r="HE205" s="35"/>
      <c r="HF205" s="35"/>
      <c r="HG205" s="35"/>
      <c r="HH205" s="35"/>
      <c r="HI205" s="35"/>
      <c r="HJ205" s="35"/>
      <c r="HK205" s="35"/>
      <c r="HL205" s="35"/>
      <c r="HM205" s="35"/>
      <c r="HN205" s="35"/>
      <c r="HO205" s="35"/>
      <c r="HP205" s="35"/>
      <c r="HQ205" s="35"/>
      <c r="HR205" s="35"/>
      <c r="HS205" s="35"/>
      <c r="HT205" s="35"/>
      <c r="HU205" s="35"/>
      <c r="HV205" s="35"/>
      <c r="HW205" s="35"/>
      <c r="HX205" s="35"/>
      <c r="HY205" s="35"/>
      <c r="HZ205" s="35"/>
      <c r="IA205" s="35"/>
      <c r="IB205" s="35"/>
      <c r="IC205" s="35"/>
      <c r="ID205" s="35"/>
      <c r="IE205" s="35"/>
      <c r="IF205" s="35"/>
      <c r="IG205" s="35"/>
      <c r="IH205" s="35"/>
      <c r="II205" s="35"/>
      <c r="IJ205" s="35"/>
      <c r="IK205" s="35"/>
      <c r="IL205" s="35"/>
      <c r="IM205" s="35"/>
      <c r="IN205" s="35"/>
      <c r="IO205" s="35"/>
      <c r="IP205" s="57"/>
      <c r="IQ205" s="57"/>
      <c r="IR205" s="57"/>
      <c r="IS205" s="57"/>
    </row>
    <row r="206" spans="1:253" x14ac:dyDescent="0.2">
      <c r="A206" s="33"/>
      <c r="B206" s="33" t="s">
        <v>36</v>
      </c>
      <c r="C206" s="33"/>
      <c r="D206" s="53"/>
    </row>
    <row r="207" spans="1:253" ht="7.5" customHeight="1" thickBot="1" x14ac:dyDescent="0.25">
      <c r="A207" s="32"/>
      <c r="B207" s="32"/>
      <c r="C207" s="32"/>
      <c r="D207" s="32"/>
      <c r="E207" s="52"/>
      <c r="F207" s="32"/>
    </row>
    <row r="208" spans="1:253" s="49" customFormat="1" ht="26.25" thickBot="1" x14ac:dyDescent="0.25">
      <c r="A208" s="29" t="s">
        <v>35</v>
      </c>
      <c r="B208" s="28" t="s">
        <v>34</v>
      </c>
      <c r="C208" s="28" t="s">
        <v>33</v>
      </c>
      <c r="D208" s="28" t="s">
        <v>32</v>
      </c>
      <c r="E208" s="51" t="s">
        <v>44</v>
      </c>
      <c r="F208" s="28" t="s">
        <v>3</v>
      </c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50"/>
      <c r="ES208" s="50"/>
      <c r="ET208" s="50"/>
      <c r="EU208" s="50"/>
      <c r="EV208" s="50"/>
      <c r="EW208" s="50"/>
      <c r="EX208" s="50"/>
      <c r="EY208" s="50"/>
      <c r="EZ208" s="50"/>
      <c r="FA208" s="50"/>
      <c r="FB208" s="50"/>
      <c r="FC208" s="50"/>
      <c r="FD208" s="50"/>
      <c r="FE208" s="50"/>
      <c r="FF208" s="50"/>
      <c r="FG208" s="50"/>
      <c r="FH208" s="50"/>
      <c r="FI208" s="50"/>
      <c r="FJ208" s="50"/>
      <c r="FK208" s="50"/>
      <c r="FL208" s="50"/>
      <c r="FM208" s="50"/>
      <c r="FN208" s="50"/>
      <c r="FO208" s="50"/>
      <c r="FP208" s="50"/>
      <c r="FQ208" s="50"/>
      <c r="FR208" s="50"/>
      <c r="FS208" s="50"/>
      <c r="FT208" s="50"/>
      <c r="FU208" s="50"/>
      <c r="FV208" s="50"/>
      <c r="FW208" s="50"/>
      <c r="FX208" s="50"/>
      <c r="FY208" s="50"/>
      <c r="FZ208" s="50"/>
      <c r="GA208" s="50"/>
      <c r="GB208" s="50"/>
      <c r="GC208" s="50"/>
      <c r="GD208" s="50"/>
      <c r="GE208" s="50"/>
      <c r="GF208" s="50"/>
      <c r="GG208" s="50"/>
      <c r="GH208" s="50"/>
      <c r="GI208" s="50"/>
      <c r="GJ208" s="50"/>
      <c r="GK208" s="50"/>
      <c r="GL208" s="50"/>
      <c r="GM208" s="50"/>
      <c r="GN208" s="50"/>
      <c r="GO208" s="50"/>
      <c r="GP208" s="50"/>
      <c r="GQ208" s="50"/>
      <c r="GR208" s="50"/>
      <c r="GS208" s="50"/>
      <c r="GT208" s="50"/>
      <c r="GU208" s="50"/>
      <c r="GV208" s="50"/>
      <c r="GW208" s="50"/>
      <c r="GX208" s="50"/>
      <c r="GY208" s="50"/>
      <c r="GZ208" s="50"/>
      <c r="HA208" s="50"/>
      <c r="HB208" s="50"/>
      <c r="HC208" s="50"/>
      <c r="HD208" s="50"/>
      <c r="HE208" s="50"/>
      <c r="HF208" s="50"/>
      <c r="HG208" s="50"/>
      <c r="HH208" s="50"/>
      <c r="HI208" s="50"/>
      <c r="HJ208" s="50"/>
      <c r="HK208" s="50"/>
      <c r="HL208" s="50"/>
      <c r="HM208" s="50"/>
      <c r="HN208" s="50"/>
      <c r="HO208" s="50"/>
      <c r="HP208" s="50"/>
      <c r="HQ208" s="50"/>
      <c r="HR208" s="50"/>
      <c r="HS208" s="50"/>
      <c r="HT208" s="50"/>
      <c r="HU208" s="50"/>
      <c r="HV208" s="50"/>
      <c r="HW208" s="50"/>
      <c r="HX208" s="50"/>
      <c r="HY208" s="50"/>
      <c r="HZ208" s="50"/>
      <c r="IA208" s="50"/>
      <c r="IB208" s="50"/>
      <c r="IC208" s="50"/>
      <c r="ID208" s="50"/>
      <c r="IE208" s="50"/>
      <c r="IF208" s="50"/>
      <c r="IG208" s="50"/>
      <c r="IH208" s="50"/>
      <c r="II208" s="50"/>
      <c r="IJ208" s="50"/>
      <c r="IK208" s="50"/>
      <c r="IL208" s="50"/>
      <c r="IM208" s="50"/>
      <c r="IN208" s="50"/>
      <c r="IO208" s="50"/>
    </row>
    <row r="209" spans="1:249" s="49" customFormat="1" ht="12" x14ac:dyDescent="0.2">
      <c r="A209" s="17" t="s">
        <v>30</v>
      </c>
      <c r="B209" s="14">
        <v>100</v>
      </c>
      <c r="C209" s="16" t="s">
        <v>4</v>
      </c>
      <c r="D209" s="16" t="s">
        <v>4</v>
      </c>
      <c r="E209" s="16" t="s">
        <v>4</v>
      </c>
      <c r="F209" s="16">
        <f>SUM(B209:E209)</f>
        <v>100</v>
      </c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50"/>
      <c r="ES209" s="50"/>
      <c r="ET209" s="50"/>
      <c r="EU209" s="50"/>
      <c r="EV209" s="50"/>
      <c r="EW209" s="50"/>
      <c r="EX209" s="50"/>
      <c r="EY209" s="50"/>
      <c r="EZ209" s="50"/>
      <c r="FA209" s="50"/>
      <c r="FB209" s="50"/>
      <c r="FC209" s="50"/>
      <c r="FD209" s="50"/>
      <c r="FE209" s="50"/>
      <c r="FF209" s="50"/>
      <c r="FG209" s="50"/>
      <c r="FH209" s="50"/>
      <c r="FI209" s="50"/>
      <c r="FJ209" s="50"/>
      <c r="FK209" s="50"/>
      <c r="FL209" s="50"/>
      <c r="FM209" s="50"/>
      <c r="FN209" s="50"/>
      <c r="FO209" s="50"/>
      <c r="FP209" s="50"/>
      <c r="FQ209" s="50"/>
      <c r="FR209" s="50"/>
      <c r="FS209" s="50"/>
      <c r="FT209" s="50"/>
      <c r="FU209" s="50"/>
      <c r="FV209" s="50"/>
      <c r="FW209" s="50"/>
      <c r="FX209" s="50"/>
      <c r="FY209" s="50"/>
      <c r="FZ209" s="50"/>
      <c r="GA209" s="50"/>
      <c r="GB209" s="50"/>
      <c r="GC209" s="50"/>
      <c r="GD209" s="50"/>
      <c r="GE209" s="50"/>
      <c r="GF209" s="50"/>
      <c r="GG209" s="50"/>
      <c r="GH209" s="50"/>
      <c r="GI209" s="50"/>
      <c r="GJ209" s="50"/>
      <c r="GK209" s="50"/>
      <c r="GL209" s="50"/>
      <c r="GM209" s="50"/>
      <c r="GN209" s="50"/>
      <c r="GO209" s="50"/>
      <c r="GP209" s="50"/>
      <c r="GQ209" s="50"/>
      <c r="GR209" s="50"/>
      <c r="GS209" s="50"/>
      <c r="GT209" s="50"/>
      <c r="GU209" s="50"/>
      <c r="GV209" s="50"/>
      <c r="GW209" s="50"/>
      <c r="GX209" s="50"/>
      <c r="GY209" s="50"/>
      <c r="GZ209" s="50"/>
      <c r="HA209" s="50"/>
      <c r="HB209" s="50"/>
      <c r="HC209" s="50"/>
      <c r="HD209" s="50"/>
      <c r="HE209" s="50"/>
      <c r="HF209" s="50"/>
      <c r="HG209" s="50"/>
      <c r="HH209" s="50"/>
      <c r="HI209" s="50"/>
      <c r="HJ209" s="50"/>
      <c r="HK209" s="50"/>
      <c r="HL209" s="50"/>
      <c r="HM209" s="50"/>
      <c r="HN209" s="50"/>
      <c r="HO209" s="50"/>
      <c r="HP209" s="50"/>
      <c r="HQ209" s="50"/>
      <c r="HR209" s="50"/>
      <c r="HS209" s="50"/>
      <c r="HT209" s="50"/>
      <c r="HU209" s="50"/>
      <c r="HV209" s="50"/>
      <c r="HW209" s="50"/>
      <c r="HX209" s="50"/>
      <c r="HY209" s="50"/>
      <c r="HZ209" s="50"/>
      <c r="IA209" s="50"/>
      <c r="IB209" s="50"/>
      <c r="IC209" s="50"/>
      <c r="ID209" s="50"/>
      <c r="IE209" s="50"/>
      <c r="IF209" s="50"/>
      <c r="IG209" s="50"/>
      <c r="IH209" s="50"/>
      <c r="II209" s="50"/>
      <c r="IJ209" s="50"/>
      <c r="IK209" s="50"/>
      <c r="IL209" s="50"/>
      <c r="IM209" s="50"/>
      <c r="IN209" s="50"/>
      <c r="IO209" s="50"/>
    </row>
    <row r="210" spans="1:249" s="8" customFormat="1" ht="11.25" customHeight="1" x14ac:dyDescent="0.2">
      <c r="A210" s="44" t="s">
        <v>29</v>
      </c>
      <c r="B210" s="18">
        <v>1364</v>
      </c>
      <c r="C210" s="23" t="s">
        <v>4</v>
      </c>
      <c r="D210" s="23" t="s">
        <v>4</v>
      </c>
      <c r="E210" s="23" t="s">
        <v>4</v>
      </c>
      <c r="F210" s="23">
        <f>SUM(B210:E210)</f>
        <v>1364</v>
      </c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</row>
    <row r="211" spans="1:249" s="8" customFormat="1" ht="11.25" customHeight="1" x14ac:dyDescent="0.2">
      <c r="A211" s="17" t="s">
        <v>27</v>
      </c>
      <c r="B211" s="16">
        <v>196</v>
      </c>
      <c r="C211" s="14">
        <v>3</v>
      </c>
      <c r="D211" s="16" t="s">
        <v>4</v>
      </c>
      <c r="E211" s="16" t="s">
        <v>4</v>
      </c>
      <c r="F211" s="16">
        <f>SUM(B211:E211)</f>
        <v>199</v>
      </c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</row>
    <row r="212" spans="1:249" s="8" customFormat="1" ht="11.25" customHeight="1" x14ac:dyDescent="0.2">
      <c r="A212" s="44" t="s">
        <v>25</v>
      </c>
      <c r="B212" s="23">
        <v>13</v>
      </c>
      <c r="C212" s="23" t="s">
        <v>4</v>
      </c>
      <c r="D212" s="23" t="s">
        <v>4</v>
      </c>
      <c r="E212" s="22" t="s">
        <v>4</v>
      </c>
      <c r="F212" s="23">
        <f>SUM(B212:E212)</f>
        <v>13</v>
      </c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</row>
    <row r="213" spans="1:249" s="8" customFormat="1" ht="11.25" customHeight="1" x14ac:dyDescent="0.2">
      <c r="A213" s="17" t="s">
        <v>18</v>
      </c>
      <c r="B213" s="14">
        <v>576</v>
      </c>
      <c r="C213" s="14">
        <v>250</v>
      </c>
      <c r="D213" s="16" t="s">
        <v>4</v>
      </c>
      <c r="E213" s="16" t="s">
        <v>4</v>
      </c>
      <c r="F213" s="16">
        <f>SUM(B213:E213)</f>
        <v>826</v>
      </c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</row>
    <row r="214" spans="1:249" s="8" customFormat="1" ht="11.25" customHeight="1" x14ac:dyDescent="0.2">
      <c r="A214" s="44" t="s">
        <v>14</v>
      </c>
      <c r="B214" s="23">
        <v>82</v>
      </c>
      <c r="C214" s="23" t="s">
        <v>4</v>
      </c>
      <c r="D214" s="23" t="s">
        <v>4</v>
      </c>
      <c r="E214" s="23" t="s">
        <v>4</v>
      </c>
      <c r="F214" s="23">
        <f>SUM(B214:E214)</f>
        <v>82</v>
      </c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</row>
    <row r="215" spans="1:249" s="8" customFormat="1" ht="11.25" customHeight="1" x14ac:dyDescent="0.2">
      <c r="A215" s="17" t="s">
        <v>12</v>
      </c>
      <c r="B215" s="16">
        <v>5</v>
      </c>
      <c r="C215" s="16" t="s">
        <v>4</v>
      </c>
      <c r="D215" s="16" t="s">
        <v>4</v>
      </c>
      <c r="E215" s="16" t="s">
        <v>4</v>
      </c>
      <c r="F215" s="16">
        <f>SUM(B215:E215)</f>
        <v>5</v>
      </c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</row>
    <row r="216" spans="1:249" s="8" customFormat="1" ht="11.25" customHeight="1" x14ac:dyDescent="0.2">
      <c r="A216" s="44" t="s">
        <v>11</v>
      </c>
      <c r="B216" s="18">
        <v>65</v>
      </c>
      <c r="C216" s="23" t="s">
        <v>4</v>
      </c>
      <c r="D216" s="23" t="s">
        <v>4</v>
      </c>
      <c r="E216" s="23" t="s">
        <v>4</v>
      </c>
      <c r="F216" s="23">
        <f>SUM(B216:E216)</f>
        <v>65</v>
      </c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</row>
    <row r="217" spans="1:249" s="8" customFormat="1" ht="11.25" customHeight="1" x14ac:dyDescent="0.2">
      <c r="A217" s="68" t="s">
        <v>10</v>
      </c>
      <c r="B217" s="67">
        <v>4484</v>
      </c>
      <c r="C217" s="67">
        <v>5539</v>
      </c>
      <c r="D217" s="67">
        <v>2521</v>
      </c>
      <c r="E217" s="66" t="s">
        <v>4</v>
      </c>
      <c r="F217" s="65">
        <f>SUM(B217:E217)</f>
        <v>12544</v>
      </c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  <c r="BG217" s="56"/>
      <c r="BH217" s="56"/>
      <c r="BI217" s="56"/>
      <c r="BJ217" s="56"/>
      <c r="BK217" s="56"/>
      <c r="BL217" s="56"/>
      <c r="BM217" s="56"/>
      <c r="BN217" s="56"/>
      <c r="BO217" s="56"/>
      <c r="BP217" s="56"/>
      <c r="BQ217" s="56"/>
      <c r="BR217" s="56"/>
      <c r="BS217" s="56"/>
      <c r="BT217" s="56"/>
      <c r="BU217" s="56"/>
      <c r="BV217" s="56"/>
      <c r="BW217" s="56"/>
      <c r="BX217" s="56"/>
      <c r="BY217" s="56"/>
      <c r="BZ217" s="56"/>
      <c r="CA217" s="56"/>
      <c r="CB217" s="56"/>
      <c r="CC217" s="56"/>
      <c r="CD217" s="56"/>
      <c r="CE217" s="56"/>
      <c r="CF217" s="56"/>
      <c r="CG217" s="56"/>
      <c r="CH217" s="56"/>
      <c r="CI217" s="56"/>
      <c r="CJ217" s="56"/>
      <c r="CK217" s="56"/>
      <c r="CL217" s="56"/>
      <c r="CM217" s="56"/>
      <c r="CN217" s="56"/>
      <c r="CO217" s="56"/>
      <c r="CP217" s="56"/>
      <c r="CQ217" s="56"/>
      <c r="CR217" s="56"/>
      <c r="CS217" s="56"/>
      <c r="CT217" s="56"/>
      <c r="CU217" s="56"/>
      <c r="CV217" s="56"/>
      <c r="CW217" s="56"/>
      <c r="CX217" s="56"/>
      <c r="CY217" s="56"/>
      <c r="CZ217" s="56"/>
      <c r="DA217" s="56"/>
      <c r="DB217" s="56"/>
      <c r="DC217" s="56"/>
      <c r="DD217" s="56"/>
      <c r="DE217" s="56"/>
      <c r="DF217" s="56"/>
      <c r="DG217" s="56"/>
      <c r="DH217" s="56"/>
      <c r="DI217" s="56"/>
      <c r="DJ217" s="56"/>
      <c r="DK217" s="56"/>
      <c r="DL217" s="56"/>
      <c r="DM217" s="56"/>
      <c r="DN217" s="56"/>
      <c r="DO217" s="56"/>
      <c r="DP217" s="56"/>
      <c r="DQ217" s="56"/>
      <c r="DR217" s="56"/>
      <c r="DS217" s="56"/>
      <c r="DT217" s="56"/>
      <c r="DU217" s="56"/>
      <c r="DV217" s="56"/>
      <c r="DW217" s="56"/>
      <c r="DX217" s="56"/>
      <c r="DY217" s="56"/>
      <c r="DZ217" s="56"/>
      <c r="EA217" s="56"/>
      <c r="EB217" s="56"/>
      <c r="EC217" s="56"/>
      <c r="ED217" s="56"/>
      <c r="EE217" s="56"/>
      <c r="EF217" s="56"/>
      <c r="EG217" s="56"/>
      <c r="EH217" s="56"/>
      <c r="EI217" s="56"/>
      <c r="EJ217" s="56"/>
      <c r="EK217" s="56"/>
      <c r="EL217" s="56"/>
      <c r="EM217" s="56"/>
      <c r="EN217" s="56"/>
      <c r="EO217" s="56"/>
      <c r="EP217" s="56"/>
      <c r="EQ217" s="56"/>
      <c r="ER217" s="56"/>
      <c r="ES217" s="56"/>
      <c r="ET217" s="56"/>
      <c r="EU217" s="56"/>
      <c r="EV217" s="56"/>
      <c r="EW217" s="56"/>
      <c r="EX217" s="56"/>
      <c r="EY217" s="56"/>
      <c r="EZ217" s="56"/>
      <c r="FA217" s="56"/>
      <c r="FB217" s="56"/>
      <c r="FC217" s="56"/>
      <c r="FD217" s="56"/>
      <c r="FE217" s="56"/>
      <c r="FF217" s="56"/>
      <c r="FG217" s="56"/>
      <c r="FH217" s="56"/>
      <c r="FI217" s="56"/>
      <c r="FJ217" s="56"/>
      <c r="FK217" s="56"/>
      <c r="FL217" s="56"/>
      <c r="FM217" s="56"/>
      <c r="FN217" s="56"/>
      <c r="FO217" s="56"/>
      <c r="FP217" s="56"/>
      <c r="FQ217" s="56"/>
      <c r="FR217" s="56"/>
      <c r="FS217" s="56"/>
      <c r="FT217" s="56"/>
      <c r="FU217" s="56"/>
      <c r="FV217" s="56"/>
      <c r="FW217" s="56"/>
      <c r="FX217" s="56"/>
      <c r="FY217" s="56"/>
      <c r="FZ217" s="56"/>
      <c r="GA217" s="56"/>
      <c r="GB217" s="56"/>
      <c r="GC217" s="56"/>
      <c r="GD217" s="56"/>
      <c r="GE217" s="56"/>
      <c r="GF217" s="56"/>
      <c r="GG217" s="56"/>
      <c r="GH217" s="56"/>
      <c r="GI217" s="56"/>
      <c r="GJ217" s="56"/>
      <c r="GK217" s="56"/>
      <c r="GL217" s="56"/>
      <c r="GM217" s="56"/>
      <c r="GN217" s="56"/>
      <c r="GO217" s="56"/>
      <c r="GP217" s="56"/>
      <c r="GQ217" s="56"/>
      <c r="GR217" s="56"/>
      <c r="GS217" s="56"/>
      <c r="GT217" s="56"/>
      <c r="GU217" s="56"/>
      <c r="GV217" s="56"/>
      <c r="GW217" s="56"/>
      <c r="GX217" s="56"/>
      <c r="GY217" s="56"/>
      <c r="GZ217" s="56"/>
      <c r="HA217" s="56"/>
      <c r="HB217" s="56"/>
      <c r="HC217" s="56"/>
      <c r="HD217" s="56"/>
      <c r="HE217" s="56"/>
      <c r="HF217" s="56"/>
      <c r="HG217" s="56"/>
      <c r="HH217" s="56"/>
      <c r="HI217" s="56"/>
      <c r="HJ217" s="56"/>
      <c r="HK217" s="56"/>
      <c r="HL217" s="56"/>
      <c r="HM217" s="56"/>
      <c r="HN217" s="56"/>
      <c r="HO217" s="56"/>
      <c r="HP217" s="56"/>
      <c r="HQ217" s="56"/>
      <c r="HR217" s="56"/>
      <c r="HS217" s="56"/>
      <c r="HT217" s="56"/>
      <c r="HU217" s="56"/>
      <c r="HV217" s="56"/>
      <c r="HW217" s="56"/>
      <c r="HX217" s="56"/>
      <c r="HY217" s="56"/>
      <c r="HZ217" s="56"/>
      <c r="IA217" s="56"/>
      <c r="IB217" s="56"/>
      <c r="IC217" s="56"/>
      <c r="ID217" s="56"/>
      <c r="IE217" s="56"/>
      <c r="IF217" s="56"/>
      <c r="IG217" s="56"/>
      <c r="IH217" s="56"/>
      <c r="II217" s="56"/>
      <c r="IJ217" s="56"/>
      <c r="IK217" s="56"/>
      <c r="IL217" s="56"/>
      <c r="IM217" s="56"/>
      <c r="IN217" s="56"/>
      <c r="IO217" s="56"/>
    </row>
    <row r="218" spans="1:249" s="8" customFormat="1" ht="11.25" customHeight="1" x14ac:dyDescent="0.2">
      <c r="A218" s="44" t="s">
        <v>7</v>
      </c>
      <c r="B218" s="23">
        <v>20</v>
      </c>
      <c r="C218" s="23" t="s">
        <v>4</v>
      </c>
      <c r="D218" s="23" t="s">
        <v>4</v>
      </c>
      <c r="E218" s="23" t="s">
        <v>4</v>
      </c>
      <c r="F218" s="23">
        <f>SUM(B218:E218)</f>
        <v>20</v>
      </c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</row>
    <row r="219" spans="1:249" s="8" customFormat="1" ht="11.25" customHeight="1" x14ac:dyDescent="0.2">
      <c r="A219" s="17"/>
      <c r="B219" s="14"/>
      <c r="C219" s="14"/>
      <c r="D219" s="14"/>
      <c r="E219" s="27"/>
      <c r="F219" s="14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</row>
    <row r="220" spans="1:249" s="8" customFormat="1" ht="11.25" customHeight="1" x14ac:dyDescent="0.2">
      <c r="A220" s="44" t="s">
        <v>6</v>
      </c>
      <c r="B220" s="18">
        <f>SUM(B209:B218)</f>
        <v>6905</v>
      </c>
      <c r="C220" s="18">
        <f>SUM(C209:C218)</f>
        <v>5792</v>
      </c>
      <c r="D220" s="18">
        <f>SUM(D209:D218)</f>
        <v>2521</v>
      </c>
      <c r="E220" s="23" t="s">
        <v>4</v>
      </c>
      <c r="F220" s="18">
        <f>SUM(F209:F218)</f>
        <v>15218</v>
      </c>
      <c r="G220" s="5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</row>
    <row r="221" spans="1:249" s="8" customFormat="1" ht="11.25" customHeight="1" x14ac:dyDescent="0.2">
      <c r="A221" s="17"/>
      <c r="B221" s="14"/>
      <c r="C221" s="14"/>
      <c r="D221" s="14"/>
      <c r="E221" s="27"/>
      <c r="F221" s="14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</row>
    <row r="222" spans="1:249" s="8" customFormat="1" ht="11.25" customHeight="1" x14ac:dyDescent="0.2">
      <c r="A222" s="44" t="s">
        <v>5</v>
      </c>
      <c r="B222" s="23" t="s">
        <v>4</v>
      </c>
      <c r="C222" s="23" t="s">
        <v>4</v>
      </c>
      <c r="D222" s="23" t="s">
        <v>4</v>
      </c>
      <c r="E222" s="22" t="s">
        <v>4</v>
      </c>
      <c r="F222" s="23">
        <v>1110</v>
      </c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</row>
    <row r="223" spans="1:249" s="8" customFormat="1" ht="11.25" customHeight="1" thickBot="1" x14ac:dyDescent="0.25">
      <c r="A223" s="43"/>
      <c r="B223" s="41"/>
      <c r="C223" s="41"/>
      <c r="D223" s="41"/>
      <c r="E223" s="42"/>
      <c r="F223" s="58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</row>
    <row r="224" spans="1:249" s="8" customFormat="1" ht="11.25" customHeight="1" thickBot="1" x14ac:dyDescent="0.25">
      <c r="A224" s="40" t="s">
        <v>3</v>
      </c>
      <c r="B224" s="9">
        <f>SUM(B220:B222)</f>
        <v>6905</v>
      </c>
      <c r="C224" s="9">
        <f>SUM(C220:C222)</f>
        <v>5792</v>
      </c>
      <c r="D224" s="9">
        <f>SUM(D220:D222)</f>
        <v>2521</v>
      </c>
      <c r="E224" s="64" t="s">
        <v>4</v>
      </c>
      <c r="F224" s="9">
        <f>SUM(F220:F222)</f>
        <v>16328</v>
      </c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</row>
    <row r="225" spans="1:253" ht="7.5" customHeight="1" x14ac:dyDescent="0.2">
      <c r="A225" s="6"/>
      <c r="B225" s="6"/>
      <c r="C225" s="6"/>
      <c r="D225" s="6"/>
      <c r="E225" s="7"/>
      <c r="F225" s="6"/>
    </row>
    <row r="226" spans="1:253" ht="11.25" customHeight="1" x14ac:dyDescent="0.2">
      <c r="A226" s="5" t="s">
        <v>1</v>
      </c>
      <c r="B226" s="4" t="s">
        <v>0</v>
      </c>
      <c r="C226" s="4"/>
      <c r="I226" s="3"/>
    </row>
    <row r="230" spans="1:253" ht="15.75" x14ac:dyDescent="0.2">
      <c r="A230" s="37" t="s">
        <v>38</v>
      </c>
      <c r="B230" s="36" t="s">
        <v>62</v>
      </c>
      <c r="C230" s="35"/>
      <c r="D230" s="34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35"/>
      <c r="BM230" s="35"/>
      <c r="BN230" s="35"/>
      <c r="BO230" s="35"/>
      <c r="BP230" s="35"/>
      <c r="BQ230" s="35"/>
      <c r="BR230" s="35"/>
      <c r="BS230" s="35"/>
      <c r="BT230" s="35"/>
      <c r="BU230" s="35"/>
      <c r="BV230" s="35"/>
      <c r="BW230" s="35"/>
      <c r="BX230" s="35"/>
      <c r="BY230" s="35"/>
      <c r="BZ230" s="35"/>
      <c r="CA230" s="35"/>
      <c r="CB230" s="35"/>
      <c r="CC230" s="35"/>
      <c r="CD230" s="35"/>
      <c r="CE230" s="35"/>
      <c r="CF230" s="35"/>
      <c r="CG230" s="35"/>
      <c r="CH230" s="35"/>
      <c r="CI230" s="35"/>
      <c r="CJ230" s="35"/>
      <c r="CK230" s="35"/>
      <c r="CL230" s="35"/>
      <c r="CM230" s="35"/>
      <c r="CN230" s="35"/>
      <c r="CO230" s="35"/>
      <c r="CP230" s="35"/>
      <c r="CQ230" s="35"/>
      <c r="CR230" s="35"/>
      <c r="CS230" s="35"/>
      <c r="CT230" s="35"/>
      <c r="CU230" s="35"/>
      <c r="CV230" s="35"/>
      <c r="CW230" s="35"/>
      <c r="CX230" s="35"/>
      <c r="CY230" s="35"/>
      <c r="CZ230" s="35"/>
      <c r="DA230" s="35"/>
      <c r="DB230" s="35"/>
      <c r="DC230" s="35"/>
      <c r="DD230" s="35"/>
      <c r="DE230" s="35"/>
      <c r="DF230" s="35"/>
      <c r="DG230" s="35"/>
      <c r="DH230" s="35"/>
      <c r="DI230" s="35"/>
      <c r="DJ230" s="35"/>
      <c r="DK230" s="35"/>
      <c r="DL230" s="35"/>
      <c r="DM230" s="35"/>
      <c r="DN230" s="35"/>
      <c r="DO230" s="35"/>
      <c r="DP230" s="35"/>
      <c r="DQ230" s="35"/>
      <c r="DR230" s="35"/>
      <c r="DS230" s="35"/>
      <c r="DT230" s="35"/>
      <c r="DU230" s="35"/>
      <c r="DV230" s="35"/>
      <c r="DW230" s="35"/>
      <c r="DX230" s="35"/>
      <c r="DY230" s="35"/>
      <c r="DZ230" s="35"/>
      <c r="EA230" s="35"/>
      <c r="EB230" s="35"/>
      <c r="EC230" s="35"/>
      <c r="ED230" s="35"/>
      <c r="EE230" s="35"/>
      <c r="EF230" s="35"/>
      <c r="EG230" s="35"/>
      <c r="EH230" s="35"/>
      <c r="EI230" s="35"/>
      <c r="EJ230" s="35"/>
      <c r="EK230" s="35"/>
      <c r="EL230" s="35"/>
      <c r="EM230" s="35"/>
      <c r="EN230" s="35"/>
      <c r="EO230" s="35"/>
      <c r="EP230" s="35"/>
      <c r="EQ230" s="35"/>
      <c r="ER230" s="35"/>
      <c r="ES230" s="35"/>
      <c r="ET230" s="35"/>
      <c r="EU230" s="35"/>
      <c r="EV230" s="35"/>
      <c r="EW230" s="35"/>
      <c r="EX230" s="35"/>
      <c r="EY230" s="35"/>
      <c r="EZ230" s="35"/>
      <c r="FA230" s="35"/>
      <c r="FB230" s="35"/>
      <c r="FC230" s="35"/>
      <c r="FD230" s="35"/>
      <c r="FE230" s="35"/>
      <c r="FF230" s="35"/>
      <c r="FG230" s="35"/>
      <c r="FH230" s="35"/>
      <c r="FI230" s="35"/>
      <c r="FJ230" s="35"/>
      <c r="FK230" s="35"/>
      <c r="FL230" s="35"/>
      <c r="FM230" s="35"/>
      <c r="FN230" s="35"/>
      <c r="FO230" s="35"/>
      <c r="FP230" s="35"/>
      <c r="FQ230" s="35"/>
      <c r="FR230" s="35"/>
      <c r="FS230" s="35"/>
      <c r="FT230" s="35"/>
      <c r="FU230" s="35"/>
      <c r="FV230" s="35"/>
      <c r="FW230" s="35"/>
      <c r="FX230" s="35"/>
      <c r="FY230" s="35"/>
      <c r="FZ230" s="35"/>
      <c r="GA230" s="35"/>
      <c r="GB230" s="35"/>
      <c r="GC230" s="35"/>
      <c r="GD230" s="35"/>
      <c r="GE230" s="35"/>
      <c r="GF230" s="35"/>
      <c r="GG230" s="35"/>
      <c r="GH230" s="35"/>
      <c r="GI230" s="35"/>
      <c r="GJ230" s="35"/>
      <c r="GK230" s="35"/>
      <c r="GL230" s="35"/>
      <c r="GM230" s="35"/>
      <c r="GN230" s="35"/>
      <c r="GO230" s="35"/>
      <c r="GP230" s="35"/>
      <c r="GQ230" s="35"/>
      <c r="GR230" s="35"/>
      <c r="GS230" s="35"/>
      <c r="GT230" s="35"/>
      <c r="GU230" s="35"/>
      <c r="GV230" s="35"/>
      <c r="GW230" s="35"/>
      <c r="GX230" s="35"/>
      <c r="GY230" s="35"/>
      <c r="GZ230" s="35"/>
      <c r="HA230" s="35"/>
      <c r="HB230" s="35"/>
      <c r="HC230" s="35"/>
      <c r="HD230" s="35"/>
      <c r="HE230" s="35"/>
      <c r="HF230" s="35"/>
      <c r="HG230" s="35"/>
      <c r="HH230" s="35"/>
      <c r="HI230" s="35"/>
      <c r="HJ230" s="35"/>
      <c r="HK230" s="35"/>
      <c r="HL230" s="35"/>
      <c r="HM230" s="35"/>
      <c r="HN230" s="35"/>
      <c r="HO230" s="35"/>
      <c r="HP230" s="35"/>
      <c r="HQ230" s="35"/>
      <c r="HR230" s="35"/>
      <c r="HS230" s="35"/>
      <c r="HT230" s="35"/>
      <c r="HU230" s="35"/>
      <c r="HV230" s="35"/>
      <c r="HW230" s="35"/>
      <c r="HX230" s="35"/>
      <c r="HY230" s="35"/>
      <c r="HZ230" s="35"/>
      <c r="IA230" s="35"/>
      <c r="IB230" s="35"/>
      <c r="IC230" s="35"/>
      <c r="ID230" s="35"/>
      <c r="IE230" s="35"/>
      <c r="IF230" s="35"/>
      <c r="IG230" s="35"/>
      <c r="IH230" s="35"/>
      <c r="II230" s="35"/>
      <c r="IJ230" s="35"/>
      <c r="IK230" s="35"/>
      <c r="IL230" s="35"/>
      <c r="IM230" s="35"/>
      <c r="IN230" s="35"/>
      <c r="IO230" s="35"/>
      <c r="IP230" s="57"/>
      <c r="IQ230" s="57"/>
      <c r="IR230" s="57"/>
      <c r="IS230" s="57"/>
    </row>
    <row r="231" spans="1:253" x14ac:dyDescent="0.2">
      <c r="A231" s="33"/>
      <c r="B231" s="33" t="s">
        <v>36</v>
      </c>
      <c r="C231" s="33"/>
      <c r="D231" s="53"/>
    </row>
    <row r="232" spans="1:253" ht="7.5" customHeight="1" thickBot="1" x14ac:dyDescent="0.25">
      <c r="A232" s="32"/>
      <c r="B232" s="32"/>
      <c r="C232" s="32"/>
      <c r="D232" s="32"/>
      <c r="E232" s="52"/>
      <c r="F232" s="32"/>
    </row>
    <row r="233" spans="1:253" s="49" customFormat="1" ht="26.25" thickBot="1" x14ac:dyDescent="0.25">
      <c r="A233" s="29" t="s">
        <v>35</v>
      </c>
      <c r="B233" s="28" t="s">
        <v>34</v>
      </c>
      <c r="C233" s="28" t="s">
        <v>33</v>
      </c>
      <c r="D233" s="28" t="s">
        <v>32</v>
      </c>
      <c r="E233" s="51" t="s">
        <v>44</v>
      </c>
      <c r="F233" s="28" t="s">
        <v>3</v>
      </c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  <c r="DR233" s="50"/>
      <c r="DS233" s="50"/>
      <c r="DT233" s="50"/>
      <c r="DU233" s="50"/>
      <c r="DV233" s="50"/>
      <c r="DW233" s="50"/>
      <c r="DX233" s="50"/>
      <c r="DY233" s="50"/>
      <c r="DZ233" s="50"/>
      <c r="EA233" s="50"/>
      <c r="EB233" s="50"/>
      <c r="EC233" s="50"/>
      <c r="ED233" s="50"/>
      <c r="EE233" s="50"/>
      <c r="EF233" s="50"/>
      <c r="EG233" s="50"/>
      <c r="EH233" s="50"/>
      <c r="EI233" s="50"/>
      <c r="EJ233" s="50"/>
      <c r="EK233" s="50"/>
      <c r="EL233" s="50"/>
      <c r="EM233" s="50"/>
      <c r="EN233" s="50"/>
      <c r="EO233" s="50"/>
      <c r="EP233" s="50"/>
      <c r="EQ233" s="50"/>
      <c r="ER233" s="50"/>
      <c r="ES233" s="50"/>
      <c r="ET233" s="50"/>
      <c r="EU233" s="50"/>
      <c r="EV233" s="50"/>
      <c r="EW233" s="50"/>
      <c r="EX233" s="50"/>
      <c r="EY233" s="50"/>
      <c r="EZ233" s="50"/>
      <c r="FA233" s="50"/>
      <c r="FB233" s="50"/>
      <c r="FC233" s="50"/>
      <c r="FD233" s="50"/>
      <c r="FE233" s="50"/>
      <c r="FF233" s="50"/>
      <c r="FG233" s="50"/>
      <c r="FH233" s="50"/>
      <c r="FI233" s="50"/>
      <c r="FJ233" s="50"/>
      <c r="FK233" s="50"/>
      <c r="FL233" s="50"/>
      <c r="FM233" s="50"/>
      <c r="FN233" s="50"/>
      <c r="FO233" s="50"/>
      <c r="FP233" s="50"/>
      <c r="FQ233" s="50"/>
      <c r="FR233" s="50"/>
      <c r="FS233" s="50"/>
      <c r="FT233" s="50"/>
      <c r="FU233" s="50"/>
      <c r="FV233" s="50"/>
      <c r="FW233" s="50"/>
      <c r="FX233" s="50"/>
      <c r="FY233" s="50"/>
      <c r="FZ233" s="50"/>
      <c r="GA233" s="50"/>
      <c r="GB233" s="50"/>
      <c r="GC233" s="50"/>
      <c r="GD233" s="50"/>
      <c r="GE233" s="50"/>
      <c r="GF233" s="50"/>
      <c r="GG233" s="50"/>
      <c r="GH233" s="50"/>
      <c r="GI233" s="50"/>
      <c r="GJ233" s="50"/>
      <c r="GK233" s="50"/>
      <c r="GL233" s="50"/>
      <c r="GM233" s="50"/>
      <c r="GN233" s="50"/>
      <c r="GO233" s="50"/>
      <c r="GP233" s="50"/>
      <c r="GQ233" s="50"/>
      <c r="GR233" s="50"/>
      <c r="GS233" s="50"/>
      <c r="GT233" s="50"/>
      <c r="GU233" s="50"/>
      <c r="GV233" s="50"/>
      <c r="GW233" s="50"/>
      <c r="GX233" s="50"/>
      <c r="GY233" s="50"/>
      <c r="GZ233" s="50"/>
      <c r="HA233" s="50"/>
      <c r="HB233" s="50"/>
      <c r="HC233" s="50"/>
      <c r="HD233" s="50"/>
      <c r="HE233" s="50"/>
      <c r="HF233" s="50"/>
      <c r="HG233" s="50"/>
      <c r="HH233" s="50"/>
      <c r="HI233" s="50"/>
      <c r="HJ233" s="50"/>
      <c r="HK233" s="50"/>
      <c r="HL233" s="50"/>
      <c r="HM233" s="50"/>
      <c r="HN233" s="50"/>
      <c r="HO233" s="50"/>
      <c r="HP233" s="50"/>
      <c r="HQ233" s="50"/>
      <c r="HR233" s="50"/>
      <c r="HS233" s="50"/>
      <c r="HT233" s="50"/>
      <c r="HU233" s="50"/>
      <c r="HV233" s="50"/>
      <c r="HW233" s="50"/>
      <c r="HX233" s="50"/>
      <c r="HY233" s="50"/>
      <c r="HZ233" s="50"/>
      <c r="IA233" s="50"/>
      <c r="IB233" s="50"/>
      <c r="IC233" s="50"/>
      <c r="ID233" s="50"/>
      <c r="IE233" s="50"/>
      <c r="IF233" s="50"/>
      <c r="IG233" s="50"/>
      <c r="IH233" s="50"/>
      <c r="II233" s="50"/>
      <c r="IJ233" s="50"/>
      <c r="IK233" s="50"/>
      <c r="IL233" s="50"/>
      <c r="IM233" s="50"/>
      <c r="IN233" s="50"/>
      <c r="IO233" s="50"/>
    </row>
    <row r="234" spans="1:253" s="49" customFormat="1" ht="12" x14ac:dyDescent="0.2">
      <c r="A234" s="17" t="s">
        <v>43</v>
      </c>
      <c r="B234" s="14">
        <v>13.507</v>
      </c>
      <c r="C234" s="16" t="s">
        <v>4</v>
      </c>
      <c r="D234" s="16" t="s">
        <v>4</v>
      </c>
      <c r="E234" s="16" t="s">
        <v>4</v>
      </c>
      <c r="F234" s="14">
        <f>SUM(B234:E234)</f>
        <v>13.507</v>
      </c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K234" s="50"/>
      <c r="EL234" s="50"/>
      <c r="EM234" s="50"/>
      <c r="EN234" s="50"/>
      <c r="EO234" s="50"/>
      <c r="EP234" s="50"/>
      <c r="EQ234" s="50"/>
      <c r="ER234" s="50"/>
      <c r="ES234" s="50"/>
      <c r="ET234" s="50"/>
      <c r="EU234" s="50"/>
      <c r="EV234" s="50"/>
      <c r="EW234" s="50"/>
      <c r="EX234" s="50"/>
      <c r="EY234" s="50"/>
      <c r="EZ234" s="50"/>
      <c r="FA234" s="50"/>
      <c r="FB234" s="50"/>
      <c r="FC234" s="50"/>
      <c r="FD234" s="50"/>
      <c r="FE234" s="50"/>
      <c r="FF234" s="50"/>
      <c r="FG234" s="50"/>
      <c r="FH234" s="50"/>
      <c r="FI234" s="50"/>
      <c r="FJ234" s="50"/>
      <c r="FK234" s="50"/>
      <c r="FL234" s="50"/>
      <c r="FM234" s="50"/>
      <c r="FN234" s="50"/>
      <c r="FO234" s="50"/>
      <c r="FP234" s="50"/>
      <c r="FQ234" s="50"/>
      <c r="FR234" s="50"/>
      <c r="FS234" s="50"/>
      <c r="FT234" s="50"/>
      <c r="FU234" s="50"/>
      <c r="FV234" s="50"/>
      <c r="FW234" s="50"/>
      <c r="FX234" s="50"/>
      <c r="FY234" s="50"/>
      <c r="FZ234" s="50"/>
      <c r="GA234" s="50"/>
      <c r="GB234" s="50"/>
      <c r="GC234" s="50"/>
      <c r="GD234" s="50"/>
      <c r="GE234" s="50"/>
      <c r="GF234" s="50"/>
      <c r="GG234" s="50"/>
      <c r="GH234" s="50"/>
      <c r="GI234" s="50"/>
      <c r="GJ234" s="50"/>
      <c r="GK234" s="50"/>
      <c r="GL234" s="50"/>
      <c r="GM234" s="50"/>
      <c r="GN234" s="50"/>
      <c r="GO234" s="50"/>
      <c r="GP234" s="50"/>
      <c r="GQ234" s="50"/>
      <c r="GR234" s="50"/>
      <c r="GS234" s="50"/>
      <c r="GT234" s="50"/>
      <c r="GU234" s="50"/>
      <c r="GV234" s="50"/>
      <c r="GW234" s="50"/>
      <c r="GX234" s="50"/>
      <c r="GY234" s="50"/>
      <c r="GZ234" s="50"/>
      <c r="HA234" s="50"/>
      <c r="HB234" s="50"/>
      <c r="HC234" s="50"/>
      <c r="HD234" s="50"/>
      <c r="HE234" s="50"/>
      <c r="HF234" s="50"/>
      <c r="HG234" s="50"/>
      <c r="HH234" s="50"/>
      <c r="HI234" s="50"/>
      <c r="HJ234" s="50"/>
      <c r="HK234" s="50"/>
      <c r="HL234" s="50"/>
      <c r="HM234" s="50"/>
      <c r="HN234" s="50"/>
      <c r="HO234" s="50"/>
      <c r="HP234" s="50"/>
      <c r="HQ234" s="50"/>
      <c r="HR234" s="50"/>
      <c r="HS234" s="50"/>
      <c r="HT234" s="50"/>
      <c r="HU234" s="50"/>
      <c r="HV234" s="50"/>
      <c r="HW234" s="50"/>
      <c r="HX234" s="50"/>
      <c r="HY234" s="50"/>
      <c r="HZ234" s="50"/>
      <c r="IA234" s="50"/>
      <c r="IB234" s="50"/>
      <c r="IC234" s="50"/>
      <c r="ID234" s="50"/>
      <c r="IE234" s="50"/>
      <c r="IF234" s="50"/>
      <c r="IG234" s="50"/>
      <c r="IH234" s="50"/>
      <c r="II234" s="50"/>
      <c r="IJ234" s="50"/>
      <c r="IK234" s="50"/>
      <c r="IL234" s="50"/>
      <c r="IM234" s="50"/>
      <c r="IN234" s="50"/>
      <c r="IO234" s="50"/>
    </row>
    <row r="235" spans="1:253" s="49" customFormat="1" ht="12" x14ac:dyDescent="0.2">
      <c r="A235" s="44" t="s">
        <v>30</v>
      </c>
      <c r="B235" s="18">
        <v>100.68899999999999</v>
      </c>
      <c r="C235" s="23" t="s">
        <v>4</v>
      </c>
      <c r="D235" s="23" t="s">
        <v>4</v>
      </c>
      <c r="E235" s="23" t="s">
        <v>4</v>
      </c>
      <c r="F235" s="18">
        <f>SUM(B235:E235)</f>
        <v>100.68899999999999</v>
      </c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K235" s="50"/>
      <c r="EL235" s="50"/>
      <c r="EM235" s="50"/>
      <c r="EN235" s="50"/>
      <c r="EO235" s="50"/>
      <c r="EP235" s="50"/>
      <c r="EQ235" s="50"/>
      <c r="ER235" s="50"/>
      <c r="ES235" s="50"/>
      <c r="ET235" s="50"/>
      <c r="EU235" s="50"/>
      <c r="EV235" s="50"/>
      <c r="EW235" s="50"/>
      <c r="EX235" s="50"/>
      <c r="EY235" s="50"/>
      <c r="EZ235" s="50"/>
      <c r="FA235" s="50"/>
      <c r="FB235" s="50"/>
      <c r="FC235" s="50"/>
      <c r="FD235" s="50"/>
      <c r="FE235" s="50"/>
      <c r="FF235" s="50"/>
      <c r="FG235" s="50"/>
      <c r="FH235" s="50"/>
      <c r="FI235" s="50"/>
      <c r="FJ235" s="50"/>
      <c r="FK235" s="50"/>
      <c r="FL235" s="50"/>
      <c r="FM235" s="50"/>
      <c r="FN235" s="50"/>
      <c r="FO235" s="50"/>
      <c r="FP235" s="50"/>
      <c r="FQ235" s="50"/>
      <c r="FR235" s="50"/>
      <c r="FS235" s="50"/>
      <c r="FT235" s="50"/>
      <c r="FU235" s="50"/>
      <c r="FV235" s="50"/>
      <c r="FW235" s="50"/>
      <c r="FX235" s="50"/>
      <c r="FY235" s="50"/>
      <c r="FZ235" s="50"/>
      <c r="GA235" s="50"/>
      <c r="GB235" s="50"/>
      <c r="GC235" s="50"/>
      <c r="GD235" s="50"/>
      <c r="GE235" s="50"/>
      <c r="GF235" s="50"/>
      <c r="GG235" s="50"/>
      <c r="GH235" s="50"/>
      <c r="GI235" s="50"/>
      <c r="GJ235" s="50"/>
      <c r="GK235" s="50"/>
      <c r="GL235" s="50"/>
      <c r="GM235" s="50"/>
      <c r="GN235" s="50"/>
      <c r="GO235" s="50"/>
      <c r="GP235" s="50"/>
      <c r="GQ235" s="50"/>
      <c r="GR235" s="50"/>
      <c r="GS235" s="50"/>
      <c r="GT235" s="50"/>
      <c r="GU235" s="50"/>
      <c r="GV235" s="50"/>
      <c r="GW235" s="50"/>
      <c r="GX235" s="50"/>
      <c r="GY235" s="50"/>
      <c r="GZ235" s="50"/>
      <c r="HA235" s="50"/>
      <c r="HB235" s="50"/>
      <c r="HC235" s="50"/>
      <c r="HD235" s="50"/>
      <c r="HE235" s="50"/>
      <c r="HF235" s="50"/>
      <c r="HG235" s="50"/>
      <c r="HH235" s="50"/>
      <c r="HI235" s="50"/>
      <c r="HJ235" s="50"/>
      <c r="HK235" s="50"/>
      <c r="HL235" s="50"/>
      <c r="HM235" s="50"/>
      <c r="HN235" s="50"/>
      <c r="HO235" s="50"/>
      <c r="HP235" s="50"/>
      <c r="HQ235" s="50"/>
      <c r="HR235" s="50"/>
      <c r="HS235" s="50"/>
      <c r="HT235" s="50"/>
      <c r="HU235" s="50"/>
      <c r="HV235" s="50"/>
      <c r="HW235" s="50"/>
      <c r="HX235" s="50"/>
      <c r="HY235" s="50"/>
      <c r="HZ235" s="50"/>
      <c r="IA235" s="50"/>
      <c r="IB235" s="50"/>
      <c r="IC235" s="50"/>
      <c r="ID235" s="50"/>
      <c r="IE235" s="50"/>
      <c r="IF235" s="50"/>
      <c r="IG235" s="50"/>
      <c r="IH235" s="50"/>
      <c r="II235" s="50"/>
      <c r="IJ235" s="50"/>
      <c r="IK235" s="50"/>
      <c r="IL235" s="50"/>
      <c r="IM235" s="50"/>
      <c r="IN235" s="50"/>
      <c r="IO235" s="50"/>
    </row>
    <row r="236" spans="1:253" s="8" customFormat="1" ht="11.25" customHeight="1" x14ac:dyDescent="0.2">
      <c r="A236" s="17" t="s">
        <v>29</v>
      </c>
      <c r="B236" s="14">
        <v>1427.1489999999999</v>
      </c>
      <c r="C236" s="16" t="s">
        <v>4</v>
      </c>
      <c r="D236" s="16" t="s">
        <v>4</v>
      </c>
      <c r="E236" s="16" t="s">
        <v>4</v>
      </c>
      <c r="F236" s="14">
        <f>SUM(B236:E236)</f>
        <v>1427.1489999999999</v>
      </c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</row>
    <row r="237" spans="1:253" s="8" customFormat="1" ht="11.25" customHeight="1" x14ac:dyDescent="0.2">
      <c r="A237" s="44" t="s">
        <v>27</v>
      </c>
      <c r="B237" s="23">
        <v>45.649000000000001</v>
      </c>
      <c r="C237" s="18">
        <v>5.367</v>
      </c>
      <c r="D237" s="23" t="s">
        <v>4</v>
      </c>
      <c r="E237" s="23" t="s">
        <v>4</v>
      </c>
      <c r="F237" s="18">
        <f>SUM(B237:E237)</f>
        <v>51.015999999999998</v>
      </c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</row>
    <row r="238" spans="1:253" s="8" customFormat="1" ht="11.25" customHeight="1" x14ac:dyDescent="0.2">
      <c r="A238" s="17" t="s">
        <v>55</v>
      </c>
      <c r="B238" s="16">
        <v>31.187999999999999</v>
      </c>
      <c r="C238" s="16" t="s">
        <v>4</v>
      </c>
      <c r="D238" s="16" t="s">
        <v>4</v>
      </c>
      <c r="E238" s="15" t="s">
        <v>4</v>
      </c>
      <c r="F238" s="14">
        <f>SUM(B238:E238)</f>
        <v>31.187999999999999</v>
      </c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</row>
    <row r="239" spans="1:253" s="8" customFormat="1" ht="11.25" customHeight="1" x14ac:dyDescent="0.2">
      <c r="A239" s="44" t="s">
        <v>19</v>
      </c>
      <c r="B239" s="23">
        <v>12.066000000000001</v>
      </c>
      <c r="C239" s="23" t="s">
        <v>4</v>
      </c>
      <c r="D239" s="23" t="s">
        <v>4</v>
      </c>
      <c r="E239" s="23" t="s">
        <v>4</v>
      </c>
      <c r="F239" s="18">
        <f>SUM(B239:E239)</f>
        <v>12.066000000000001</v>
      </c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</row>
    <row r="240" spans="1:253" s="8" customFormat="1" ht="11.25" customHeight="1" x14ac:dyDescent="0.2">
      <c r="A240" s="17" t="s">
        <v>18</v>
      </c>
      <c r="B240" s="14">
        <v>1007.561</v>
      </c>
      <c r="C240" s="14">
        <v>204.11600000000001</v>
      </c>
      <c r="D240" s="16" t="s">
        <v>4</v>
      </c>
      <c r="E240" s="16" t="s">
        <v>4</v>
      </c>
      <c r="F240" s="14">
        <f>SUM(B240:E240)</f>
        <v>1211.6770000000001</v>
      </c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</row>
    <row r="241" spans="1:249" s="8" customFormat="1" ht="11.25" customHeight="1" x14ac:dyDescent="0.2">
      <c r="A241" s="44" t="s">
        <v>14</v>
      </c>
      <c r="B241" s="23">
        <v>73.918000000000006</v>
      </c>
      <c r="C241" s="23" t="s">
        <v>4</v>
      </c>
      <c r="D241" s="23" t="s">
        <v>4</v>
      </c>
      <c r="E241" s="23" t="s">
        <v>4</v>
      </c>
      <c r="F241" s="18">
        <f>SUM(B241:E241)</f>
        <v>73.918000000000006</v>
      </c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</row>
    <row r="242" spans="1:249" s="8" customFormat="1" ht="11.25" customHeight="1" x14ac:dyDescent="0.2">
      <c r="A242" s="17" t="s">
        <v>12</v>
      </c>
      <c r="B242" s="16">
        <v>53.535000000000004</v>
      </c>
      <c r="C242" s="16" t="s">
        <v>4</v>
      </c>
      <c r="D242" s="16" t="s">
        <v>4</v>
      </c>
      <c r="E242" s="16" t="s">
        <v>4</v>
      </c>
      <c r="F242" s="14">
        <f>SUM(B242:E242)</f>
        <v>53.535000000000004</v>
      </c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</row>
    <row r="243" spans="1:249" s="8" customFormat="1" ht="11.25" customHeight="1" x14ac:dyDescent="0.2">
      <c r="A243" s="44" t="s">
        <v>11</v>
      </c>
      <c r="B243" s="18">
        <v>10.637</v>
      </c>
      <c r="C243" s="23" t="s">
        <v>4</v>
      </c>
      <c r="D243" s="23" t="s">
        <v>4</v>
      </c>
      <c r="E243" s="23" t="s">
        <v>4</v>
      </c>
      <c r="F243" s="18">
        <f>SUM(B243:E243)</f>
        <v>10.637</v>
      </c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</row>
    <row r="244" spans="1:249" s="8" customFormat="1" ht="11.25" customHeight="1" x14ac:dyDescent="0.2">
      <c r="A244" s="62" t="s">
        <v>10</v>
      </c>
      <c r="B244" s="60">
        <v>3652.578</v>
      </c>
      <c r="C244" s="60">
        <v>6200.9659999999994</v>
      </c>
      <c r="D244" s="60">
        <v>2193.866</v>
      </c>
      <c r="E244" s="63" t="s">
        <v>4</v>
      </c>
      <c r="F244" s="60">
        <f>SUM(B244:E244)</f>
        <v>12047.41</v>
      </c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  <c r="BM244" s="56"/>
      <c r="BN244" s="56"/>
      <c r="BO244" s="56"/>
      <c r="BP244" s="56"/>
      <c r="BQ244" s="56"/>
      <c r="BR244" s="56"/>
      <c r="BS244" s="56"/>
      <c r="BT244" s="56"/>
      <c r="BU244" s="56"/>
      <c r="BV244" s="56"/>
      <c r="BW244" s="56"/>
      <c r="BX244" s="56"/>
      <c r="BY244" s="56"/>
      <c r="BZ244" s="56"/>
      <c r="CA244" s="56"/>
      <c r="CB244" s="56"/>
      <c r="CC244" s="56"/>
      <c r="CD244" s="56"/>
      <c r="CE244" s="56"/>
      <c r="CF244" s="56"/>
      <c r="CG244" s="56"/>
      <c r="CH244" s="56"/>
      <c r="CI244" s="56"/>
      <c r="CJ244" s="56"/>
      <c r="CK244" s="56"/>
      <c r="CL244" s="56"/>
      <c r="CM244" s="56"/>
      <c r="CN244" s="56"/>
      <c r="CO244" s="56"/>
      <c r="CP244" s="56"/>
      <c r="CQ244" s="56"/>
      <c r="CR244" s="56"/>
      <c r="CS244" s="56"/>
      <c r="CT244" s="56"/>
      <c r="CU244" s="56"/>
      <c r="CV244" s="56"/>
      <c r="CW244" s="56"/>
      <c r="CX244" s="56"/>
      <c r="CY244" s="56"/>
      <c r="CZ244" s="56"/>
      <c r="DA244" s="56"/>
      <c r="DB244" s="56"/>
      <c r="DC244" s="56"/>
      <c r="DD244" s="56"/>
      <c r="DE244" s="56"/>
      <c r="DF244" s="56"/>
      <c r="DG244" s="56"/>
      <c r="DH244" s="56"/>
      <c r="DI244" s="56"/>
      <c r="DJ244" s="56"/>
      <c r="DK244" s="56"/>
      <c r="DL244" s="56"/>
      <c r="DM244" s="56"/>
      <c r="DN244" s="56"/>
      <c r="DO244" s="56"/>
      <c r="DP244" s="56"/>
      <c r="DQ244" s="56"/>
      <c r="DR244" s="56"/>
      <c r="DS244" s="56"/>
      <c r="DT244" s="56"/>
      <c r="DU244" s="56"/>
      <c r="DV244" s="56"/>
      <c r="DW244" s="56"/>
      <c r="DX244" s="56"/>
      <c r="DY244" s="56"/>
      <c r="DZ244" s="56"/>
      <c r="EA244" s="56"/>
      <c r="EB244" s="56"/>
      <c r="EC244" s="56"/>
      <c r="ED244" s="56"/>
      <c r="EE244" s="56"/>
      <c r="EF244" s="56"/>
      <c r="EG244" s="56"/>
      <c r="EH244" s="56"/>
      <c r="EI244" s="56"/>
      <c r="EJ244" s="56"/>
      <c r="EK244" s="56"/>
      <c r="EL244" s="56"/>
      <c r="EM244" s="56"/>
      <c r="EN244" s="56"/>
      <c r="EO244" s="56"/>
      <c r="EP244" s="56"/>
      <c r="EQ244" s="56"/>
      <c r="ER244" s="56"/>
      <c r="ES244" s="56"/>
      <c r="ET244" s="56"/>
      <c r="EU244" s="56"/>
      <c r="EV244" s="56"/>
      <c r="EW244" s="56"/>
      <c r="EX244" s="56"/>
      <c r="EY244" s="56"/>
      <c r="EZ244" s="56"/>
      <c r="FA244" s="56"/>
      <c r="FB244" s="56"/>
      <c r="FC244" s="56"/>
      <c r="FD244" s="56"/>
      <c r="FE244" s="56"/>
      <c r="FF244" s="56"/>
      <c r="FG244" s="56"/>
      <c r="FH244" s="56"/>
      <c r="FI244" s="56"/>
      <c r="FJ244" s="56"/>
      <c r="FK244" s="56"/>
      <c r="FL244" s="56"/>
      <c r="FM244" s="56"/>
      <c r="FN244" s="56"/>
      <c r="FO244" s="56"/>
      <c r="FP244" s="56"/>
      <c r="FQ244" s="56"/>
      <c r="FR244" s="56"/>
      <c r="FS244" s="56"/>
      <c r="FT244" s="56"/>
      <c r="FU244" s="56"/>
      <c r="FV244" s="56"/>
      <c r="FW244" s="56"/>
      <c r="FX244" s="56"/>
      <c r="FY244" s="56"/>
      <c r="FZ244" s="56"/>
      <c r="GA244" s="56"/>
      <c r="GB244" s="56"/>
      <c r="GC244" s="56"/>
      <c r="GD244" s="56"/>
      <c r="GE244" s="56"/>
      <c r="GF244" s="56"/>
      <c r="GG244" s="56"/>
      <c r="GH244" s="56"/>
      <c r="GI244" s="56"/>
      <c r="GJ244" s="56"/>
      <c r="GK244" s="56"/>
      <c r="GL244" s="56"/>
      <c r="GM244" s="56"/>
      <c r="GN244" s="56"/>
      <c r="GO244" s="56"/>
      <c r="GP244" s="56"/>
      <c r="GQ244" s="56"/>
      <c r="GR244" s="56"/>
      <c r="GS244" s="56"/>
      <c r="GT244" s="56"/>
      <c r="GU244" s="56"/>
      <c r="GV244" s="56"/>
      <c r="GW244" s="56"/>
      <c r="GX244" s="56"/>
      <c r="GY244" s="56"/>
      <c r="GZ244" s="56"/>
      <c r="HA244" s="56"/>
      <c r="HB244" s="56"/>
      <c r="HC244" s="56"/>
      <c r="HD244" s="56"/>
      <c r="HE244" s="56"/>
      <c r="HF244" s="56"/>
      <c r="HG244" s="56"/>
      <c r="HH244" s="56"/>
      <c r="HI244" s="56"/>
      <c r="HJ244" s="56"/>
      <c r="HK244" s="56"/>
      <c r="HL244" s="56"/>
      <c r="HM244" s="56"/>
      <c r="HN244" s="56"/>
      <c r="HO244" s="56"/>
      <c r="HP244" s="56"/>
      <c r="HQ244" s="56"/>
      <c r="HR244" s="56"/>
      <c r="HS244" s="56"/>
      <c r="HT244" s="56"/>
      <c r="HU244" s="56"/>
      <c r="HV244" s="56"/>
      <c r="HW244" s="56"/>
      <c r="HX244" s="56"/>
      <c r="HY244" s="56"/>
      <c r="HZ244" s="56"/>
      <c r="IA244" s="56"/>
      <c r="IB244" s="56"/>
      <c r="IC244" s="56"/>
      <c r="ID244" s="56"/>
      <c r="IE244" s="56"/>
      <c r="IF244" s="56"/>
      <c r="IG244" s="56"/>
      <c r="IH244" s="56"/>
      <c r="II244" s="56"/>
      <c r="IJ244" s="56"/>
      <c r="IK244" s="56"/>
      <c r="IL244" s="56"/>
      <c r="IM244" s="56"/>
      <c r="IN244" s="56"/>
      <c r="IO244" s="56"/>
    </row>
    <row r="245" spans="1:249" s="8" customFormat="1" ht="11.25" customHeight="1" x14ac:dyDescent="0.2">
      <c r="A245" s="44" t="s">
        <v>7</v>
      </c>
      <c r="B245" s="23">
        <v>27.010999999999999</v>
      </c>
      <c r="C245" s="23" t="s">
        <v>4</v>
      </c>
      <c r="D245" s="23" t="s">
        <v>4</v>
      </c>
      <c r="E245" s="23" t="s">
        <v>4</v>
      </c>
      <c r="F245" s="18">
        <f>SUM(B245:E245)</f>
        <v>27.010999999999999</v>
      </c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</row>
    <row r="246" spans="1:249" s="8" customFormat="1" ht="11.25" customHeight="1" x14ac:dyDescent="0.2">
      <c r="A246" s="17"/>
      <c r="B246" s="14"/>
      <c r="C246" s="14"/>
      <c r="D246" s="14"/>
      <c r="E246" s="27"/>
      <c r="F246" s="14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</row>
    <row r="247" spans="1:249" s="8" customFormat="1" ht="11.25" customHeight="1" x14ac:dyDescent="0.2">
      <c r="A247" s="44" t="s">
        <v>6</v>
      </c>
      <c r="B247" s="18">
        <f>SUM(B234:B245)</f>
        <v>6455.4880000000003</v>
      </c>
      <c r="C247" s="18">
        <f>SUM(C234:C245)</f>
        <v>6410.4489999999996</v>
      </c>
      <c r="D247" s="18">
        <f>SUM(D234:D245)</f>
        <v>2193.866</v>
      </c>
      <c r="E247" s="23" t="s">
        <v>4</v>
      </c>
      <c r="F247" s="18">
        <f>SUM(F234:F245)</f>
        <v>15059.803000000002</v>
      </c>
      <c r="G247" s="5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</row>
    <row r="248" spans="1:249" s="8" customFormat="1" ht="11.25" customHeight="1" x14ac:dyDescent="0.2">
      <c r="A248" s="17"/>
      <c r="B248" s="14"/>
      <c r="C248" s="14"/>
      <c r="D248" s="14"/>
      <c r="E248" s="27"/>
      <c r="F248" s="14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</row>
    <row r="249" spans="1:249" s="8" customFormat="1" ht="11.25" customHeight="1" x14ac:dyDescent="0.2">
      <c r="A249" s="44" t="s">
        <v>5</v>
      </c>
      <c r="B249" s="23" t="s">
        <v>4</v>
      </c>
      <c r="C249" s="23" t="s">
        <v>4</v>
      </c>
      <c r="D249" s="23" t="s">
        <v>4</v>
      </c>
      <c r="E249" s="22" t="s">
        <v>4</v>
      </c>
      <c r="F249" s="23">
        <v>1080</v>
      </c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</row>
    <row r="250" spans="1:249" s="8" customFormat="1" ht="11.25" customHeight="1" thickBot="1" x14ac:dyDescent="0.25">
      <c r="A250" s="43"/>
      <c r="B250" s="41"/>
      <c r="C250" s="41"/>
      <c r="D250" s="41"/>
      <c r="E250" s="42"/>
      <c r="F250" s="58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</row>
    <row r="251" spans="1:249" s="8" customFormat="1" ht="11.25" customHeight="1" thickBot="1" x14ac:dyDescent="0.25">
      <c r="A251" s="40" t="s">
        <v>3</v>
      </c>
      <c r="B251" s="9">
        <f>SUM(B247:B249)</f>
        <v>6455.4880000000003</v>
      </c>
      <c r="C251" s="9">
        <f>SUM(C247:C249)</f>
        <v>6410.4489999999996</v>
      </c>
      <c r="D251" s="9">
        <f>SUM(D247:D249)</f>
        <v>2193.866</v>
      </c>
      <c r="E251" s="64" t="s">
        <v>4</v>
      </c>
      <c r="F251" s="9">
        <f>SUM(F247:F249)</f>
        <v>16139.803000000002</v>
      </c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</row>
    <row r="252" spans="1:249" ht="7.5" customHeight="1" x14ac:dyDescent="0.2">
      <c r="A252" s="6"/>
      <c r="B252" s="6"/>
      <c r="C252" s="6"/>
      <c r="D252" s="6"/>
      <c r="E252" s="7"/>
      <c r="F252" s="6"/>
    </row>
    <row r="253" spans="1:249" ht="11.25" customHeight="1" x14ac:dyDescent="0.2">
      <c r="A253" s="5" t="s">
        <v>1</v>
      </c>
      <c r="B253" s="4" t="s">
        <v>0</v>
      </c>
      <c r="C253" s="4"/>
      <c r="I253" s="3"/>
    </row>
    <row r="257" spans="1:253" ht="15.75" x14ac:dyDescent="0.2">
      <c r="A257" s="37" t="s">
        <v>38</v>
      </c>
      <c r="B257" s="36" t="s">
        <v>61</v>
      </c>
      <c r="C257" s="35"/>
      <c r="D257" s="34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  <c r="BO257" s="35"/>
      <c r="BP257" s="35"/>
      <c r="BQ257" s="35"/>
      <c r="BR257" s="35"/>
      <c r="BS257" s="35"/>
      <c r="BT257" s="35"/>
      <c r="BU257" s="35"/>
      <c r="BV257" s="35"/>
      <c r="BW257" s="35"/>
      <c r="BX257" s="35"/>
      <c r="BY257" s="35"/>
      <c r="BZ257" s="35"/>
      <c r="CA257" s="35"/>
      <c r="CB257" s="35"/>
      <c r="CC257" s="35"/>
      <c r="CD257" s="35"/>
      <c r="CE257" s="35"/>
      <c r="CF257" s="35"/>
      <c r="CG257" s="35"/>
      <c r="CH257" s="35"/>
      <c r="CI257" s="35"/>
      <c r="CJ257" s="35"/>
      <c r="CK257" s="35"/>
      <c r="CL257" s="35"/>
      <c r="CM257" s="35"/>
      <c r="CN257" s="35"/>
      <c r="CO257" s="35"/>
      <c r="CP257" s="35"/>
      <c r="CQ257" s="35"/>
      <c r="CR257" s="35"/>
      <c r="CS257" s="35"/>
      <c r="CT257" s="35"/>
      <c r="CU257" s="35"/>
      <c r="CV257" s="35"/>
      <c r="CW257" s="35"/>
      <c r="CX257" s="35"/>
      <c r="CY257" s="35"/>
      <c r="CZ257" s="35"/>
      <c r="DA257" s="35"/>
      <c r="DB257" s="35"/>
      <c r="DC257" s="35"/>
      <c r="DD257" s="35"/>
      <c r="DE257" s="35"/>
      <c r="DF257" s="35"/>
      <c r="DG257" s="35"/>
      <c r="DH257" s="35"/>
      <c r="DI257" s="35"/>
      <c r="DJ257" s="35"/>
      <c r="DK257" s="35"/>
      <c r="DL257" s="35"/>
      <c r="DM257" s="35"/>
      <c r="DN257" s="35"/>
      <c r="DO257" s="35"/>
      <c r="DP257" s="35"/>
      <c r="DQ257" s="35"/>
      <c r="DR257" s="35"/>
      <c r="DS257" s="35"/>
      <c r="DT257" s="35"/>
      <c r="DU257" s="35"/>
      <c r="DV257" s="35"/>
      <c r="DW257" s="35"/>
      <c r="DX257" s="35"/>
      <c r="DY257" s="35"/>
      <c r="DZ257" s="35"/>
      <c r="EA257" s="35"/>
      <c r="EB257" s="35"/>
      <c r="EC257" s="35"/>
      <c r="ED257" s="35"/>
      <c r="EE257" s="35"/>
      <c r="EF257" s="35"/>
      <c r="EG257" s="35"/>
      <c r="EH257" s="35"/>
      <c r="EI257" s="35"/>
      <c r="EJ257" s="35"/>
      <c r="EK257" s="35"/>
      <c r="EL257" s="35"/>
      <c r="EM257" s="35"/>
      <c r="EN257" s="35"/>
      <c r="EO257" s="35"/>
      <c r="EP257" s="35"/>
      <c r="EQ257" s="35"/>
      <c r="ER257" s="35"/>
      <c r="ES257" s="35"/>
      <c r="ET257" s="35"/>
      <c r="EU257" s="35"/>
      <c r="EV257" s="35"/>
      <c r="EW257" s="35"/>
      <c r="EX257" s="35"/>
      <c r="EY257" s="35"/>
      <c r="EZ257" s="35"/>
      <c r="FA257" s="35"/>
      <c r="FB257" s="35"/>
      <c r="FC257" s="35"/>
      <c r="FD257" s="35"/>
      <c r="FE257" s="35"/>
      <c r="FF257" s="35"/>
      <c r="FG257" s="35"/>
      <c r="FH257" s="35"/>
      <c r="FI257" s="35"/>
      <c r="FJ257" s="35"/>
      <c r="FK257" s="35"/>
      <c r="FL257" s="35"/>
      <c r="FM257" s="35"/>
      <c r="FN257" s="35"/>
      <c r="FO257" s="35"/>
      <c r="FP257" s="35"/>
      <c r="FQ257" s="35"/>
      <c r="FR257" s="35"/>
      <c r="FS257" s="35"/>
      <c r="FT257" s="35"/>
      <c r="FU257" s="35"/>
      <c r="FV257" s="35"/>
      <c r="FW257" s="35"/>
      <c r="FX257" s="35"/>
      <c r="FY257" s="35"/>
      <c r="FZ257" s="35"/>
      <c r="GA257" s="35"/>
      <c r="GB257" s="35"/>
      <c r="GC257" s="35"/>
      <c r="GD257" s="35"/>
      <c r="GE257" s="35"/>
      <c r="GF257" s="35"/>
      <c r="GG257" s="35"/>
      <c r="GH257" s="35"/>
      <c r="GI257" s="35"/>
      <c r="GJ257" s="35"/>
      <c r="GK257" s="35"/>
      <c r="GL257" s="35"/>
      <c r="GM257" s="35"/>
      <c r="GN257" s="35"/>
      <c r="GO257" s="35"/>
      <c r="GP257" s="35"/>
      <c r="GQ257" s="35"/>
      <c r="GR257" s="35"/>
      <c r="GS257" s="35"/>
      <c r="GT257" s="35"/>
      <c r="GU257" s="35"/>
      <c r="GV257" s="35"/>
      <c r="GW257" s="35"/>
      <c r="GX257" s="35"/>
      <c r="GY257" s="35"/>
      <c r="GZ257" s="35"/>
      <c r="HA257" s="35"/>
      <c r="HB257" s="35"/>
      <c r="HC257" s="35"/>
      <c r="HD257" s="35"/>
      <c r="HE257" s="35"/>
      <c r="HF257" s="35"/>
      <c r="HG257" s="35"/>
      <c r="HH257" s="35"/>
      <c r="HI257" s="35"/>
      <c r="HJ257" s="35"/>
      <c r="HK257" s="35"/>
      <c r="HL257" s="35"/>
      <c r="HM257" s="35"/>
      <c r="HN257" s="35"/>
      <c r="HO257" s="35"/>
      <c r="HP257" s="35"/>
      <c r="HQ257" s="35"/>
      <c r="HR257" s="35"/>
      <c r="HS257" s="35"/>
      <c r="HT257" s="35"/>
      <c r="HU257" s="35"/>
      <c r="HV257" s="35"/>
      <c r="HW257" s="35"/>
      <c r="HX257" s="35"/>
      <c r="HY257" s="35"/>
      <c r="HZ257" s="35"/>
      <c r="IA257" s="35"/>
      <c r="IB257" s="35"/>
      <c r="IC257" s="35"/>
      <c r="ID257" s="35"/>
      <c r="IE257" s="35"/>
      <c r="IF257" s="35"/>
      <c r="IG257" s="35"/>
      <c r="IH257" s="35"/>
      <c r="II257" s="35"/>
      <c r="IJ257" s="35"/>
      <c r="IK257" s="35"/>
      <c r="IL257" s="35"/>
      <c r="IM257" s="35"/>
      <c r="IN257" s="35"/>
      <c r="IO257" s="35"/>
      <c r="IP257" s="57"/>
      <c r="IQ257" s="57"/>
      <c r="IR257" s="57"/>
      <c r="IS257" s="57"/>
    </row>
    <row r="258" spans="1:253" x14ac:dyDescent="0.2">
      <c r="A258" s="33"/>
      <c r="B258" s="33" t="s">
        <v>36</v>
      </c>
      <c r="C258" s="33"/>
      <c r="D258" s="53"/>
    </row>
    <row r="259" spans="1:253" ht="7.5" customHeight="1" thickBot="1" x14ac:dyDescent="0.25">
      <c r="A259" s="32"/>
      <c r="B259" s="32"/>
      <c r="C259" s="32"/>
      <c r="D259" s="32"/>
      <c r="E259" s="52"/>
      <c r="F259" s="32"/>
    </row>
    <row r="260" spans="1:253" s="49" customFormat="1" ht="26.25" thickBot="1" x14ac:dyDescent="0.25">
      <c r="A260" s="29" t="s">
        <v>35</v>
      </c>
      <c r="B260" s="28" t="s">
        <v>34</v>
      </c>
      <c r="C260" s="28" t="s">
        <v>33</v>
      </c>
      <c r="D260" s="28" t="s">
        <v>32</v>
      </c>
      <c r="E260" s="51" t="s">
        <v>44</v>
      </c>
      <c r="F260" s="28" t="s">
        <v>3</v>
      </c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50"/>
      <c r="ES260" s="50"/>
      <c r="ET260" s="50"/>
      <c r="EU260" s="50"/>
      <c r="EV260" s="50"/>
      <c r="EW260" s="50"/>
      <c r="EX260" s="50"/>
      <c r="EY260" s="50"/>
      <c r="EZ260" s="50"/>
      <c r="FA260" s="50"/>
      <c r="FB260" s="50"/>
      <c r="FC260" s="50"/>
      <c r="FD260" s="50"/>
      <c r="FE260" s="50"/>
      <c r="FF260" s="50"/>
      <c r="FG260" s="50"/>
      <c r="FH260" s="50"/>
      <c r="FI260" s="50"/>
      <c r="FJ260" s="50"/>
      <c r="FK260" s="50"/>
      <c r="FL260" s="50"/>
      <c r="FM260" s="50"/>
      <c r="FN260" s="50"/>
      <c r="FO260" s="50"/>
      <c r="FP260" s="50"/>
      <c r="FQ260" s="50"/>
      <c r="FR260" s="50"/>
      <c r="FS260" s="50"/>
      <c r="FT260" s="50"/>
      <c r="FU260" s="50"/>
      <c r="FV260" s="50"/>
      <c r="FW260" s="50"/>
      <c r="FX260" s="50"/>
      <c r="FY260" s="50"/>
      <c r="FZ260" s="50"/>
      <c r="GA260" s="50"/>
      <c r="GB260" s="50"/>
      <c r="GC260" s="50"/>
      <c r="GD260" s="50"/>
      <c r="GE260" s="50"/>
      <c r="GF260" s="50"/>
      <c r="GG260" s="50"/>
      <c r="GH260" s="50"/>
      <c r="GI260" s="50"/>
      <c r="GJ260" s="50"/>
      <c r="GK260" s="50"/>
      <c r="GL260" s="50"/>
      <c r="GM260" s="50"/>
      <c r="GN260" s="50"/>
      <c r="GO260" s="50"/>
      <c r="GP260" s="50"/>
      <c r="GQ260" s="50"/>
      <c r="GR260" s="50"/>
      <c r="GS260" s="50"/>
      <c r="GT260" s="50"/>
      <c r="GU260" s="50"/>
      <c r="GV260" s="50"/>
      <c r="GW260" s="50"/>
      <c r="GX260" s="50"/>
      <c r="GY260" s="50"/>
      <c r="GZ260" s="50"/>
      <c r="HA260" s="50"/>
      <c r="HB260" s="50"/>
      <c r="HC260" s="50"/>
      <c r="HD260" s="50"/>
      <c r="HE260" s="50"/>
      <c r="HF260" s="50"/>
      <c r="HG260" s="50"/>
      <c r="HH260" s="50"/>
      <c r="HI260" s="50"/>
      <c r="HJ260" s="50"/>
      <c r="HK260" s="50"/>
      <c r="HL260" s="50"/>
      <c r="HM260" s="50"/>
      <c r="HN260" s="50"/>
      <c r="HO260" s="50"/>
      <c r="HP260" s="50"/>
      <c r="HQ260" s="50"/>
      <c r="HR260" s="50"/>
      <c r="HS260" s="50"/>
      <c r="HT260" s="50"/>
      <c r="HU260" s="50"/>
      <c r="HV260" s="50"/>
      <c r="HW260" s="50"/>
      <c r="HX260" s="50"/>
      <c r="HY260" s="50"/>
      <c r="HZ260" s="50"/>
      <c r="IA260" s="50"/>
      <c r="IB260" s="50"/>
      <c r="IC260" s="50"/>
      <c r="ID260" s="50"/>
      <c r="IE260" s="50"/>
      <c r="IF260" s="50"/>
      <c r="IG260" s="50"/>
      <c r="IH260" s="50"/>
      <c r="II260" s="50"/>
      <c r="IJ260" s="50"/>
      <c r="IK260" s="50"/>
      <c r="IL260" s="50"/>
      <c r="IM260" s="50"/>
      <c r="IN260" s="50"/>
      <c r="IO260" s="50"/>
    </row>
    <row r="261" spans="1:253" s="49" customFormat="1" ht="12" x14ac:dyDescent="0.2">
      <c r="A261" s="17" t="s">
        <v>43</v>
      </c>
      <c r="B261" s="14">
        <v>166</v>
      </c>
      <c r="C261" s="16" t="s">
        <v>4</v>
      </c>
      <c r="D261" s="16" t="s">
        <v>4</v>
      </c>
      <c r="E261" s="16" t="s">
        <v>4</v>
      </c>
      <c r="F261" s="14">
        <f>SUM(B261:E261)</f>
        <v>166</v>
      </c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K261" s="50"/>
      <c r="EL261" s="50"/>
      <c r="EM261" s="50"/>
      <c r="EN261" s="50"/>
      <c r="EO261" s="50"/>
      <c r="EP261" s="50"/>
      <c r="EQ261" s="50"/>
      <c r="ER261" s="50"/>
      <c r="ES261" s="50"/>
      <c r="ET261" s="50"/>
      <c r="EU261" s="50"/>
      <c r="EV261" s="50"/>
      <c r="EW261" s="50"/>
      <c r="EX261" s="50"/>
      <c r="EY261" s="50"/>
      <c r="EZ261" s="50"/>
      <c r="FA261" s="50"/>
      <c r="FB261" s="50"/>
      <c r="FC261" s="50"/>
      <c r="FD261" s="50"/>
      <c r="FE261" s="50"/>
      <c r="FF261" s="50"/>
      <c r="FG261" s="50"/>
      <c r="FH261" s="50"/>
      <c r="FI261" s="50"/>
      <c r="FJ261" s="50"/>
      <c r="FK261" s="50"/>
      <c r="FL261" s="50"/>
      <c r="FM261" s="50"/>
      <c r="FN261" s="50"/>
      <c r="FO261" s="50"/>
      <c r="FP261" s="50"/>
      <c r="FQ261" s="50"/>
      <c r="FR261" s="50"/>
      <c r="FS261" s="50"/>
      <c r="FT261" s="50"/>
      <c r="FU261" s="50"/>
      <c r="FV261" s="50"/>
      <c r="FW261" s="50"/>
      <c r="FX261" s="50"/>
      <c r="FY261" s="50"/>
      <c r="FZ261" s="50"/>
      <c r="GA261" s="50"/>
      <c r="GB261" s="50"/>
      <c r="GC261" s="50"/>
      <c r="GD261" s="50"/>
      <c r="GE261" s="50"/>
      <c r="GF261" s="50"/>
      <c r="GG261" s="50"/>
      <c r="GH261" s="50"/>
      <c r="GI261" s="50"/>
      <c r="GJ261" s="50"/>
      <c r="GK261" s="50"/>
      <c r="GL261" s="50"/>
      <c r="GM261" s="50"/>
      <c r="GN261" s="50"/>
      <c r="GO261" s="50"/>
      <c r="GP261" s="50"/>
      <c r="GQ261" s="50"/>
      <c r="GR261" s="50"/>
      <c r="GS261" s="50"/>
      <c r="GT261" s="50"/>
      <c r="GU261" s="50"/>
      <c r="GV261" s="50"/>
      <c r="GW261" s="50"/>
      <c r="GX261" s="50"/>
      <c r="GY261" s="50"/>
      <c r="GZ261" s="50"/>
      <c r="HA261" s="50"/>
      <c r="HB261" s="50"/>
      <c r="HC261" s="50"/>
      <c r="HD261" s="50"/>
      <c r="HE261" s="50"/>
      <c r="HF261" s="50"/>
      <c r="HG261" s="50"/>
      <c r="HH261" s="50"/>
      <c r="HI261" s="50"/>
      <c r="HJ261" s="50"/>
      <c r="HK261" s="50"/>
      <c r="HL261" s="50"/>
      <c r="HM261" s="50"/>
      <c r="HN261" s="50"/>
      <c r="HO261" s="50"/>
      <c r="HP261" s="50"/>
      <c r="HQ261" s="50"/>
      <c r="HR261" s="50"/>
      <c r="HS261" s="50"/>
      <c r="HT261" s="50"/>
      <c r="HU261" s="50"/>
      <c r="HV261" s="50"/>
      <c r="HW261" s="50"/>
      <c r="HX261" s="50"/>
      <c r="HY261" s="50"/>
      <c r="HZ261" s="50"/>
      <c r="IA261" s="50"/>
      <c r="IB261" s="50"/>
      <c r="IC261" s="50"/>
      <c r="ID261" s="50"/>
      <c r="IE261" s="50"/>
      <c r="IF261" s="50"/>
      <c r="IG261" s="50"/>
      <c r="IH261" s="50"/>
      <c r="II261" s="50"/>
      <c r="IJ261" s="50"/>
      <c r="IK261" s="50"/>
      <c r="IL261" s="50"/>
      <c r="IM261" s="50"/>
      <c r="IN261" s="50"/>
      <c r="IO261" s="50"/>
    </row>
    <row r="262" spans="1:253" s="49" customFormat="1" ht="12" x14ac:dyDescent="0.2">
      <c r="A262" s="44" t="s">
        <v>30</v>
      </c>
      <c r="B262" s="18">
        <v>110</v>
      </c>
      <c r="C262" s="23" t="s">
        <v>4</v>
      </c>
      <c r="D262" s="23" t="s">
        <v>4</v>
      </c>
      <c r="E262" s="23" t="s">
        <v>4</v>
      </c>
      <c r="F262" s="18">
        <f>SUM(B262:E262)</f>
        <v>110</v>
      </c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K262" s="50"/>
      <c r="EL262" s="50"/>
      <c r="EM262" s="50"/>
      <c r="EN262" s="50"/>
      <c r="EO262" s="50"/>
      <c r="EP262" s="50"/>
      <c r="EQ262" s="50"/>
      <c r="ER262" s="50"/>
      <c r="ES262" s="50"/>
      <c r="ET262" s="50"/>
      <c r="EU262" s="50"/>
      <c r="EV262" s="50"/>
      <c r="EW262" s="50"/>
      <c r="EX262" s="50"/>
      <c r="EY262" s="50"/>
      <c r="EZ262" s="50"/>
      <c r="FA262" s="50"/>
      <c r="FB262" s="50"/>
      <c r="FC262" s="50"/>
      <c r="FD262" s="50"/>
      <c r="FE262" s="50"/>
      <c r="FF262" s="50"/>
      <c r="FG262" s="50"/>
      <c r="FH262" s="50"/>
      <c r="FI262" s="50"/>
      <c r="FJ262" s="50"/>
      <c r="FK262" s="50"/>
      <c r="FL262" s="50"/>
      <c r="FM262" s="50"/>
      <c r="FN262" s="50"/>
      <c r="FO262" s="50"/>
      <c r="FP262" s="50"/>
      <c r="FQ262" s="50"/>
      <c r="FR262" s="50"/>
      <c r="FS262" s="50"/>
      <c r="FT262" s="50"/>
      <c r="FU262" s="50"/>
      <c r="FV262" s="50"/>
      <c r="FW262" s="50"/>
      <c r="FX262" s="50"/>
      <c r="FY262" s="50"/>
      <c r="FZ262" s="50"/>
      <c r="GA262" s="50"/>
      <c r="GB262" s="50"/>
      <c r="GC262" s="50"/>
      <c r="GD262" s="50"/>
      <c r="GE262" s="50"/>
      <c r="GF262" s="50"/>
      <c r="GG262" s="50"/>
      <c r="GH262" s="50"/>
      <c r="GI262" s="50"/>
      <c r="GJ262" s="50"/>
      <c r="GK262" s="50"/>
      <c r="GL262" s="50"/>
      <c r="GM262" s="50"/>
      <c r="GN262" s="50"/>
      <c r="GO262" s="50"/>
      <c r="GP262" s="50"/>
      <c r="GQ262" s="50"/>
      <c r="GR262" s="50"/>
      <c r="GS262" s="50"/>
      <c r="GT262" s="50"/>
      <c r="GU262" s="50"/>
      <c r="GV262" s="50"/>
      <c r="GW262" s="50"/>
      <c r="GX262" s="50"/>
      <c r="GY262" s="50"/>
      <c r="GZ262" s="50"/>
      <c r="HA262" s="50"/>
      <c r="HB262" s="50"/>
      <c r="HC262" s="50"/>
      <c r="HD262" s="50"/>
      <c r="HE262" s="50"/>
      <c r="HF262" s="50"/>
      <c r="HG262" s="50"/>
      <c r="HH262" s="50"/>
      <c r="HI262" s="50"/>
      <c r="HJ262" s="50"/>
      <c r="HK262" s="50"/>
      <c r="HL262" s="50"/>
      <c r="HM262" s="50"/>
      <c r="HN262" s="50"/>
      <c r="HO262" s="50"/>
      <c r="HP262" s="50"/>
      <c r="HQ262" s="50"/>
      <c r="HR262" s="50"/>
      <c r="HS262" s="50"/>
      <c r="HT262" s="50"/>
      <c r="HU262" s="50"/>
      <c r="HV262" s="50"/>
      <c r="HW262" s="50"/>
      <c r="HX262" s="50"/>
      <c r="HY262" s="50"/>
      <c r="HZ262" s="50"/>
      <c r="IA262" s="50"/>
      <c r="IB262" s="50"/>
      <c r="IC262" s="50"/>
      <c r="ID262" s="50"/>
      <c r="IE262" s="50"/>
      <c r="IF262" s="50"/>
      <c r="IG262" s="50"/>
      <c r="IH262" s="50"/>
      <c r="II262" s="50"/>
      <c r="IJ262" s="50"/>
      <c r="IK262" s="50"/>
      <c r="IL262" s="50"/>
      <c r="IM262" s="50"/>
      <c r="IN262" s="50"/>
      <c r="IO262" s="50"/>
    </row>
    <row r="263" spans="1:253" s="8" customFormat="1" ht="11.25" customHeight="1" x14ac:dyDescent="0.2">
      <c r="A263" s="17" t="s">
        <v>29</v>
      </c>
      <c r="B263" s="14">
        <v>2297</v>
      </c>
      <c r="C263" s="16" t="s">
        <v>4</v>
      </c>
      <c r="D263" s="16" t="s">
        <v>4</v>
      </c>
      <c r="E263" s="16" t="s">
        <v>4</v>
      </c>
      <c r="F263" s="14">
        <f>SUM(B263:E263)</f>
        <v>2297</v>
      </c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</row>
    <row r="264" spans="1:253" s="8" customFormat="1" ht="11.25" customHeight="1" x14ac:dyDescent="0.2">
      <c r="A264" s="44" t="s">
        <v>27</v>
      </c>
      <c r="B264" s="23">
        <v>69</v>
      </c>
      <c r="C264" s="18">
        <v>7</v>
      </c>
      <c r="D264" s="23" t="s">
        <v>4</v>
      </c>
      <c r="E264" s="23" t="s">
        <v>4</v>
      </c>
      <c r="F264" s="18">
        <f>SUM(B264:E264)</f>
        <v>76</v>
      </c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</row>
    <row r="265" spans="1:253" s="8" customFormat="1" ht="11.25" customHeight="1" x14ac:dyDescent="0.2">
      <c r="A265" s="17" t="s">
        <v>55</v>
      </c>
      <c r="B265" s="16">
        <v>91</v>
      </c>
      <c r="C265" s="16" t="s">
        <v>4</v>
      </c>
      <c r="D265" s="16" t="s">
        <v>4</v>
      </c>
      <c r="E265" s="15" t="s">
        <v>4</v>
      </c>
      <c r="F265" s="14">
        <f>SUM(B265:E265)</f>
        <v>91</v>
      </c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</row>
    <row r="266" spans="1:253" s="8" customFormat="1" ht="11.25" customHeight="1" x14ac:dyDescent="0.2">
      <c r="A266" s="44" t="s">
        <v>19</v>
      </c>
      <c r="B266" s="23">
        <v>37</v>
      </c>
      <c r="C266" s="23" t="s">
        <v>4</v>
      </c>
      <c r="D266" s="23" t="s">
        <v>4</v>
      </c>
      <c r="E266" s="23" t="s">
        <v>4</v>
      </c>
      <c r="F266" s="18">
        <f>SUM(B266:E266)</f>
        <v>37</v>
      </c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</row>
    <row r="267" spans="1:253" s="8" customFormat="1" ht="11.25" customHeight="1" x14ac:dyDescent="0.2">
      <c r="A267" s="17" t="s">
        <v>18</v>
      </c>
      <c r="B267" s="14">
        <v>1820</v>
      </c>
      <c r="C267" s="14">
        <v>122</v>
      </c>
      <c r="D267" s="16" t="s">
        <v>4</v>
      </c>
      <c r="E267" s="16" t="s">
        <v>4</v>
      </c>
      <c r="F267" s="14">
        <f>SUM(B267:E267)</f>
        <v>1942</v>
      </c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</row>
    <row r="268" spans="1:253" s="8" customFormat="1" ht="11.25" customHeight="1" x14ac:dyDescent="0.2">
      <c r="A268" s="44" t="s">
        <v>14</v>
      </c>
      <c r="B268" s="23">
        <v>82</v>
      </c>
      <c r="C268" s="23" t="s">
        <v>4</v>
      </c>
      <c r="D268" s="23" t="s">
        <v>4</v>
      </c>
      <c r="E268" s="23" t="s">
        <v>4</v>
      </c>
      <c r="F268" s="18">
        <f>SUM(B268:E268)</f>
        <v>82</v>
      </c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</row>
    <row r="269" spans="1:253" s="8" customFormat="1" ht="11.25" customHeight="1" x14ac:dyDescent="0.2">
      <c r="A269" s="17" t="s">
        <v>11</v>
      </c>
      <c r="B269" s="14">
        <v>21</v>
      </c>
      <c r="C269" s="16" t="s">
        <v>4</v>
      </c>
      <c r="D269" s="16" t="s">
        <v>4</v>
      </c>
      <c r="E269" s="16" t="s">
        <v>4</v>
      </c>
      <c r="F269" s="14">
        <f>SUM(B269:E269)</f>
        <v>21</v>
      </c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</row>
    <row r="270" spans="1:253" s="8" customFormat="1" ht="11.25" customHeight="1" x14ac:dyDescent="0.2">
      <c r="A270" s="45" t="s">
        <v>10</v>
      </c>
      <c r="B270" s="24">
        <v>4614</v>
      </c>
      <c r="C270" s="24">
        <v>6082</v>
      </c>
      <c r="D270" s="24">
        <v>2421</v>
      </c>
      <c r="E270" s="25" t="s">
        <v>4</v>
      </c>
      <c r="F270" s="24">
        <f>SUM(B270:E270)</f>
        <v>13117</v>
      </c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6"/>
      <c r="BF270" s="56"/>
      <c r="BG270" s="56"/>
      <c r="BH270" s="56"/>
      <c r="BI270" s="56"/>
      <c r="BJ270" s="56"/>
      <c r="BK270" s="56"/>
      <c r="BL270" s="56"/>
      <c r="BM270" s="56"/>
      <c r="BN270" s="56"/>
      <c r="BO270" s="56"/>
      <c r="BP270" s="56"/>
      <c r="BQ270" s="56"/>
      <c r="BR270" s="56"/>
      <c r="BS270" s="56"/>
      <c r="BT270" s="56"/>
      <c r="BU270" s="56"/>
      <c r="BV270" s="56"/>
      <c r="BW270" s="56"/>
      <c r="BX270" s="56"/>
      <c r="BY270" s="56"/>
      <c r="BZ270" s="56"/>
      <c r="CA270" s="56"/>
      <c r="CB270" s="56"/>
      <c r="CC270" s="56"/>
      <c r="CD270" s="56"/>
      <c r="CE270" s="56"/>
      <c r="CF270" s="56"/>
      <c r="CG270" s="56"/>
      <c r="CH270" s="56"/>
      <c r="CI270" s="56"/>
      <c r="CJ270" s="56"/>
      <c r="CK270" s="56"/>
      <c r="CL270" s="56"/>
      <c r="CM270" s="56"/>
      <c r="CN270" s="56"/>
      <c r="CO270" s="56"/>
      <c r="CP270" s="56"/>
      <c r="CQ270" s="56"/>
      <c r="CR270" s="56"/>
      <c r="CS270" s="56"/>
      <c r="CT270" s="56"/>
      <c r="CU270" s="56"/>
      <c r="CV270" s="56"/>
      <c r="CW270" s="56"/>
      <c r="CX270" s="56"/>
      <c r="CY270" s="56"/>
      <c r="CZ270" s="56"/>
      <c r="DA270" s="56"/>
      <c r="DB270" s="56"/>
      <c r="DC270" s="56"/>
      <c r="DD270" s="56"/>
      <c r="DE270" s="56"/>
      <c r="DF270" s="56"/>
      <c r="DG270" s="56"/>
      <c r="DH270" s="56"/>
      <c r="DI270" s="56"/>
      <c r="DJ270" s="56"/>
      <c r="DK270" s="56"/>
      <c r="DL270" s="56"/>
      <c r="DM270" s="56"/>
      <c r="DN270" s="56"/>
      <c r="DO270" s="56"/>
      <c r="DP270" s="56"/>
      <c r="DQ270" s="56"/>
      <c r="DR270" s="56"/>
      <c r="DS270" s="56"/>
      <c r="DT270" s="56"/>
      <c r="DU270" s="56"/>
      <c r="DV270" s="56"/>
      <c r="DW270" s="56"/>
      <c r="DX270" s="56"/>
      <c r="DY270" s="56"/>
      <c r="DZ270" s="56"/>
      <c r="EA270" s="56"/>
      <c r="EB270" s="56"/>
      <c r="EC270" s="56"/>
      <c r="ED270" s="56"/>
      <c r="EE270" s="56"/>
      <c r="EF270" s="56"/>
      <c r="EG270" s="56"/>
      <c r="EH270" s="56"/>
      <c r="EI270" s="56"/>
      <c r="EJ270" s="56"/>
      <c r="EK270" s="56"/>
      <c r="EL270" s="56"/>
      <c r="EM270" s="56"/>
      <c r="EN270" s="56"/>
      <c r="EO270" s="56"/>
      <c r="EP270" s="56"/>
      <c r="EQ270" s="56"/>
      <c r="ER270" s="56"/>
      <c r="ES270" s="56"/>
      <c r="ET270" s="56"/>
      <c r="EU270" s="56"/>
      <c r="EV270" s="56"/>
      <c r="EW270" s="56"/>
      <c r="EX270" s="56"/>
      <c r="EY270" s="56"/>
      <c r="EZ270" s="56"/>
      <c r="FA270" s="56"/>
      <c r="FB270" s="56"/>
      <c r="FC270" s="56"/>
      <c r="FD270" s="56"/>
      <c r="FE270" s="56"/>
      <c r="FF270" s="56"/>
      <c r="FG270" s="56"/>
      <c r="FH270" s="56"/>
      <c r="FI270" s="56"/>
      <c r="FJ270" s="56"/>
      <c r="FK270" s="56"/>
      <c r="FL270" s="56"/>
      <c r="FM270" s="56"/>
      <c r="FN270" s="56"/>
      <c r="FO270" s="56"/>
      <c r="FP270" s="56"/>
      <c r="FQ270" s="56"/>
      <c r="FR270" s="56"/>
      <c r="FS270" s="56"/>
      <c r="FT270" s="56"/>
      <c r="FU270" s="56"/>
      <c r="FV270" s="56"/>
      <c r="FW270" s="56"/>
      <c r="FX270" s="56"/>
      <c r="FY270" s="56"/>
      <c r="FZ270" s="56"/>
      <c r="GA270" s="56"/>
      <c r="GB270" s="56"/>
      <c r="GC270" s="56"/>
      <c r="GD270" s="56"/>
      <c r="GE270" s="56"/>
      <c r="GF270" s="56"/>
      <c r="GG270" s="56"/>
      <c r="GH270" s="56"/>
      <c r="GI270" s="56"/>
      <c r="GJ270" s="56"/>
      <c r="GK270" s="56"/>
      <c r="GL270" s="56"/>
      <c r="GM270" s="56"/>
      <c r="GN270" s="56"/>
      <c r="GO270" s="56"/>
      <c r="GP270" s="56"/>
      <c r="GQ270" s="56"/>
      <c r="GR270" s="56"/>
      <c r="GS270" s="56"/>
      <c r="GT270" s="56"/>
      <c r="GU270" s="56"/>
      <c r="GV270" s="56"/>
      <c r="GW270" s="56"/>
      <c r="GX270" s="56"/>
      <c r="GY270" s="56"/>
      <c r="GZ270" s="56"/>
      <c r="HA270" s="56"/>
      <c r="HB270" s="56"/>
      <c r="HC270" s="56"/>
      <c r="HD270" s="56"/>
      <c r="HE270" s="56"/>
      <c r="HF270" s="56"/>
      <c r="HG270" s="56"/>
      <c r="HH270" s="56"/>
      <c r="HI270" s="56"/>
      <c r="HJ270" s="56"/>
      <c r="HK270" s="56"/>
      <c r="HL270" s="56"/>
      <c r="HM270" s="56"/>
      <c r="HN270" s="56"/>
      <c r="HO270" s="56"/>
      <c r="HP270" s="56"/>
      <c r="HQ270" s="56"/>
      <c r="HR270" s="56"/>
      <c r="HS270" s="56"/>
      <c r="HT270" s="56"/>
      <c r="HU270" s="56"/>
      <c r="HV270" s="56"/>
      <c r="HW270" s="56"/>
      <c r="HX270" s="56"/>
      <c r="HY270" s="56"/>
      <c r="HZ270" s="56"/>
      <c r="IA270" s="56"/>
      <c r="IB270" s="56"/>
      <c r="IC270" s="56"/>
      <c r="ID270" s="56"/>
      <c r="IE270" s="56"/>
      <c r="IF270" s="56"/>
      <c r="IG270" s="56"/>
      <c r="IH270" s="56"/>
      <c r="II270" s="56"/>
      <c r="IJ270" s="56"/>
      <c r="IK270" s="56"/>
      <c r="IL270" s="56"/>
      <c r="IM270" s="56"/>
      <c r="IN270" s="56"/>
      <c r="IO270" s="56"/>
    </row>
    <row r="271" spans="1:253" s="8" customFormat="1" ht="11.25" customHeight="1" x14ac:dyDescent="0.2">
      <c r="A271" s="17" t="s">
        <v>7</v>
      </c>
      <c r="B271" s="16">
        <v>19</v>
      </c>
      <c r="C271" s="16" t="s">
        <v>4</v>
      </c>
      <c r="D271" s="16" t="s">
        <v>4</v>
      </c>
      <c r="E271" s="16" t="s">
        <v>4</v>
      </c>
      <c r="F271" s="14">
        <f>SUM(B271:E271)</f>
        <v>19</v>
      </c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</row>
    <row r="272" spans="1:253" s="8" customFormat="1" ht="11.25" customHeight="1" x14ac:dyDescent="0.2">
      <c r="A272" s="44"/>
      <c r="B272" s="18"/>
      <c r="C272" s="18"/>
      <c r="D272" s="18"/>
      <c r="E272" s="19"/>
      <c r="F272" s="18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</row>
    <row r="273" spans="1:253" s="8" customFormat="1" ht="11.25" customHeight="1" x14ac:dyDescent="0.2">
      <c r="A273" s="17" t="s">
        <v>6</v>
      </c>
      <c r="B273" s="14">
        <v>9326</v>
      </c>
      <c r="C273" s="14">
        <v>6211</v>
      </c>
      <c r="D273" s="14">
        <v>2421</v>
      </c>
      <c r="E273" s="16" t="s">
        <v>4</v>
      </c>
      <c r="F273" s="14">
        <f>SUM(F261:F271)</f>
        <v>17958</v>
      </c>
      <c r="G273" s="5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</row>
    <row r="274" spans="1:253" s="8" customFormat="1" ht="11.25" customHeight="1" x14ac:dyDescent="0.2">
      <c r="A274" s="44"/>
      <c r="B274" s="18"/>
      <c r="C274" s="18"/>
      <c r="D274" s="18"/>
      <c r="E274" s="19"/>
      <c r="F274" s="18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</row>
    <row r="275" spans="1:253" s="8" customFormat="1" ht="11.25" customHeight="1" x14ac:dyDescent="0.2">
      <c r="A275" s="17" t="s">
        <v>5</v>
      </c>
      <c r="B275" s="16" t="s">
        <v>4</v>
      </c>
      <c r="C275" s="16" t="s">
        <v>4</v>
      </c>
      <c r="D275" s="16" t="s">
        <v>4</v>
      </c>
      <c r="E275" s="15" t="s">
        <v>4</v>
      </c>
      <c r="F275" s="16">
        <v>1080.7</v>
      </c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</row>
    <row r="276" spans="1:253" s="8" customFormat="1" ht="11.25" customHeight="1" thickBot="1" x14ac:dyDescent="0.25">
      <c r="A276" s="54"/>
      <c r="B276" s="11"/>
      <c r="C276" s="11"/>
      <c r="D276" s="11"/>
      <c r="E276" s="12"/>
      <c r="F276" s="59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</row>
    <row r="277" spans="1:253" s="8" customFormat="1" ht="11.25" customHeight="1" thickBot="1" x14ac:dyDescent="0.25">
      <c r="A277" s="40" t="s">
        <v>3</v>
      </c>
      <c r="B277" s="9">
        <f>SUM(B273:B275)</f>
        <v>9326</v>
      </c>
      <c r="C277" s="9">
        <f>SUM(C273:C275)</f>
        <v>6211</v>
      </c>
      <c r="D277" s="9">
        <f>SUM(D273:D275)</f>
        <v>2421</v>
      </c>
      <c r="E277" s="9">
        <f>SUM(E273:E275)</f>
        <v>0</v>
      </c>
      <c r="F277" s="9">
        <f>SUM(F273:F275)</f>
        <v>19038.7</v>
      </c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</row>
    <row r="278" spans="1:253" ht="7.5" customHeight="1" x14ac:dyDescent="0.2">
      <c r="A278" s="6"/>
      <c r="B278" s="6"/>
      <c r="C278" s="6"/>
      <c r="D278" s="6"/>
      <c r="E278" s="7"/>
      <c r="F278" s="6"/>
    </row>
    <row r="279" spans="1:253" ht="11.25" customHeight="1" x14ac:dyDescent="0.2">
      <c r="A279" s="5" t="s">
        <v>1</v>
      </c>
      <c r="B279" s="4" t="s">
        <v>0</v>
      </c>
      <c r="C279" s="4"/>
      <c r="I279" s="3"/>
    </row>
    <row r="283" spans="1:253" ht="15.75" x14ac:dyDescent="0.2">
      <c r="A283" s="37" t="s">
        <v>38</v>
      </c>
      <c r="B283" s="36" t="s">
        <v>60</v>
      </c>
      <c r="C283" s="35"/>
      <c r="D283" s="34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  <c r="BH283" s="35"/>
      <c r="BI283" s="35"/>
      <c r="BJ283" s="35"/>
      <c r="BK283" s="35"/>
      <c r="BL283" s="35"/>
      <c r="BM283" s="35"/>
      <c r="BN283" s="35"/>
      <c r="BO283" s="35"/>
      <c r="BP283" s="35"/>
      <c r="BQ283" s="35"/>
      <c r="BR283" s="35"/>
      <c r="BS283" s="35"/>
      <c r="BT283" s="35"/>
      <c r="BU283" s="35"/>
      <c r="BV283" s="35"/>
      <c r="BW283" s="35"/>
      <c r="BX283" s="35"/>
      <c r="BY283" s="35"/>
      <c r="BZ283" s="35"/>
      <c r="CA283" s="35"/>
      <c r="CB283" s="35"/>
      <c r="CC283" s="35"/>
      <c r="CD283" s="35"/>
      <c r="CE283" s="35"/>
      <c r="CF283" s="35"/>
      <c r="CG283" s="35"/>
      <c r="CH283" s="35"/>
      <c r="CI283" s="35"/>
      <c r="CJ283" s="35"/>
      <c r="CK283" s="35"/>
      <c r="CL283" s="35"/>
      <c r="CM283" s="35"/>
      <c r="CN283" s="35"/>
      <c r="CO283" s="35"/>
      <c r="CP283" s="35"/>
      <c r="CQ283" s="35"/>
      <c r="CR283" s="35"/>
      <c r="CS283" s="35"/>
      <c r="CT283" s="35"/>
      <c r="CU283" s="35"/>
      <c r="CV283" s="35"/>
      <c r="CW283" s="35"/>
      <c r="CX283" s="35"/>
      <c r="CY283" s="35"/>
      <c r="CZ283" s="35"/>
      <c r="DA283" s="35"/>
      <c r="DB283" s="35"/>
      <c r="DC283" s="35"/>
      <c r="DD283" s="35"/>
      <c r="DE283" s="35"/>
      <c r="DF283" s="35"/>
      <c r="DG283" s="35"/>
      <c r="DH283" s="35"/>
      <c r="DI283" s="35"/>
      <c r="DJ283" s="35"/>
      <c r="DK283" s="35"/>
      <c r="DL283" s="35"/>
      <c r="DM283" s="35"/>
      <c r="DN283" s="35"/>
      <c r="DO283" s="35"/>
      <c r="DP283" s="35"/>
      <c r="DQ283" s="35"/>
      <c r="DR283" s="35"/>
      <c r="DS283" s="35"/>
      <c r="DT283" s="35"/>
      <c r="DU283" s="35"/>
      <c r="DV283" s="35"/>
      <c r="DW283" s="35"/>
      <c r="DX283" s="35"/>
      <c r="DY283" s="35"/>
      <c r="DZ283" s="35"/>
      <c r="EA283" s="35"/>
      <c r="EB283" s="35"/>
      <c r="EC283" s="35"/>
      <c r="ED283" s="35"/>
      <c r="EE283" s="35"/>
      <c r="EF283" s="35"/>
      <c r="EG283" s="35"/>
      <c r="EH283" s="35"/>
      <c r="EI283" s="35"/>
      <c r="EJ283" s="35"/>
      <c r="EK283" s="35"/>
      <c r="EL283" s="35"/>
      <c r="EM283" s="35"/>
      <c r="EN283" s="35"/>
      <c r="EO283" s="35"/>
      <c r="EP283" s="35"/>
      <c r="EQ283" s="35"/>
      <c r="ER283" s="35"/>
      <c r="ES283" s="35"/>
      <c r="ET283" s="35"/>
      <c r="EU283" s="35"/>
      <c r="EV283" s="35"/>
      <c r="EW283" s="35"/>
      <c r="EX283" s="35"/>
      <c r="EY283" s="35"/>
      <c r="EZ283" s="35"/>
      <c r="FA283" s="35"/>
      <c r="FB283" s="35"/>
      <c r="FC283" s="35"/>
      <c r="FD283" s="35"/>
      <c r="FE283" s="35"/>
      <c r="FF283" s="35"/>
      <c r="FG283" s="35"/>
      <c r="FH283" s="35"/>
      <c r="FI283" s="35"/>
      <c r="FJ283" s="35"/>
      <c r="FK283" s="35"/>
      <c r="FL283" s="35"/>
      <c r="FM283" s="35"/>
      <c r="FN283" s="35"/>
      <c r="FO283" s="35"/>
      <c r="FP283" s="35"/>
      <c r="FQ283" s="35"/>
      <c r="FR283" s="35"/>
      <c r="FS283" s="35"/>
      <c r="FT283" s="35"/>
      <c r="FU283" s="35"/>
      <c r="FV283" s="35"/>
      <c r="FW283" s="35"/>
      <c r="FX283" s="35"/>
      <c r="FY283" s="35"/>
      <c r="FZ283" s="35"/>
      <c r="GA283" s="35"/>
      <c r="GB283" s="35"/>
      <c r="GC283" s="35"/>
      <c r="GD283" s="35"/>
      <c r="GE283" s="35"/>
      <c r="GF283" s="35"/>
      <c r="GG283" s="35"/>
      <c r="GH283" s="35"/>
      <c r="GI283" s="35"/>
      <c r="GJ283" s="35"/>
      <c r="GK283" s="35"/>
      <c r="GL283" s="35"/>
      <c r="GM283" s="35"/>
      <c r="GN283" s="35"/>
      <c r="GO283" s="35"/>
      <c r="GP283" s="35"/>
      <c r="GQ283" s="35"/>
      <c r="GR283" s="35"/>
      <c r="GS283" s="35"/>
      <c r="GT283" s="35"/>
      <c r="GU283" s="35"/>
      <c r="GV283" s="35"/>
      <c r="GW283" s="35"/>
      <c r="GX283" s="35"/>
      <c r="GY283" s="35"/>
      <c r="GZ283" s="35"/>
      <c r="HA283" s="35"/>
      <c r="HB283" s="35"/>
      <c r="HC283" s="35"/>
      <c r="HD283" s="35"/>
      <c r="HE283" s="35"/>
      <c r="HF283" s="35"/>
      <c r="HG283" s="35"/>
      <c r="HH283" s="35"/>
      <c r="HI283" s="35"/>
      <c r="HJ283" s="35"/>
      <c r="HK283" s="35"/>
      <c r="HL283" s="35"/>
      <c r="HM283" s="35"/>
      <c r="HN283" s="35"/>
      <c r="HO283" s="35"/>
      <c r="HP283" s="35"/>
      <c r="HQ283" s="35"/>
      <c r="HR283" s="35"/>
      <c r="HS283" s="35"/>
      <c r="HT283" s="35"/>
      <c r="HU283" s="35"/>
      <c r="HV283" s="35"/>
      <c r="HW283" s="35"/>
      <c r="HX283" s="35"/>
      <c r="HY283" s="35"/>
      <c r="HZ283" s="35"/>
      <c r="IA283" s="35"/>
      <c r="IB283" s="35"/>
      <c r="IC283" s="35"/>
      <c r="ID283" s="35"/>
      <c r="IE283" s="35"/>
      <c r="IF283" s="35"/>
      <c r="IG283" s="35"/>
      <c r="IH283" s="35"/>
      <c r="II283" s="35"/>
      <c r="IJ283" s="35"/>
      <c r="IK283" s="35"/>
      <c r="IL283" s="35"/>
      <c r="IM283" s="35"/>
      <c r="IN283" s="35"/>
      <c r="IO283" s="35"/>
      <c r="IP283" s="57"/>
      <c r="IQ283" s="57"/>
      <c r="IR283" s="57"/>
      <c r="IS283" s="57"/>
    </row>
    <row r="284" spans="1:253" x14ac:dyDescent="0.2">
      <c r="A284" s="33"/>
      <c r="B284" s="33" t="s">
        <v>36</v>
      </c>
      <c r="C284" s="33"/>
      <c r="D284" s="53"/>
    </row>
    <row r="285" spans="1:253" ht="7.5" customHeight="1" thickBot="1" x14ac:dyDescent="0.25">
      <c r="A285" s="32"/>
      <c r="B285" s="32"/>
      <c r="C285" s="32"/>
      <c r="D285" s="32"/>
      <c r="E285" s="52"/>
      <c r="F285" s="32"/>
    </row>
    <row r="286" spans="1:253" s="49" customFormat="1" ht="26.25" thickBot="1" x14ac:dyDescent="0.25">
      <c r="A286" s="29" t="s">
        <v>35</v>
      </c>
      <c r="B286" s="28" t="s">
        <v>34</v>
      </c>
      <c r="C286" s="28" t="s">
        <v>33</v>
      </c>
      <c r="D286" s="28" t="s">
        <v>32</v>
      </c>
      <c r="E286" s="51" t="s">
        <v>44</v>
      </c>
      <c r="F286" s="28" t="s">
        <v>3</v>
      </c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50"/>
      <c r="ES286" s="50"/>
      <c r="ET286" s="50"/>
      <c r="EU286" s="50"/>
      <c r="EV286" s="50"/>
      <c r="EW286" s="50"/>
      <c r="EX286" s="50"/>
      <c r="EY286" s="50"/>
      <c r="EZ286" s="50"/>
      <c r="FA286" s="50"/>
      <c r="FB286" s="50"/>
      <c r="FC286" s="50"/>
      <c r="FD286" s="50"/>
      <c r="FE286" s="50"/>
      <c r="FF286" s="50"/>
      <c r="FG286" s="50"/>
      <c r="FH286" s="50"/>
      <c r="FI286" s="50"/>
      <c r="FJ286" s="50"/>
      <c r="FK286" s="50"/>
      <c r="FL286" s="50"/>
      <c r="FM286" s="50"/>
      <c r="FN286" s="50"/>
      <c r="FO286" s="50"/>
      <c r="FP286" s="50"/>
      <c r="FQ286" s="50"/>
      <c r="FR286" s="50"/>
      <c r="FS286" s="50"/>
      <c r="FT286" s="50"/>
      <c r="FU286" s="50"/>
      <c r="FV286" s="50"/>
      <c r="FW286" s="50"/>
      <c r="FX286" s="50"/>
      <c r="FY286" s="50"/>
      <c r="FZ286" s="50"/>
      <c r="GA286" s="50"/>
      <c r="GB286" s="50"/>
      <c r="GC286" s="50"/>
      <c r="GD286" s="50"/>
      <c r="GE286" s="50"/>
      <c r="GF286" s="50"/>
      <c r="GG286" s="50"/>
      <c r="GH286" s="50"/>
      <c r="GI286" s="50"/>
      <c r="GJ286" s="50"/>
      <c r="GK286" s="50"/>
      <c r="GL286" s="50"/>
      <c r="GM286" s="50"/>
      <c r="GN286" s="50"/>
      <c r="GO286" s="50"/>
      <c r="GP286" s="50"/>
      <c r="GQ286" s="50"/>
      <c r="GR286" s="50"/>
      <c r="GS286" s="50"/>
      <c r="GT286" s="50"/>
      <c r="GU286" s="50"/>
      <c r="GV286" s="50"/>
      <c r="GW286" s="50"/>
      <c r="GX286" s="50"/>
      <c r="GY286" s="50"/>
      <c r="GZ286" s="50"/>
      <c r="HA286" s="50"/>
      <c r="HB286" s="50"/>
      <c r="HC286" s="50"/>
      <c r="HD286" s="50"/>
      <c r="HE286" s="50"/>
      <c r="HF286" s="50"/>
      <c r="HG286" s="50"/>
      <c r="HH286" s="50"/>
      <c r="HI286" s="50"/>
      <c r="HJ286" s="50"/>
      <c r="HK286" s="50"/>
      <c r="HL286" s="50"/>
      <c r="HM286" s="50"/>
      <c r="HN286" s="50"/>
      <c r="HO286" s="50"/>
      <c r="HP286" s="50"/>
      <c r="HQ286" s="50"/>
      <c r="HR286" s="50"/>
      <c r="HS286" s="50"/>
      <c r="HT286" s="50"/>
      <c r="HU286" s="50"/>
      <c r="HV286" s="50"/>
      <c r="HW286" s="50"/>
      <c r="HX286" s="50"/>
      <c r="HY286" s="50"/>
      <c r="HZ286" s="50"/>
      <c r="IA286" s="50"/>
      <c r="IB286" s="50"/>
      <c r="IC286" s="50"/>
      <c r="ID286" s="50"/>
      <c r="IE286" s="50"/>
      <c r="IF286" s="50"/>
      <c r="IG286" s="50"/>
      <c r="IH286" s="50"/>
      <c r="II286" s="50"/>
      <c r="IJ286" s="50"/>
      <c r="IK286" s="50"/>
      <c r="IL286" s="50"/>
      <c r="IM286" s="50"/>
      <c r="IN286" s="50"/>
      <c r="IO286" s="50"/>
    </row>
    <row r="287" spans="1:253" s="49" customFormat="1" ht="12" x14ac:dyDescent="0.2">
      <c r="A287" s="17" t="s">
        <v>43</v>
      </c>
      <c r="B287" s="14">
        <v>433</v>
      </c>
      <c r="C287" s="16" t="s">
        <v>4</v>
      </c>
      <c r="D287" s="16" t="s">
        <v>4</v>
      </c>
      <c r="E287" s="16" t="s">
        <v>4</v>
      </c>
      <c r="F287" s="14">
        <f>SUM(B287:E287)</f>
        <v>433</v>
      </c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50"/>
      <c r="ES287" s="50"/>
      <c r="ET287" s="50"/>
      <c r="EU287" s="50"/>
      <c r="EV287" s="50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  <c r="FK287" s="50"/>
      <c r="FL287" s="50"/>
      <c r="FM287" s="50"/>
      <c r="FN287" s="50"/>
      <c r="FO287" s="50"/>
      <c r="FP287" s="50"/>
      <c r="FQ287" s="50"/>
      <c r="FR287" s="50"/>
      <c r="FS287" s="50"/>
      <c r="FT287" s="50"/>
      <c r="FU287" s="50"/>
      <c r="FV287" s="50"/>
      <c r="FW287" s="50"/>
      <c r="FX287" s="50"/>
      <c r="FY287" s="50"/>
      <c r="FZ287" s="50"/>
      <c r="GA287" s="50"/>
      <c r="GB287" s="50"/>
      <c r="GC287" s="50"/>
      <c r="GD287" s="50"/>
      <c r="GE287" s="50"/>
      <c r="GF287" s="50"/>
      <c r="GG287" s="50"/>
      <c r="GH287" s="50"/>
      <c r="GI287" s="50"/>
      <c r="GJ287" s="50"/>
      <c r="GK287" s="50"/>
      <c r="GL287" s="50"/>
      <c r="GM287" s="50"/>
      <c r="GN287" s="50"/>
      <c r="GO287" s="50"/>
      <c r="GP287" s="50"/>
      <c r="GQ287" s="50"/>
      <c r="GR287" s="50"/>
      <c r="GS287" s="50"/>
      <c r="GT287" s="50"/>
      <c r="GU287" s="50"/>
      <c r="GV287" s="50"/>
      <c r="GW287" s="50"/>
      <c r="GX287" s="50"/>
      <c r="GY287" s="50"/>
      <c r="GZ287" s="50"/>
      <c r="HA287" s="50"/>
      <c r="HB287" s="50"/>
      <c r="HC287" s="50"/>
      <c r="HD287" s="50"/>
      <c r="HE287" s="50"/>
      <c r="HF287" s="50"/>
      <c r="HG287" s="50"/>
      <c r="HH287" s="50"/>
      <c r="HI287" s="50"/>
      <c r="HJ287" s="50"/>
      <c r="HK287" s="50"/>
      <c r="HL287" s="50"/>
      <c r="HM287" s="50"/>
      <c r="HN287" s="50"/>
      <c r="HO287" s="50"/>
      <c r="HP287" s="50"/>
      <c r="HQ287" s="50"/>
      <c r="HR287" s="50"/>
      <c r="HS287" s="50"/>
      <c r="HT287" s="50"/>
      <c r="HU287" s="50"/>
      <c r="HV287" s="50"/>
      <c r="HW287" s="50"/>
      <c r="HX287" s="50"/>
      <c r="HY287" s="50"/>
      <c r="HZ287" s="50"/>
      <c r="IA287" s="50"/>
      <c r="IB287" s="50"/>
      <c r="IC287" s="50"/>
      <c r="ID287" s="50"/>
      <c r="IE287" s="50"/>
      <c r="IF287" s="50"/>
      <c r="IG287" s="50"/>
      <c r="IH287" s="50"/>
      <c r="II287" s="50"/>
      <c r="IJ287" s="50"/>
      <c r="IK287" s="50"/>
      <c r="IL287" s="50"/>
      <c r="IM287" s="50"/>
      <c r="IN287" s="50"/>
      <c r="IO287" s="50"/>
    </row>
    <row r="288" spans="1:253" s="49" customFormat="1" ht="12" x14ac:dyDescent="0.2">
      <c r="A288" s="44" t="s">
        <v>30</v>
      </c>
      <c r="B288" s="18">
        <v>93</v>
      </c>
      <c r="C288" s="23" t="s">
        <v>4</v>
      </c>
      <c r="D288" s="23" t="s">
        <v>4</v>
      </c>
      <c r="E288" s="23" t="s">
        <v>4</v>
      </c>
      <c r="F288" s="18">
        <f>SUM(B288:E288)</f>
        <v>93</v>
      </c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K288" s="50"/>
      <c r="EL288" s="50"/>
      <c r="EM288" s="50"/>
      <c r="EN288" s="50"/>
      <c r="EO288" s="50"/>
      <c r="EP288" s="50"/>
      <c r="EQ288" s="50"/>
      <c r="ER288" s="50"/>
      <c r="ES288" s="50"/>
      <c r="ET288" s="50"/>
      <c r="EU288" s="50"/>
      <c r="EV288" s="50"/>
      <c r="EW288" s="50"/>
      <c r="EX288" s="50"/>
      <c r="EY288" s="50"/>
      <c r="EZ288" s="50"/>
      <c r="FA288" s="50"/>
      <c r="FB288" s="50"/>
      <c r="FC288" s="50"/>
      <c r="FD288" s="50"/>
      <c r="FE288" s="50"/>
      <c r="FF288" s="50"/>
      <c r="FG288" s="50"/>
      <c r="FH288" s="50"/>
      <c r="FI288" s="50"/>
      <c r="FJ288" s="50"/>
      <c r="FK288" s="50"/>
      <c r="FL288" s="50"/>
      <c r="FM288" s="50"/>
      <c r="FN288" s="50"/>
      <c r="FO288" s="50"/>
      <c r="FP288" s="50"/>
      <c r="FQ288" s="50"/>
      <c r="FR288" s="50"/>
      <c r="FS288" s="50"/>
      <c r="FT288" s="50"/>
      <c r="FU288" s="50"/>
      <c r="FV288" s="50"/>
      <c r="FW288" s="50"/>
      <c r="FX288" s="50"/>
      <c r="FY288" s="50"/>
      <c r="FZ288" s="50"/>
      <c r="GA288" s="50"/>
      <c r="GB288" s="50"/>
      <c r="GC288" s="50"/>
      <c r="GD288" s="50"/>
      <c r="GE288" s="50"/>
      <c r="GF288" s="50"/>
      <c r="GG288" s="50"/>
      <c r="GH288" s="50"/>
      <c r="GI288" s="50"/>
      <c r="GJ288" s="50"/>
      <c r="GK288" s="50"/>
      <c r="GL288" s="50"/>
      <c r="GM288" s="50"/>
      <c r="GN288" s="50"/>
      <c r="GO288" s="50"/>
      <c r="GP288" s="50"/>
      <c r="GQ288" s="50"/>
      <c r="GR288" s="50"/>
      <c r="GS288" s="50"/>
      <c r="GT288" s="50"/>
      <c r="GU288" s="50"/>
      <c r="GV288" s="50"/>
      <c r="GW288" s="50"/>
      <c r="GX288" s="50"/>
      <c r="GY288" s="50"/>
      <c r="GZ288" s="50"/>
      <c r="HA288" s="50"/>
      <c r="HB288" s="50"/>
      <c r="HC288" s="50"/>
      <c r="HD288" s="50"/>
      <c r="HE288" s="50"/>
      <c r="HF288" s="50"/>
      <c r="HG288" s="50"/>
      <c r="HH288" s="50"/>
      <c r="HI288" s="50"/>
      <c r="HJ288" s="50"/>
      <c r="HK288" s="50"/>
      <c r="HL288" s="50"/>
      <c r="HM288" s="50"/>
      <c r="HN288" s="50"/>
      <c r="HO288" s="50"/>
      <c r="HP288" s="50"/>
      <c r="HQ288" s="50"/>
      <c r="HR288" s="50"/>
      <c r="HS288" s="50"/>
      <c r="HT288" s="50"/>
      <c r="HU288" s="50"/>
      <c r="HV288" s="50"/>
      <c r="HW288" s="50"/>
      <c r="HX288" s="50"/>
      <c r="HY288" s="50"/>
      <c r="HZ288" s="50"/>
      <c r="IA288" s="50"/>
      <c r="IB288" s="50"/>
      <c r="IC288" s="50"/>
      <c r="ID288" s="50"/>
      <c r="IE288" s="50"/>
      <c r="IF288" s="50"/>
      <c r="IG288" s="50"/>
      <c r="IH288" s="50"/>
      <c r="II288" s="50"/>
      <c r="IJ288" s="50"/>
      <c r="IK288" s="50"/>
      <c r="IL288" s="50"/>
      <c r="IM288" s="50"/>
      <c r="IN288" s="50"/>
      <c r="IO288" s="50"/>
    </row>
    <row r="289" spans="1:249" s="8" customFormat="1" ht="11.25" customHeight="1" x14ac:dyDescent="0.2">
      <c r="A289" s="17" t="s">
        <v>29</v>
      </c>
      <c r="B289" s="14">
        <v>2094</v>
      </c>
      <c r="C289" s="16" t="s">
        <v>4</v>
      </c>
      <c r="D289" s="16" t="s">
        <v>4</v>
      </c>
      <c r="E289" s="16" t="s">
        <v>4</v>
      </c>
      <c r="F289" s="14">
        <f>SUM(B289:E289)</f>
        <v>2094</v>
      </c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</row>
    <row r="290" spans="1:249" s="8" customFormat="1" ht="11.25" customHeight="1" x14ac:dyDescent="0.2">
      <c r="A290" s="44" t="s">
        <v>28</v>
      </c>
      <c r="B290" s="18">
        <v>28</v>
      </c>
      <c r="C290" s="23" t="s">
        <v>4</v>
      </c>
      <c r="D290" s="23" t="s">
        <v>4</v>
      </c>
      <c r="E290" s="23" t="s">
        <v>4</v>
      </c>
      <c r="F290" s="18">
        <f>SUM(B290:E290)</f>
        <v>28</v>
      </c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</row>
    <row r="291" spans="1:249" s="8" customFormat="1" ht="11.25" customHeight="1" x14ac:dyDescent="0.2">
      <c r="A291" s="17" t="s">
        <v>58</v>
      </c>
      <c r="B291" s="16" t="s">
        <v>4</v>
      </c>
      <c r="C291" s="16" t="s">
        <v>4</v>
      </c>
      <c r="D291" s="16" t="s">
        <v>4</v>
      </c>
      <c r="E291" s="16">
        <v>45</v>
      </c>
      <c r="F291" s="14">
        <f>SUM(B291:E291)</f>
        <v>45</v>
      </c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</row>
    <row r="292" spans="1:249" s="8" customFormat="1" ht="11.25" customHeight="1" x14ac:dyDescent="0.2">
      <c r="A292" s="44" t="s">
        <v>27</v>
      </c>
      <c r="B292" s="23">
        <v>69</v>
      </c>
      <c r="C292" s="18">
        <v>9</v>
      </c>
      <c r="D292" s="23" t="s">
        <v>4</v>
      </c>
      <c r="E292" s="23" t="s">
        <v>4</v>
      </c>
      <c r="F292" s="18">
        <f>SUM(B292:E292)</f>
        <v>78</v>
      </c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</row>
    <row r="293" spans="1:249" s="8" customFormat="1" ht="11.25" customHeight="1" x14ac:dyDescent="0.2">
      <c r="A293" s="17" t="s">
        <v>55</v>
      </c>
      <c r="B293" s="16">
        <v>308</v>
      </c>
      <c r="C293" s="16" t="s">
        <v>4</v>
      </c>
      <c r="D293" s="16" t="s">
        <v>4</v>
      </c>
      <c r="E293" s="15" t="s">
        <v>4</v>
      </c>
      <c r="F293" s="14">
        <f>SUM(B293:E293)</f>
        <v>308</v>
      </c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  <c r="IF293" s="5"/>
      <c r="IG293" s="5"/>
      <c r="IH293" s="5"/>
      <c r="II293" s="5"/>
      <c r="IJ293" s="5"/>
      <c r="IK293" s="5"/>
      <c r="IL293" s="5"/>
      <c r="IM293" s="5"/>
      <c r="IN293" s="5"/>
      <c r="IO293" s="5"/>
    </row>
    <row r="294" spans="1:249" s="8" customFormat="1" ht="11.25" customHeight="1" x14ac:dyDescent="0.2">
      <c r="A294" s="44" t="s">
        <v>21</v>
      </c>
      <c r="B294" s="23">
        <v>81</v>
      </c>
      <c r="C294" s="23" t="s">
        <v>4</v>
      </c>
      <c r="D294" s="23" t="s">
        <v>4</v>
      </c>
      <c r="E294" s="22" t="s">
        <v>4</v>
      </c>
      <c r="F294" s="18">
        <f>SUM(B294:E294)</f>
        <v>81</v>
      </c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</row>
    <row r="295" spans="1:249" s="8" customFormat="1" ht="11.25" customHeight="1" x14ac:dyDescent="0.2">
      <c r="A295" s="17" t="s">
        <v>19</v>
      </c>
      <c r="B295" s="16">
        <v>278</v>
      </c>
      <c r="C295" s="16" t="s">
        <v>4</v>
      </c>
      <c r="D295" s="16" t="s">
        <v>4</v>
      </c>
      <c r="E295" s="16" t="s">
        <v>4</v>
      </c>
      <c r="F295" s="14">
        <f>SUM(B295:E295)</f>
        <v>278</v>
      </c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  <c r="IK295" s="5"/>
      <c r="IL295" s="5"/>
      <c r="IM295" s="5"/>
      <c r="IN295" s="5"/>
      <c r="IO295" s="5"/>
    </row>
    <row r="296" spans="1:249" s="8" customFormat="1" ht="11.25" customHeight="1" x14ac:dyDescent="0.2">
      <c r="A296" s="44" t="s">
        <v>18</v>
      </c>
      <c r="B296" s="18">
        <v>1992</v>
      </c>
      <c r="C296" s="18">
        <v>114</v>
      </c>
      <c r="D296" s="23" t="s">
        <v>4</v>
      </c>
      <c r="E296" s="23" t="s">
        <v>4</v>
      </c>
      <c r="F296" s="18">
        <f>SUM(B296:E296)</f>
        <v>2106</v>
      </c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</row>
    <row r="297" spans="1:249" s="8" customFormat="1" ht="11.25" customHeight="1" x14ac:dyDescent="0.2">
      <c r="A297" s="17" t="s">
        <v>14</v>
      </c>
      <c r="B297" s="16" t="s">
        <v>4</v>
      </c>
      <c r="C297" s="16">
        <v>76</v>
      </c>
      <c r="D297" s="16" t="s">
        <v>4</v>
      </c>
      <c r="E297" s="16" t="s">
        <v>4</v>
      </c>
      <c r="F297" s="14">
        <f>SUM(B297:E297)</f>
        <v>76</v>
      </c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</row>
    <row r="298" spans="1:249" s="8" customFormat="1" ht="11.25" customHeight="1" x14ac:dyDescent="0.2">
      <c r="A298" s="44" t="s">
        <v>12</v>
      </c>
      <c r="B298" s="18">
        <v>169</v>
      </c>
      <c r="C298" s="23" t="s">
        <v>4</v>
      </c>
      <c r="D298" s="23" t="s">
        <v>4</v>
      </c>
      <c r="E298" s="23" t="s">
        <v>4</v>
      </c>
      <c r="F298" s="18">
        <f>SUM(B298:E298)</f>
        <v>169</v>
      </c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</row>
    <row r="299" spans="1:249" s="8" customFormat="1" ht="11.25" customHeight="1" x14ac:dyDescent="0.2">
      <c r="A299" s="62" t="s">
        <v>10</v>
      </c>
      <c r="B299" s="60">
        <v>4627</v>
      </c>
      <c r="C299" s="60">
        <v>6182</v>
      </c>
      <c r="D299" s="60">
        <v>1970</v>
      </c>
      <c r="E299" s="63" t="s">
        <v>4</v>
      </c>
      <c r="F299" s="60">
        <f>SUM(B299:E299)</f>
        <v>12779</v>
      </c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6"/>
      <c r="BF299" s="56"/>
      <c r="BG299" s="56"/>
      <c r="BH299" s="56"/>
      <c r="BI299" s="56"/>
      <c r="BJ299" s="56"/>
      <c r="BK299" s="56"/>
      <c r="BL299" s="56"/>
      <c r="BM299" s="56"/>
      <c r="BN299" s="56"/>
      <c r="BO299" s="56"/>
      <c r="BP299" s="56"/>
      <c r="BQ299" s="56"/>
      <c r="BR299" s="56"/>
      <c r="BS299" s="56"/>
      <c r="BT299" s="56"/>
      <c r="BU299" s="56"/>
      <c r="BV299" s="56"/>
      <c r="BW299" s="56"/>
      <c r="BX299" s="56"/>
      <c r="BY299" s="56"/>
      <c r="BZ299" s="56"/>
      <c r="CA299" s="56"/>
      <c r="CB299" s="56"/>
      <c r="CC299" s="56"/>
      <c r="CD299" s="56"/>
      <c r="CE299" s="56"/>
      <c r="CF299" s="56"/>
      <c r="CG299" s="56"/>
      <c r="CH299" s="56"/>
      <c r="CI299" s="56"/>
      <c r="CJ299" s="56"/>
      <c r="CK299" s="56"/>
      <c r="CL299" s="56"/>
      <c r="CM299" s="56"/>
      <c r="CN299" s="56"/>
      <c r="CO299" s="56"/>
      <c r="CP299" s="56"/>
      <c r="CQ299" s="56"/>
      <c r="CR299" s="56"/>
      <c r="CS299" s="56"/>
      <c r="CT299" s="56"/>
      <c r="CU299" s="56"/>
      <c r="CV299" s="56"/>
      <c r="CW299" s="56"/>
      <c r="CX299" s="56"/>
      <c r="CY299" s="56"/>
      <c r="CZ299" s="56"/>
      <c r="DA299" s="56"/>
      <c r="DB299" s="56"/>
      <c r="DC299" s="56"/>
      <c r="DD299" s="56"/>
      <c r="DE299" s="56"/>
      <c r="DF299" s="56"/>
      <c r="DG299" s="56"/>
      <c r="DH299" s="56"/>
      <c r="DI299" s="56"/>
      <c r="DJ299" s="56"/>
      <c r="DK299" s="56"/>
      <c r="DL299" s="56"/>
      <c r="DM299" s="56"/>
      <c r="DN299" s="56"/>
      <c r="DO299" s="56"/>
      <c r="DP299" s="56"/>
      <c r="DQ299" s="56"/>
      <c r="DR299" s="56"/>
      <c r="DS299" s="56"/>
      <c r="DT299" s="56"/>
      <c r="DU299" s="56"/>
      <c r="DV299" s="56"/>
      <c r="DW299" s="56"/>
      <c r="DX299" s="56"/>
      <c r="DY299" s="56"/>
      <c r="DZ299" s="56"/>
      <c r="EA299" s="56"/>
      <c r="EB299" s="56"/>
      <c r="EC299" s="56"/>
      <c r="ED299" s="56"/>
      <c r="EE299" s="56"/>
      <c r="EF299" s="56"/>
      <c r="EG299" s="56"/>
      <c r="EH299" s="56"/>
      <c r="EI299" s="56"/>
      <c r="EJ299" s="56"/>
      <c r="EK299" s="56"/>
      <c r="EL299" s="56"/>
      <c r="EM299" s="56"/>
      <c r="EN299" s="56"/>
      <c r="EO299" s="56"/>
      <c r="EP299" s="56"/>
      <c r="EQ299" s="56"/>
      <c r="ER299" s="56"/>
      <c r="ES299" s="56"/>
      <c r="ET299" s="56"/>
      <c r="EU299" s="56"/>
      <c r="EV299" s="56"/>
      <c r="EW299" s="56"/>
      <c r="EX299" s="56"/>
      <c r="EY299" s="56"/>
      <c r="EZ299" s="56"/>
      <c r="FA299" s="56"/>
      <c r="FB299" s="56"/>
      <c r="FC299" s="56"/>
      <c r="FD299" s="56"/>
      <c r="FE299" s="56"/>
      <c r="FF299" s="56"/>
      <c r="FG299" s="56"/>
      <c r="FH299" s="56"/>
      <c r="FI299" s="56"/>
      <c r="FJ299" s="56"/>
      <c r="FK299" s="56"/>
      <c r="FL299" s="56"/>
      <c r="FM299" s="56"/>
      <c r="FN299" s="56"/>
      <c r="FO299" s="56"/>
      <c r="FP299" s="56"/>
      <c r="FQ299" s="56"/>
      <c r="FR299" s="56"/>
      <c r="FS299" s="56"/>
      <c r="FT299" s="56"/>
      <c r="FU299" s="56"/>
      <c r="FV299" s="56"/>
      <c r="FW299" s="56"/>
      <c r="FX299" s="56"/>
      <c r="FY299" s="56"/>
      <c r="FZ299" s="56"/>
      <c r="GA299" s="56"/>
      <c r="GB299" s="56"/>
      <c r="GC299" s="56"/>
      <c r="GD299" s="56"/>
      <c r="GE299" s="56"/>
      <c r="GF299" s="56"/>
      <c r="GG299" s="56"/>
      <c r="GH299" s="56"/>
      <c r="GI299" s="56"/>
      <c r="GJ299" s="56"/>
      <c r="GK299" s="56"/>
      <c r="GL299" s="56"/>
      <c r="GM299" s="56"/>
      <c r="GN299" s="56"/>
      <c r="GO299" s="56"/>
      <c r="GP299" s="56"/>
      <c r="GQ299" s="56"/>
      <c r="GR299" s="56"/>
      <c r="GS299" s="56"/>
      <c r="GT299" s="56"/>
      <c r="GU299" s="56"/>
      <c r="GV299" s="56"/>
      <c r="GW299" s="56"/>
      <c r="GX299" s="56"/>
      <c r="GY299" s="56"/>
      <c r="GZ299" s="56"/>
      <c r="HA299" s="56"/>
      <c r="HB299" s="56"/>
      <c r="HC299" s="56"/>
      <c r="HD299" s="56"/>
      <c r="HE299" s="56"/>
      <c r="HF299" s="56"/>
      <c r="HG299" s="56"/>
      <c r="HH299" s="56"/>
      <c r="HI299" s="56"/>
      <c r="HJ299" s="56"/>
      <c r="HK299" s="56"/>
      <c r="HL299" s="56"/>
      <c r="HM299" s="56"/>
      <c r="HN299" s="56"/>
      <c r="HO299" s="56"/>
      <c r="HP299" s="56"/>
      <c r="HQ299" s="56"/>
      <c r="HR299" s="56"/>
      <c r="HS299" s="56"/>
      <c r="HT299" s="56"/>
      <c r="HU299" s="56"/>
      <c r="HV299" s="56"/>
      <c r="HW299" s="56"/>
      <c r="HX299" s="56"/>
      <c r="HY299" s="56"/>
      <c r="HZ299" s="56"/>
      <c r="IA299" s="56"/>
      <c r="IB299" s="56"/>
      <c r="IC299" s="56"/>
      <c r="ID299" s="56"/>
      <c r="IE299" s="56"/>
      <c r="IF299" s="56"/>
      <c r="IG299" s="56"/>
      <c r="IH299" s="56"/>
      <c r="II299" s="56"/>
      <c r="IJ299" s="56"/>
      <c r="IK299" s="56"/>
      <c r="IL299" s="56"/>
      <c r="IM299" s="56"/>
      <c r="IN299" s="56"/>
      <c r="IO299" s="56"/>
    </row>
    <row r="300" spans="1:249" s="8" customFormat="1" ht="11.25" customHeight="1" x14ac:dyDescent="0.2">
      <c r="A300" s="44" t="s">
        <v>7</v>
      </c>
      <c r="B300" s="23">
        <v>18</v>
      </c>
      <c r="C300" s="23" t="s">
        <v>4</v>
      </c>
      <c r="D300" s="23" t="s">
        <v>4</v>
      </c>
      <c r="E300" s="23" t="s">
        <v>4</v>
      </c>
      <c r="F300" s="18">
        <f>SUM(B300:E300)</f>
        <v>18</v>
      </c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</row>
    <row r="301" spans="1:249" s="8" customFormat="1" ht="11.25" customHeight="1" x14ac:dyDescent="0.2">
      <c r="A301" s="17"/>
      <c r="B301" s="14"/>
      <c r="C301" s="14"/>
      <c r="D301" s="14"/>
      <c r="E301" s="27"/>
      <c r="F301" s="14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</row>
    <row r="302" spans="1:249" s="8" customFormat="1" ht="11.25" customHeight="1" x14ac:dyDescent="0.2">
      <c r="A302" s="44" t="s">
        <v>6</v>
      </c>
      <c r="B302" s="18">
        <f>SUM(B287:B300)</f>
        <v>10190</v>
      </c>
      <c r="C302" s="18">
        <f>SUM(C287:C300)</f>
        <v>6381</v>
      </c>
      <c r="D302" s="18">
        <f>SUM(D287:D300)</f>
        <v>1970</v>
      </c>
      <c r="E302" s="18">
        <f>SUM(E287:E300)</f>
        <v>45</v>
      </c>
      <c r="F302" s="18">
        <f>SUM(F287:F300)</f>
        <v>18586</v>
      </c>
      <c r="G302" s="5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</row>
    <row r="303" spans="1:249" s="8" customFormat="1" ht="11.25" customHeight="1" x14ac:dyDescent="0.2">
      <c r="A303" s="17"/>
      <c r="B303" s="14"/>
      <c r="C303" s="14"/>
      <c r="D303" s="14"/>
      <c r="E303" s="27"/>
      <c r="F303" s="14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</row>
    <row r="304" spans="1:249" s="8" customFormat="1" ht="11.25" customHeight="1" x14ac:dyDescent="0.2">
      <c r="A304" s="44" t="s">
        <v>5</v>
      </c>
      <c r="B304" s="23" t="s">
        <v>4</v>
      </c>
      <c r="C304" s="23" t="s">
        <v>4</v>
      </c>
      <c r="D304" s="23" t="s">
        <v>4</v>
      </c>
      <c r="E304" s="22" t="s">
        <v>4</v>
      </c>
      <c r="F304" s="23">
        <v>634.1</v>
      </c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</row>
    <row r="305" spans="1:253" s="8" customFormat="1" ht="11.25" customHeight="1" thickBot="1" x14ac:dyDescent="0.25">
      <c r="A305" s="43"/>
      <c r="B305" s="41"/>
      <c r="C305" s="41"/>
      <c r="D305" s="41"/>
      <c r="E305" s="42"/>
      <c r="F305" s="58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</row>
    <row r="306" spans="1:253" s="8" customFormat="1" ht="11.25" customHeight="1" thickBot="1" x14ac:dyDescent="0.25">
      <c r="A306" s="40" t="s">
        <v>3</v>
      </c>
      <c r="B306" s="9">
        <f>SUM(B302:B304)</f>
        <v>10190</v>
      </c>
      <c r="C306" s="9">
        <f>SUM(C302:C304)</f>
        <v>6381</v>
      </c>
      <c r="D306" s="9">
        <f>SUM(D302:D304)</f>
        <v>1970</v>
      </c>
      <c r="E306" s="9">
        <f>SUM(E302:E304)</f>
        <v>45</v>
      </c>
      <c r="F306" s="9">
        <f>SUM(F302:F304)</f>
        <v>19220.099999999999</v>
      </c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</row>
    <row r="307" spans="1:253" ht="7.5" customHeight="1" x14ac:dyDescent="0.2">
      <c r="A307" s="6"/>
      <c r="B307" s="6"/>
      <c r="C307" s="6"/>
      <c r="D307" s="6"/>
      <c r="E307" s="7"/>
      <c r="F307" s="6"/>
    </row>
    <row r="308" spans="1:253" ht="11.25" customHeight="1" x14ac:dyDescent="0.2">
      <c r="A308" s="5" t="s">
        <v>1</v>
      </c>
      <c r="B308" s="4" t="s">
        <v>0</v>
      </c>
      <c r="C308" s="4"/>
      <c r="I308" s="3"/>
    </row>
    <row r="312" spans="1:253" ht="15.75" x14ac:dyDescent="0.2">
      <c r="A312" s="37" t="s">
        <v>38</v>
      </c>
      <c r="B312" s="36" t="s">
        <v>59</v>
      </c>
      <c r="C312" s="35"/>
      <c r="D312" s="34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  <c r="BE312" s="35"/>
      <c r="BF312" s="35"/>
      <c r="BG312" s="35"/>
      <c r="BH312" s="35"/>
      <c r="BI312" s="35"/>
      <c r="BJ312" s="35"/>
      <c r="BK312" s="35"/>
      <c r="BL312" s="35"/>
      <c r="BM312" s="35"/>
      <c r="BN312" s="35"/>
      <c r="BO312" s="35"/>
      <c r="BP312" s="35"/>
      <c r="BQ312" s="35"/>
      <c r="BR312" s="35"/>
      <c r="BS312" s="35"/>
      <c r="BT312" s="35"/>
      <c r="BU312" s="35"/>
      <c r="BV312" s="35"/>
      <c r="BW312" s="35"/>
      <c r="BX312" s="35"/>
      <c r="BY312" s="35"/>
      <c r="BZ312" s="35"/>
      <c r="CA312" s="35"/>
      <c r="CB312" s="35"/>
      <c r="CC312" s="35"/>
      <c r="CD312" s="35"/>
      <c r="CE312" s="35"/>
      <c r="CF312" s="35"/>
      <c r="CG312" s="35"/>
      <c r="CH312" s="35"/>
      <c r="CI312" s="35"/>
      <c r="CJ312" s="35"/>
      <c r="CK312" s="35"/>
      <c r="CL312" s="35"/>
      <c r="CM312" s="35"/>
      <c r="CN312" s="35"/>
      <c r="CO312" s="35"/>
      <c r="CP312" s="35"/>
      <c r="CQ312" s="35"/>
      <c r="CR312" s="35"/>
      <c r="CS312" s="35"/>
      <c r="CT312" s="35"/>
      <c r="CU312" s="35"/>
      <c r="CV312" s="35"/>
      <c r="CW312" s="35"/>
      <c r="CX312" s="35"/>
      <c r="CY312" s="35"/>
      <c r="CZ312" s="35"/>
      <c r="DA312" s="35"/>
      <c r="DB312" s="35"/>
      <c r="DC312" s="35"/>
      <c r="DD312" s="35"/>
      <c r="DE312" s="35"/>
      <c r="DF312" s="35"/>
      <c r="DG312" s="35"/>
      <c r="DH312" s="35"/>
      <c r="DI312" s="35"/>
      <c r="DJ312" s="35"/>
      <c r="DK312" s="35"/>
      <c r="DL312" s="35"/>
      <c r="DM312" s="35"/>
      <c r="DN312" s="35"/>
      <c r="DO312" s="35"/>
      <c r="DP312" s="35"/>
      <c r="DQ312" s="35"/>
      <c r="DR312" s="35"/>
      <c r="DS312" s="35"/>
      <c r="DT312" s="35"/>
      <c r="DU312" s="35"/>
      <c r="DV312" s="35"/>
      <c r="DW312" s="35"/>
      <c r="DX312" s="35"/>
      <c r="DY312" s="35"/>
      <c r="DZ312" s="35"/>
      <c r="EA312" s="35"/>
      <c r="EB312" s="35"/>
      <c r="EC312" s="35"/>
      <c r="ED312" s="35"/>
      <c r="EE312" s="35"/>
      <c r="EF312" s="35"/>
      <c r="EG312" s="35"/>
      <c r="EH312" s="35"/>
      <c r="EI312" s="35"/>
      <c r="EJ312" s="35"/>
      <c r="EK312" s="35"/>
      <c r="EL312" s="35"/>
      <c r="EM312" s="35"/>
      <c r="EN312" s="35"/>
      <c r="EO312" s="35"/>
      <c r="EP312" s="35"/>
      <c r="EQ312" s="35"/>
      <c r="ER312" s="35"/>
      <c r="ES312" s="35"/>
      <c r="ET312" s="35"/>
      <c r="EU312" s="35"/>
      <c r="EV312" s="35"/>
      <c r="EW312" s="35"/>
      <c r="EX312" s="35"/>
      <c r="EY312" s="35"/>
      <c r="EZ312" s="35"/>
      <c r="FA312" s="35"/>
      <c r="FB312" s="35"/>
      <c r="FC312" s="35"/>
      <c r="FD312" s="35"/>
      <c r="FE312" s="35"/>
      <c r="FF312" s="35"/>
      <c r="FG312" s="35"/>
      <c r="FH312" s="35"/>
      <c r="FI312" s="35"/>
      <c r="FJ312" s="35"/>
      <c r="FK312" s="35"/>
      <c r="FL312" s="35"/>
      <c r="FM312" s="35"/>
      <c r="FN312" s="35"/>
      <c r="FO312" s="35"/>
      <c r="FP312" s="35"/>
      <c r="FQ312" s="35"/>
      <c r="FR312" s="35"/>
      <c r="FS312" s="35"/>
      <c r="FT312" s="35"/>
      <c r="FU312" s="35"/>
      <c r="FV312" s="35"/>
      <c r="FW312" s="35"/>
      <c r="FX312" s="35"/>
      <c r="FY312" s="35"/>
      <c r="FZ312" s="35"/>
      <c r="GA312" s="35"/>
      <c r="GB312" s="35"/>
      <c r="GC312" s="35"/>
      <c r="GD312" s="35"/>
      <c r="GE312" s="35"/>
      <c r="GF312" s="35"/>
      <c r="GG312" s="35"/>
      <c r="GH312" s="35"/>
      <c r="GI312" s="35"/>
      <c r="GJ312" s="35"/>
      <c r="GK312" s="35"/>
      <c r="GL312" s="35"/>
      <c r="GM312" s="35"/>
      <c r="GN312" s="35"/>
      <c r="GO312" s="35"/>
      <c r="GP312" s="35"/>
      <c r="GQ312" s="35"/>
      <c r="GR312" s="35"/>
      <c r="GS312" s="35"/>
      <c r="GT312" s="35"/>
      <c r="GU312" s="35"/>
      <c r="GV312" s="35"/>
      <c r="GW312" s="35"/>
      <c r="GX312" s="35"/>
      <c r="GY312" s="35"/>
      <c r="GZ312" s="35"/>
      <c r="HA312" s="35"/>
      <c r="HB312" s="35"/>
      <c r="HC312" s="35"/>
      <c r="HD312" s="35"/>
      <c r="HE312" s="35"/>
      <c r="HF312" s="35"/>
      <c r="HG312" s="35"/>
      <c r="HH312" s="35"/>
      <c r="HI312" s="35"/>
      <c r="HJ312" s="35"/>
      <c r="HK312" s="35"/>
      <c r="HL312" s="35"/>
      <c r="HM312" s="35"/>
      <c r="HN312" s="35"/>
      <c r="HO312" s="35"/>
      <c r="HP312" s="35"/>
      <c r="HQ312" s="35"/>
      <c r="HR312" s="35"/>
      <c r="HS312" s="35"/>
      <c r="HT312" s="35"/>
      <c r="HU312" s="35"/>
      <c r="HV312" s="35"/>
      <c r="HW312" s="35"/>
      <c r="HX312" s="35"/>
      <c r="HY312" s="35"/>
      <c r="HZ312" s="35"/>
      <c r="IA312" s="35"/>
      <c r="IB312" s="35"/>
      <c r="IC312" s="35"/>
      <c r="ID312" s="35"/>
      <c r="IE312" s="35"/>
      <c r="IF312" s="35"/>
      <c r="IG312" s="35"/>
      <c r="IH312" s="35"/>
      <c r="II312" s="35"/>
      <c r="IJ312" s="35"/>
      <c r="IK312" s="35"/>
      <c r="IL312" s="35"/>
      <c r="IM312" s="35"/>
      <c r="IN312" s="35"/>
      <c r="IO312" s="35"/>
      <c r="IP312" s="57"/>
      <c r="IQ312" s="57"/>
      <c r="IR312" s="57"/>
      <c r="IS312" s="57"/>
    </row>
    <row r="313" spans="1:253" x14ac:dyDescent="0.2">
      <c r="A313" s="33"/>
      <c r="B313" s="33" t="s">
        <v>36</v>
      </c>
      <c r="C313" s="33"/>
      <c r="D313" s="53"/>
    </row>
    <row r="314" spans="1:253" ht="7.5" customHeight="1" thickBot="1" x14ac:dyDescent="0.25">
      <c r="A314" s="32"/>
      <c r="B314" s="32"/>
      <c r="C314" s="32"/>
      <c r="D314" s="32"/>
      <c r="E314" s="52"/>
      <c r="F314" s="32"/>
    </row>
    <row r="315" spans="1:253" s="49" customFormat="1" ht="26.25" thickBot="1" x14ac:dyDescent="0.25">
      <c r="A315" s="29" t="s">
        <v>35</v>
      </c>
      <c r="B315" s="28" t="s">
        <v>34</v>
      </c>
      <c r="C315" s="28" t="s">
        <v>33</v>
      </c>
      <c r="D315" s="28" t="s">
        <v>32</v>
      </c>
      <c r="E315" s="51" t="s">
        <v>44</v>
      </c>
      <c r="F315" s="28" t="s">
        <v>3</v>
      </c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  <c r="BD315" s="50"/>
      <c r="BE315" s="50"/>
      <c r="BF315" s="50"/>
      <c r="BG315" s="50"/>
      <c r="BH315" s="50"/>
      <c r="BI315" s="50"/>
      <c r="BJ315" s="50"/>
      <c r="BK315" s="50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K315" s="50"/>
      <c r="EL315" s="50"/>
      <c r="EM315" s="50"/>
      <c r="EN315" s="50"/>
      <c r="EO315" s="50"/>
      <c r="EP315" s="50"/>
      <c r="EQ315" s="50"/>
      <c r="ER315" s="50"/>
      <c r="ES315" s="50"/>
      <c r="ET315" s="50"/>
      <c r="EU315" s="50"/>
      <c r="EV315" s="50"/>
      <c r="EW315" s="50"/>
      <c r="EX315" s="50"/>
      <c r="EY315" s="50"/>
      <c r="EZ315" s="50"/>
      <c r="FA315" s="50"/>
      <c r="FB315" s="50"/>
      <c r="FC315" s="50"/>
      <c r="FD315" s="50"/>
      <c r="FE315" s="50"/>
      <c r="FF315" s="50"/>
      <c r="FG315" s="50"/>
      <c r="FH315" s="50"/>
      <c r="FI315" s="50"/>
      <c r="FJ315" s="50"/>
      <c r="FK315" s="50"/>
      <c r="FL315" s="50"/>
      <c r="FM315" s="50"/>
      <c r="FN315" s="50"/>
      <c r="FO315" s="50"/>
      <c r="FP315" s="50"/>
      <c r="FQ315" s="50"/>
      <c r="FR315" s="50"/>
      <c r="FS315" s="50"/>
      <c r="FT315" s="50"/>
      <c r="FU315" s="50"/>
      <c r="FV315" s="50"/>
      <c r="FW315" s="50"/>
      <c r="FX315" s="50"/>
      <c r="FY315" s="50"/>
      <c r="FZ315" s="50"/>
      <c r="GA315" s="50"/>
      <c r="GB315" s="50"/>
      <c r="GC315" s="50"/>
      <c r="GD315" s="50"/>
      <c r="GE315" s="50"/>
      <c r="GF315" s="50"/>
      <c r="GG315" s="50"/>
      <c r="GH315" s="50"/>
      <c r="GI315" s="50"/>
      <c r="GJ315" s="50"/>
      <c r="GK315" s="50"/>
      <c r="GL315" s="50"/>
      <c r="GM315" s="50"/>
      <c r="GN315" s="50"/>
      <c r="GO315" s="50"/>
      <c r="GP315" s="50"/>
      <c r="GQ315" s="50"/>
      <c r="GR315" s="50"/>
      <c r="GS315" s="50"/>
      <c r="GT315" s="50"/>
      <c r="GU315" s="50"/>
      <c r="GV315" s="50"/>
      <c r="GW315" s="50"/>
      <c r="GX315" s="50"/>
      <c r="GY315" s="50"/>
      <c r="GZ315" s="50"/>
      <c r="HA315" s="50"/>
      <c r="HB315" s="50"/>
      <c r="HC315" s="50"/>
      <c r="HD315" s="50"/>
      <c r="HE315" s="50"/>
      <c r="HF315" s="50"/>
      <c r="HG315" s="50"/>
      <c r="HH315" s="50"/>
      <c r="HI315" s="50"/>
      <c r="HJ315" s="50"/>
      <c r="HK315" s="50"/>
      <c r="HL315" s="50"/>
      <c r="HM315" s="50"/>
      <c r="HN315" s="50"/>
      <c r="HO315" s="50"/>
      <c r="HP315" s="50"/>
      <c r="HQ315" s="50"/>
      <c r="HR315" s="50"/>
      <c r="HS315" s="50"/>
      <c r="HT315" s="50"/>
      <c r="HU315" s="50"/>
      <c r="HV315" s="50"/>
      <c r="HW315" s="50"/>
      <c r="HX315" s="50"/>
      <c r="HY315" s="50"/>
      <c r="HZ315" s="50"/>
      <c r="IA315" s="50"/>
      <c r="IB315" s="50"/>
      <c r="IC315" s="50"/>
      <c r="ID315" s="50"/>
      <c r="IE315" s="50"/>
      <c r="IF315" s="50"/>
      <c r="IG315" s="50"/>
      <c r="IH315" s="50"/>
      <c r="II315" s="50"/>
      <c r="IJ315" s="50"/>
      <c r="IK315" s="50"/>
      <c r="IL315" s="50"/>
      <c r="IM315" s="50"/>
      <c r="IN315" s="50"/>
      <c r="IO315" s="50"/>
    </row>
    <row r="316" spans="1:253" s="49" customFormat="1" ht="12" x14ac:dyDescent="0.2">
      <c r="A316" s="17" t="s">
        <v>43</v>
      </c>
      <c r="B316" s="14">
        <v>666</v>
      </c>
      <c r="C316" s="16" t="s">
        <v>4</v>
      </c>
      <c r="D316" s="16" t="s">
        <v>4</v>
      </c>
      <c r="E316" s="14" t="s">
        <v>13</v>
      </c>
      <c r="F316" s="14">
        <f>SUM(B316:E316)</f>
        <v>666</v>
      </c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  <c r="BH316" s="50"/>
      <c r="BI316" s="50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K316" s="50"/>
      <c r="EL316" s="50"/>
      <c r="EM316" s="50"/>
      <c r="EN316" s="50"/>
      <c r="EO316" s="50"/>
      <c r="EP316" s="50"/>
      <c r="EQ316" s="50"/>
      <c r="ER316" s="50"/>
      <c r="ES316" s="50"/>
      <c r="ET316" s="50"/>
      <c r="EU316" s="50"/>
      <c r="EV316" s="50"/>
      <c r="EW316" s="50"/>
      <c r="EX316" s="50"/>
      <c r="EY316" s="50"/>
      <c r="EZ316" s="50"/>
      <c r="FA316" s="50"/>
      <c r="FB316" s="50"/>
      <c r="FC316" s="50"/>
      <c r="FD316" s="50"/>
      <c r="FE316" s="50"/>
      <c r="FF316" s="50"/>
      <c r="FG316" s="50"/>
      <c r="FH316" s="50"/>
      <c r="FI316" s="50"/>
      <c r="FJ316" s="50"/>
      <c r="FK316" s="50"/>
      <c r="FL316" s="50"/>
      <c r="FM316" s="50"/>
      <c r="FN316" s="50"/>
      <c r="FO316" s="50"/>
      <c r="FP316" s="50"/>
      <c r="FQ316" s="50"/>
      <c r="FR316" s="50"/>
      <c r="FS316" s="50"/>
      <c r="FT316" s="50"/>
      <c r="FU316" s="50"/>
      <c r="FV316" s="50"/>
      <c r="FW316" s="50"/>
      <c r="FX316" s="50"/>
      <c r="FY316" s="50"/>
      <c r="FZ316" s="50"/>
      <c r="GA316" s="50"/>
      <c r="GB316" s="50"/>
      <c r="GC316" s="50"/>
      <c r="GD316" s="50"/>
      <c r="GE316" s="50"/>
      <c r="GF316" s="50"/>
      <c r="GG316" s="50"/>
      <c r="GH316" s="50"/>
      <c r="GI316" s="50"/>
      <c r="GJ316" s="50"/>
      <c r="GK316" s="50"/>
      <c r="GL316" s="50"/>
      <c r="GM316" s="50"/>
      <c r="GN316" s="50"/>
      <c r="GO316" s="50"/>
      <c r="GP316" s="50"/>
      <c r="GQ316" s="50"/>
      <c r="GR316" s="50"/>
      <c r="GS316" s="50"/>
      <c r="GT316" s="50"/>
      <c r="GU316" s="50"/>
      <c r="GV316" s="50"/>
      <c r="GW316" s="50"/>
      <c r="GX316" s="50"/>
      <c r="GY316" s="50"/>
      <c r="GZ316" s="50"/>
      <c r="HA316" s="50"/>
      <c r="HB316" s="50"/>
      <c r="HC316" s="50"/>
      <c r="HD316" s="50"/>
      <c r="HE316" s="50"/>
      <c r="HF316" s="50"/>
      <c r="HG316" s="50"/>
      <c r="HH316" s="50"/>
      <c r="HI316" s="50"/>
      <c r="HJ316" s="50"/>
      <c r="HK316" s="50"/>
      <c r="HL316" s="50"/>
      <c r="HM316" s="50"/>
      <c r="HN316" s="50"/>
      <c r="HO316" s="50"/>
      <c r="HP316" s="50"/>
      <c r="HQ316" s="50"/>
      <c r="HR316" s="50"/>
      <c r="HS316" s="50"/>
      <c r="HT316" s="50"/>
      <c r="HU316" s="50"/>
      <c r="HV316" s="50"/>
      <c r="HW316" s="50"/>
      <c r="HX316" s="50"/>
      <c r="HY316" s="50"/>
      <c r="HZ316" s="50"/>
      <c r="IA316" s="50"/>
      <c r="IB316" s="50"/>
      <c r="IC316" s="50"/>
      <c r="ID316" s="50"/>
      <c r="IE316" s="50"/>
      <c r="IF316" s="50"/>
      <c r="IG316" s="50"/>
      <c r="IH316" s="50"/>
      <c r="II316" s="50"/>
      <c r="IJ316" s="50"/>
      <c r="IK316" s="50"/>
      <c r="IL316" s="50"/>
      <c r="IM316" s="50"/>
      <c r="IN316" s="50"/>
      <c r="IO316" s="50"/>
    </row>
    <row r="317" spans="1:253" s="49" customFormat="1" ht="12" x14ac:dyDescent="0.2">
      <c r="A317" s="44" t="s">
        <v>30</v>
      </c>
      <c r="B317" s="18">
        <v>48</v>
      </c>
      <c r="C317" s="23" t="s">
        <v>4</v>
      </c>
      <c r="D317" s="23" t="s">
        <v>4</v>
      </c>
      <c r="E317" s="23" t="s">
        <v>4</v>
      </c>
      <c r="F317" s="18">
        <f>SUM(B317:E317)</f>
        <v>48</v>
      </c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  <c r="BD317" s="50"/>
      <c r="BE317" s="50"/>
      <c r="BF317" s="50"/>
      <c r="BG317" s="50"/>
      <c r="BH317" s="50"/>
      <c r="BI317" s="50"/>
      <c r="BJ317" s="50"/>
      <c r="BK317" s="50"/>
      <c r="BL317" s="50"/>
      <c r="BM317" s="50"/>
      <c r="BN317" s="50"/>
      <c r="BO317" s="50"/>
      <c r="BP317" s="50"/>
      <c r="BQ317" s="50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  <c r="DA317" s="50"/>
      <c r="DB317" s="50"/>
      <c r="DC317" s="50"/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50"/>
      <c r="DR317" s="50"/>
      <c r="DS317" s="50"/>
      <c r="DT317" s="50"/>
      <c r="DU317" s="50"/>
      <c r="DV317" s="50"/>
      <c r="DW317" s="50"/>
      <c r="DX317" s="50"/>
      <c r="DY317" s="50"/>
      <c r="DZ317" s="50"/>
      <c r="EA317" s="50"/>
      <c r="EB317" s="50"/>
      <c r="EC317" s="50"/>
      <c r="ED317" s="50"/>
      <c r="EE317" s="50"/>
      <c r="EF317" s="50"/>
      <c r="EG317" s="50"/>
      <c r="EH317" s="50"/>
      <c r="EI317" s="50"/>
      <c r="EJ317" s="50"/>
      <c r="EK317" s="50"/>
      <c r="EL317" s="50"/>
      <c r="EM317" s="50"/>
      <c r="EN317" s="50"/>
      <c r="EO317" s="50"/>
      <c r="EP317" s="50"/>
      <c r="EQ317" s="50"/>
      <c r="ER317" s="50"/>
      <c r="ES317" s="50"/>
      <c r="ET317" s="50"/>
      <c r="EU317" s="50"/>
      <c r="EV317" s="50"/>
      <c r="EW317" s="50"/>
      <c r="EX317" s="50"/>
      <c r="EY317" s="50"/>
      <c r="EZ317" s="50"/>
      <c r="FA317" s="50"/>
      <c r="FB317" s="50"/>
      <c r="FC317" s="50"/>
      <c r="FD317" s="50"/>
      <c r="FE317" s="50"/>
      <c r="FF317" s="50"/>
      <c r="FG317" s="50"/>
      <c r="FH317" s="50"/>
      <c r="FI317" s="50"/>
      <c r="FJ317" s="50"/>
      <c r="FK317" s="50"/>
      <c r="FL317" s="50"/>
      <c r="FM317" s="50"/>
      <c r="FN317" s="50"/>
      <c r="FO317" s="50"/>
      <c r="FP317" s="50"/>
      <c r="FQ317" s="50"/>
      <c r="FR317" s="50"/>
      <c r="FS317" s="50"/>
      <c r="FT317" s="50"/>
      <c r="FU317" s="50"/>
      <c r="FV317" s="50"/>
      <c r="FW317" s="50"/>
      <c r="FX317" s="50"/>
      <c r="FY317" s="50"/>
      <c r="FZ317" s="50"/>
      <c r="GA317" s="50"/>
      <c r="GB317" s="50"/>
      <c r="GC317" s="50"/>
      <c r="GD317" s="50"/>
      <c r="GE317" s="50"/>
      <c r="GF317" s="50"/>
      <c r="GG317" s="50"/>
      <c r="GH317" s="50"/>
      <c r="GI317" s="50"/>
      <c r="GJ317" s="50"/>
      <c r="GK317" s="50"/>
      <c r="GL317" s="50"/>
      <c r="GM317" s="50"/>
      <c r="GN317" s="50"/>
      <c r="GO317" s="50"/>
      <c r="GP317" s="50"/>
      <c r="GQ317" s="50"/>
      <c r="GR317" s="50"/>
      <c r="GS317" s="50"/>
      <c r="GT317" s="50"/>
      <c r="GU317" s="50"/>
      <c r="GV317" s="50"/>
      <c r="GW317" s="50"/>
      <c r="GX317" s="50"/>
      <c r="GY317" s="50"/>
      <c r="GZ317" s="50"/>
      <c r="HA317" s="50"/>
      <c r="HB317" s="50"/>
      <c r="HC317" s="50"/>
      <c r="HD317" s="50"/>
      <c r="HE317" s="50"/>
      <c r="HF317" s="50"/>
      <c r="HG317" s="50"/>
      <c r="HH317" s="50"/>
      <c r="HI317" s="50"/>
      <c r="HJ317" s="50"/>
      <c r="HK317" s="50"/>
      <c r="HL317" s="50"/>
      <c r="HM317" s="50"/>
      <c r="HN317" s="50"/>
      <c r="HO317" s="50"/>
      <c r="HP317" s="50"/>
      <c r="HQ317" s="50"/>
      <c r="HR317" s="50"/>
      <c r="HS317" s="50"/>
      <c r="HT317" s="50"/>
      <c r="HU317" s="50"/>
      <c r="HV317" s="50"/>
      <c r="HW317" s="50"/>
      <c r="HX317" s="50"/>
      <c r="HY317" s="50"/>
      <c r="HZ317" s="50"/>
      <c r="IA317" s="50"/>
      <c r="IB317" s="50"/>
      <c r="IC317" s="50"/>
      <c r="ID317" s="50"/>
      <c r="IE317" s="50"/>
      <c r="IF317" s="50"/>
      <c r="IG317" s="50"/>
      <c r="IH317" s="50"/>
      <c r="II317" s="50"/>
      <c r="IJ317" s="50"/>
      <c r="IK317" s="50"/>
      <c r="IL317" s="50"/>
      <c r="IM317" s="50"/>
      <c r="IN317" s="50"/>
      <c r="IO317" s="50"/>
    </row>
    <row r="318" spans="1:253" s="8" customFormat="1" ht="11.25" customHeight="1" x14ac:dyDescent="0.2">
      <c r="A318" s="17" t="s">
        <v>29</v>
      </c>
      <c r="B318" s="14">
        <v>2151</v>
      </c>
      <c r="C318" s="14">
        <v>9</v>
      </c>
      <c r="D318" s="16" t="s">
        <v>4</v>
      </c>
      <c r="E318" s="16" t="s">
        <v>4</v>
      </c>
      <c r="F318" s="14">
        <f>SUM(B318:E318)</f>
        <v>2160</v>
      </c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</row>
    <row r="319" spans="1:253" s="8" customFormat="1" ht="11.25" customHeight="1" x14ac:dyDescent="0.2">
      <c r="A319" s="44" t="s">
        <v>28</v>
      </c>
      <c r="B319" s="18">
        <v>13</v>
      </c>
      <c r="C319" s="23" t="s">
        <v>4</v>
      </c>
      <c r="D319" s="23" t="s">
        <v>4</v>
      </c>
      <c r="E319" s="23" t="s">
        <v>4</v>
      </c>
      <c r="F319" s="18">
        <f>SUM(B319:E319)</f>
        <v>13</v>
      </c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</row>
    <row r="320" spans="1:253" s="8" customFormat="1" ht="11.25" customHeight="1" x14ac:dyDescent="0.2">
      <c r="A320" s="17" t="s">
        <v>58</v>
      </c>
      <c r="B320" s="16" t="s">
        <v>4</v>
      </c>
      <c r="C320" s="16" t="s">
        <v>4</v>
      </c>
      <c r="D320" s="16" t="s">
        <v>4</v>
      </c>
      <c r="E320" s="16">
        <v>238</v>
      </c>
      <c r="F320" s="14">
        <f>SUM(B320:E320)</f>
        <v>238</v>
      </c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</row>
    <row r="321" spans="1:249" s="8" customFormat="1" ht="11.25" customHeight="1" x14ac:dyDescent="0.2">
      <c r="A321" s="44" t="s">
        <v>27</v>
      </c>
      <c r="B321" s="23">
        <v>12.4</v>
      </c>
      <c r="C321" s="18">
        <v>8.4</v>
      </c>
      <c r="D321" s="23" t="s">
        <v>4</v>
      </c>
      <c r="E321" s="23" t="s">
        <v>4</v>
      </c>
      <c r="F321" s="18">
        <f>SUM(B321:E321)</f>
        <v>20.8</v>
      </c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</row>
    <row r="322" spans="1:249" s="8" customFormat="1" ht="11.25" customHeight="1" x14ac:dyDescent="0.2">
      <c r="A322" s="17" t="s">
        <v>25</v>
      </c>
      <c r="B322" s="16">
        <v>56</v>
      </c>
      <c r="C322" s="16" t="s">
        <v>4</v>
      </c>
      <c r="D322" s="16" t="s">
        <v>4</v>
      </c>
      <c r="E322" s="15" t="s">
        <v>4</v>
      </c>
      <c r="F322" s="14">
        <f>SUM(B322:E322)</f>
        <v>56</v>
      </c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  <c r="IK322" s="5"/>
      <c r="IL322" s="5"/>
      <c r="IM322" s="5"/>
      <c r="IN322" s="5"/>
      <c r="IO322" s="5"/>
    </row>
    <row r="323" spans="1:249" s="8" customFormat="1" ht="11.25" customHeight="1" x14ac:dyDescent="0.2">
      <c r="A323" s="44" t="s">
        <v>55</v>
      </c>
      <c r="B323" s="23">
        <v>461</v>
      </c>
      <c r="C323" s="23" t="s">
        <v>4</v>
      </c>
      <c r="D323" s="23" t="s">
        <v>4</v>
      </c>
      <c r="E323" s="22" t="s">
        <v>4</v>
      </c>
      <c r="F323" s="18">
        <f>SUM(B323:E323)</f>
        <v>461</v>
      </c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  <c r="IK323" s="5"/>
      <c r="IL323" s="5"/>
      <c r="IM323" s="5"/>
      <c r="IN323" s="5"/>
      <c r="IO323" s="5"/>
    </row>
    <row r="324" spans="1:249" s="8" customFormat="1" ht="11.25" customHeight="1" x14ac:dyDescent="0.2">
      <c r="A324" s="17" t="s">
        <v>21</v>
      </c>
      <c r="B324" s="16">
        <v>92</v>
      </c>
      <c r="C324" s="16" t="s">
        <v>4</v>
      </c>
      <c r="D324" s="16" t="s">
        <v>4</v>
      </c>
      <c r="E324" s="15" t="s">
        <v>4</v>
      </c>
      <c r="F324" s="14">
        <f>SUM(B324:E324)</f>
        <v>92</v>
      </c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  <c r="IK324" s="5"/>
      <c r="IL324" s="5"/>
      <c r="IM324" s="5"/>
      <c r="IN324" s="5"/>
      <c r="IO324" s="5"/>
    </row>
    <row r="325" spans="1:249" s="8" customFormat="1" ht="11.25" customHeight="1" x14ac:dyDescent="0.2">
      <c r="A325" s="44" t="s">
        <v>20</v>
      </c>
      <c r="B325" s="23" t="s">
        <v>4</v>
      </c>
      <c r="C325" s="23" t="s">
        <v>4</v>
      </c>
      <c r="D325" s="23" t="s">
        <v>4</v>
      </c>
      <c r="E325" s="19" t="s">
        <v>13</v>
      </c>
      <c r="F325" s="18" t="s">
        <v>13</v>
      </c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  <c r="II325" s="5"/>
      <c r="IJ325" s="5"/>
      <c r="IK325" s="5"/>
      <c r="IL325" s="5"/>
      <c r="IM325" s="5"/>
      <c r="IN325" s="5"/>
      <c r="IO325" s="5"/>
    </row>
    <row r="326" spans="1:249" s="8" customFormat="1" ht="11.25" customHeight="1" x14ac:dyDescent="0.2">
      <c r="A326" s="17" t="s">
        <v>19</v>
      </c>
      <c r="B326" s="16">
        <v>326</v>
      </c>
      <c r="C326" s="16" t="s">
        <v>4</v>
      </c>
      <c r="D326" s="16" t="s">
        <v>4</v>
      </c>
      <c r="E326" s="16" t="s">
        <v>4</v>
      </c>
      <c r="F326" s="14">
        <f>SUM(B326:E326)</f>
        <v>326</v>
      </c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  <c r="IF326" s="5"/>
      <c r="IG326" s="5"/>
      <c r="IH326" s="5"/>
      <c r="II326" s="5"/>
      <c r="IJ326" s="5"/>
      <c r="IK326" s="5"/>
      <c r="IL326" s="5"/>
      <c r="IM326" s="5"/>
      <c r="IN326" s="5"/>
      <c r="IO326" s="5"/>
    </row>
    <row r="327" spans="1:249" s="8" customFormat="1" ht="11.25" customHeight="1" x14ac:dyDescent="0.2">
      <c r="A327" s="44" t="s">
        <v>41</v>
      </c>
      <c r="B327" s="23">
        <v>12</v>
      </c>
      <c r="C327" s="23" t="s">
        <v>4</v>
      </c>
      <c r="D327" s="23" t="s">
        <v>4</v>
      </c>
      <c r="E327" s="23" t="s">
        <v>4</v>
      </c>
      <c r="F327" s="18">
        <f>SUM(B327:E327)</f>
        <v>12</v>
      </c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  <c r="II327" s="5"/>
      <c r="IJ327" s="5"/>
      <c r="IK327" s="5"/>
      <c r="IL327" s="5"/>
      <c r="IM327" s="5"/>
      <c r="IN327" s="5"/>
      <c r="IO327" s="5"/>
    </row>
    <row r="328" spans="1:249" s="8" customFormat="1" ht="11.25" customHeight="1" x14ac:dyDescent="0.2">
      <c r="A328" s="17" t="s">
        <v>18</v>
      </c>
      <c r="B328" s="14">
        <v>1820</v>
      </c>
      <c r="C328" s="14">
        <v>97</v>
      </c>
      <c r="D328" s="16" t="s">
        <v>4</v>
      </c>
      <c r="E328" s="16" t="s">
        <v>4</v>
      </c>
      <c r="F328" s="14">
        <f>SUM(B328:E328)</f>
        <v>1917</v>
      </c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  <c r="IF328" s="5"/>
      <c r="IG328" s="5"/>
      <c r="IH328" s="5"/>
      <c r="II328" s="5"/>
      <c r="IJ328" s="5"/>
      <c r="IK328" s="5"/>
      <c r="IL328" s="5"/>
      <c r="IM328" s="5"/>
      <c r="IN328" s="5"/>
      <c r="IO328" s="5"/>
    </row>
    <row r="329" spans="1:249" s="8" customFormat="1" ht="11.25" customHeight="1" x14ac:dyDescent="0.2">
      <c r="A329" s="44" t="s">
        <v>14</v>
      </c>
      <c r="B329" s="18">
        <v>6</v>
      </c>
      <c r="C329" s="23">
        <v>65</v>
      </c>
      <c r="D329" s="23" t="s">
        <v>4</v>
      </c>
      <c r="E329" s="23" t="s">
        <v>4</v>
      </c>
      <c r="F329" s="18">
        <f>SUM(B329:E329)</f>
        <v>71</v>
      </c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  <c r="IF329" s="5"/>
      <c r="IG329" s="5"/>
      <c r="IH329" s="5"/>
      <c r="II329" s="5"/>
      <c r="IJ329" s="5"/>
      <c r="IK329" s="5"/>
      <c r="IL329" s="5"/>
      <c r="IM329" s="5"/>
      <c r="IN329" s="5"/>
      <c r="IO329" s="5"/>
    </row>
    <row r="330" spans="1:249" s="8" customFormat="1" ht="11.25" customHeight="1" x14ac:dyDescent="0.2">
      <c r="A330" s="17" t="s">
        <v>12</v>
      </c>
      <c r="B330" s="14">
        <v>525</v>
      </c>
      <c r="C330" s="16" t="s">
        <v>4</v>
      </c>
      <c r="D330" s="16" t="s">
        <v>4</v>
      </c>
      <c r="E330" s="16" t="s">
        <v>4</v>
      </c>
      <c r="F330" s="14">
        <f>SUM(B330:E330)</f>
        <v>525</v>
      </c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  <c r="IF330" s="5"/>
      <c r="IG330" s="5"/>
      <c r="IH330" s="5"/>
      <c r="II330" s="5"/>
      <c r="IJ330" s="5"/>
      <c r="IK330" s="5"/>
      <c r="IL330" s="5"/>
      <c r="IM330" s="5"/>
      <c r="IN330" s="5"/>
      <c r="IO330" s="5"/>
    </row>
    <row r="331" spans="1:249" s="8" customFormat="1" ht="11.25" customHeight="1" x14ac:dyDescent="0.2">
      <c r="A331" s="44" t="s">
        <v>11</v>
      </c>
      <c r="B331" s="18">
        <v>13</v>
      </c>
      <c r="C331" s="23" t="s">
        <v>4</v>
      </c>
      <c r="D331" s="23" t="s">
        <v>4</v>
      </c>
      <c r="E331" s="23" t="s">
        <v>4</v>
      </c>
      <c r="F331" s="18">
        <f>SUM(B331:E331)</f>
        <v>13</v>
      </c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  <c r="IF331" s="5"/>
      <c r="IG331" s="5"/>
      <c r="IH331" s="5"/>
      <c r="II331" s="5"/>
      <c r="IJ331" s="5"/>
      <c r="IK331" s="5"/>
      <c r="IL331" s="5"/>
      <c r="IM331" s="5"/>
      <c r="IN331" s="5"/>
      <c r="IO331" s="5"/>
    </row>
    <row r="332" spans="1:249" s="8" customFormat="1" ht="11.25" customHeight="1" x14ac:dyDescent="0.2">
      <c r="A332" s="62" t="s">
        <v>10</v>
      </c>
      <c r="B332" s="60">
        <v>4471</v>
      </c>
      <c r="C332" s="60">
        <v>6898</v>
      </c>
      <c r="D332" s="60">
        <v>2329</v>
      </c>
      <c r="E332" s="63" t="s">
        <v>4</v>
      </c>
      <c r="F332" s="60">
        <f>SUM(B332:E332)</f>
        <v>13698</v>
      </c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  <c r="AS332" s="56"/>
      <c r="AT332" s="56"/>
      <c r="AU332" s="56"/>
      <c r="AV332" s="56"/>
      <c r="AW332" s="56"/>
      <c r="AX332" s="56"/>
      <c r="AY332" s="56"/>
      <c r="AZ332" s="56"/>
      <c r="BA332" s="56"/>
      <c r="BB332" s="56"/>
      <c r="BC332" s="56"/>
      <c r="BD332" s="56"/>
      <c r="BE332" s="56"/>
      <c r="BF332" s="56"/>
      <c r="BG332" s="56"/>
      <c r="BH332" s="56"/>
      <c r="BI332" s="56"/>
      <c r="BJ332" s="56"/>
      <c r="BK332" s="56"/>
      <c r="BL332" s="56"/>
      <c r="BM332" s="56"/>
      <c r="BN332" s="56"/>
      <c r="BO332" s="56"/>
      <c r="BP332" s="56"/>
      <c r="BQ332" s="56"/>
      <c r="BR332" s="56"/>
      <c r="BS332" s="56"/>
      <c r="BT332" s="56"/>
      <c r="BU332" s="56"/>
      <c r="BV332" s="56"/>
      <c r="BW332" s="56"/>
      <c r="BX332" s="56"/>
      <c r="BY332" s="56"/>
      <c r="BZ332" s="56"/>
      <c r="CA332" s="56"/>
      <c r="CB332" s="56"/>
      <c r="CC332" s="56"/>
      <c r="CD332" s="56"/>
      <c r="CE332" s="56"/>
      <c r="CF332" s="56"/>
      <c r="CG332" s="56"/>
      <c r="CH332" s="56"/>
      <c r="CI332" s="56"/>
      <c r="CJ332" s="56"/>
      <c r="CK332" s="56"/>
      <c r="CL332" s="56"/>
      <c r="CM332" s="56"/>
      <c r="CN332" s="56"/>
      <c r="CO332" s="56"/>
      <c r="CP332" s="56"/>
      <c r="CQ332" s="56"/>
      <c r="CR332" s="56"/>
      <c r="CS332" s="56"/>
      <c r="CT332" s="56"/>
      <c r="CU332" s="56"/>
      <c r="CV332" s="56"/>
      <c r="CW332" s="56"/>
      <c r="CX332" s="56"/>
      <c r="CY332" s="56"/>
      <c r="CZ332" s="56"/>
      <c r="DA332" s="56"/>
      <c r="DB332" s="56"/>
      <c r="DC332" s="56"/>
      <c r="DD332" s="56"/>
      <c r="DE332" s="56"/>
      <c r="DF332" s="56"/>
      <c r="DG332" s="56"/>
      <c r="DH332" s="56"/>
      <c r="DI332" s="56"/>
      <c r="DJ332" s="56"/>
      <c r="DK332" s="56"/>
      <c r="DL332" s="56"/>
      <c r="DM332" s="56"/>
      <c r="DN332" s="56"/>
      <c r="DO332" s="56"/>
      <c r="DP332" s="56"/>
      <c r="DQ332" s="56"/>
      <c r="DR332" s="56"/>
      <c r="DS332" s="56"/>
      <c r="DT332" s="56"/>
      <c r="DU332" s="56"/>
      <c r="DV332" s="56"/>
      <c r="DW332" s="56"/>
      <c r="DX332" s="56"/>
      <c r="DY332" s="56"/>
      <c r="DZ332" s="56"/>
      <c r="EA332" s="56"/>
      <c r="EB332" s="56"/>
      <c r="EC332" s="56"/>
      <c r="ED332" s="56"/>
      <c r="EE332" s="56"/>
      <c r="EF332" s="56"/>
      <c r="EG332" s="56"/>
      <c r="EH332" s="56"/>
      <c r="EI332" s="56"/>
      <c r="EJ332" s="56"/>
      <c r="EK332" s="56"/>
      <c r="EL332" s="56"/>
      <c r="EM332" s="56"/>
      <c r="EN332" s="56"/>
      <c r="EO332" s="56"/>
      <c r="EP332" s="56"/>
      <c r="EQ332" s="56"/>
      <c r="ER332" s="56"/>
      <c r="ES332" s="56"/>
      <c r="ET332" s="56"/>
      <c r="EU332" s="56"/>
      <c r="EV332" s="56"/>
      <c r="EW332" s="56"/>
      <c r="EX332" s="56"/>
      <c r="EY332" s="56"/>
      <c r="EZ332" s="56"/>
      <c r="FA332" s="56"/>
      <c r="FB332" s="56"/>
      <c r="FC332" s="56"/>
      <c r="FD332" s="56"/>
      <c r="FE332" s="56"/>
      <c r="FF332" s="56"/>
      <c r="FG332" s="56"/>
      <c r="FH332" s="56"/>
      <c r="FI332" s="56"/>
      <c r="FJ332" s="56"/>
      <c r="FK332" s="56"/>
      <c r="FL332" s="56"/>
      <c r="FM332" s="56"/>
      <c r="FN332" s="56"/>
      <c r="FO332" s="56"/>
      <c r="FP332" s="56"/>
      <c r="FQ332" s="56"/>
      <c r="FR332" s="56"/>
      <c r="FS332" s="56"/>
      <c r="FT332" s="56"/>
      <c r="FU332" s="56"/>
      <c r="FV332" s="56"/>
      <c r="FW332" s="56"/>
      <c r="FX332" s="56"/>
      <c r="FY332" s="56"/>
      <c r="FZ332" s="56"/>
      <c r="GA332" s="56"/>
      <c r="GB332" s="56"/>
      <c r="GC332" s="56"/>
      <c r="GD332" s="56"/>
      <c r="GE332" s="56"/>
      <c r="GF332" s="56"/>
      <c r="GG332" s="56"/>
      <c r="GH332" s="56"/>
      <c r="GI332" s="56"/>
      <c r="GJ332" s="56"/>
      <c r="GK332" s="56"/>
      <c r="GL332" s="56"/>
      <c r="GM332" s="56"/>
      <c r="GN332" s="56"/>
      <c r="GO332" s="56"/>
      <c r="GP332" s="56"/>
      <c r="GQ332" s="56"/>
      <c r="GR332" s="56"/>
      <c r="GS332" s="56"/>
      <c r="GT332" s="56"/>
      <c r="GU332" s="56"/>
      <c r="GV332" s="56"/>
      <c r="GW332" s="56"/>
      <c r="GX332" s="56"/>
      <c r="GY332" s="56"/>
      <c r="GZ332" s="56"/>
      <c r="HA332" s="56"/>
      <c r="HB332" s="56"/>
      <c r="HC332" s="56"/>
      <c r="HD332" s="56"/>
      <c r="HE332" s="56"/>
      <c r="HF332" s="56"/>
      <c r="HG332" s="56"/>
      <c r="HH332" s="56"/>
      <c r="HI332" s="56"/>
      <c r="HJ332" s="56"/>
      <c r="HK332" s="56"/>
      <c r="HL332" s="56"/>
      <c r="HM332" s="56"/>
      <c r="HN332" s="56"/>
      <c r="HO332" s="56"/>
      <c r="HP332" s="56"/>
      <c r="HQ332" s="56"/>
      <c r="HR332" s="56"/>
      <c r="HS332" s="56"/>
      <c r="HT332" s="56"/>
      <c r="HU332" s="56"/>
      <c r="HV332" s="56"/>
      <c r="HW332" s="56"/>
      <c r="HX332" s="56"/>
      <c r="HY332" s="56"/>
      <c r="HZ332" s="56"/>
      <c r="IA332" s="56"/>
      <c r="IB332" s="56"/>
      <c r="IC332" s="56"/>
      <c r="ID332" s="56"/>
      <c r="IE332" s="56"/>
      <c r="IF332" s="56"/>
      <c r="IG332" s="56"/>
      <c r="IH332" s="56"/>
      <c r="II332" s="56"/>
      <c r="IJ332" s="56"/>
      <c r="IK332" s="56"/>
      <c r="IL332" s="56"/>
      <c r="IM332" s="56"/>
      <c r="IN332" s="56"/>
      <c r="IO332" s="56"/>
    </row>
    <row r="333" spans="1:249" s="8" customFormat="1" ht="11.25" customHeight="1" x14ac:dyDescent="0.2">
      <c r="A333" s="44" t="s">
        <v>7</v>
      </c>
      <c r="B333" s="23">
        <v>24</v>
      </c>
      <c r="C333" s="23" t="s">
        <v>4</v>
      </c>
      <c r="D333" s="23" t="s">
        <v>4</v>
      </c>
      <c r="E333" s="23" t="s">
        <v>4</v>
      </c>
      <c r="F333" s="18">
        <f>SUM(B333:E333)</f>
        <v>24</v>
      </c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  <c r="IF333" s="5"/>
      <c r="IG333" s="5"/>
      <c r="IH333" s="5"/>
      <c r="II333" s="5"/>
      <c r="IJ333" s="5"/>
      <c r="IK333" s="5"/>
      <c r="IL333" s="5"/>
      <c r="IM333" s="5"/>
      <c r="IN333" s="5"/>
      <c r="IO333" s="5"/>
    </row>
    <row r="334" spans="1:249" s="8" customFormat="1" ht="11.25" customHeight="1" x14ac:dyDescent="0.2">
      <c r="A334" s="17"/>
      <c r="B334" s="14"/>
      <c r="C334" s="14"/>
      <c r="D334" s="14"/>
      <c r="E334" s="27"/>
      <c r="F334" s="14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  <c r="IF334" s="5"/>
      <c r="IG334" s="5"/>
      <c r="IH334" s="5"/>
      <c r="II334" s="5"/>
      <c r="IJ334" s="5"/>
      <c r="IK334" s="5"/>
      <c r="IL334" s="5"/>
      <c r="IM334" s="5"/>
      <c r="IN334" s="5"/>
      <c r="IO334" s="5"/>
    </row>
    <row r="335" spans="1:249" s="8" customFormat="1" ht="11.25" customHeight="1" x14ac:dyDescent="0.2">
      <c r="A335" s="44" t="s">
        <v>6</v>
      </c>
      <c r="B335" s="18">
        <v>10696.4</v>
      </c>
      <c r="C335" s="18">
        <v>7077.4</v>
      </c>
      <c r="D335" s="18">
        <v>2329</v>
      </c>
      <c r="E335" s="18">
        <v>238</v>
      </c>
      <c r="F335" s="18">
        <f>SUM(F316:F333)</f>
        <v>20340.8</v>
      </c>
      <c r="G335" s="5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  <c r="IF335" s="5"/>
      <c r="IG335" s="5"/>
      <c r="IH335" s="5"/>
      <c r="II335" s="5"/>
      <c r="IJ335" s="5"/>
      <c r="IK335" s="5"/>
      <c r="IL335" s="5"/>
      <c r="IM335" s="5"/>
      <c r="IN335" s="5"/>
      <c r="IO335" s="5"/>
    </row>
    <row r="336" spans="1:249" s="8" customFormat="1" ht="11.25" customHeight="1" x14ac:dyDescent="0.2">
      <c r="A336" s="17"/>
      <c r="B336" s="14"/>
      <c r="C336" s="14"/>
      <c r="D336" s="14"/>
      <c r="E336" s="27"/>
      <c r="F336" s="14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  <c r="IF336" s="5"/>
      <c r="IG336" s="5"/>
      <c r="IH336" s="5"/>
      <c r="II336" s="5"/>
      <c r="IJ336" s="5"/>
      <c r="IK336" s="5"/>
      <c r="IL336" s="5"/>
      <c r="IM336" s="5"/>
      <c r="IN336" s="5"/>
      <c r="IO336" s="5"/>
    </row>
    <row r="337" spans="1:253" s="8" customFormat="1" ht="11.25" customHeight="1" x14ac:dyDescent="0.2">
      <c r="A337" s="44" t="s">
        <v>5</v>
      </c>
      <c r="B337" s="23" t="s">
        <v>4</v>
      </c>
      <c r="C337" s="23" t="s">
        <v>4</v>
      </c>
      <c r="D337" s="23" t="s">
        <v>4</v>
      </c>
      <c r="E337" s="22" t="s">
        <v>4</v>
      </c>
      <c r="F337" s="23">
        <v>148</v>
      </c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  <c r="IF337" s="5"/>
      <c r="IG337" s="5"/>
      <c r="IH337" s="5"/>
      <c r="II337" s="5"/>
      <c r="IJ337" s="5"/>
      <c r="IK337" s="5"/>
      <c r="IL337" s="5"/>
      <c r="IM337" s="5"/>
      <c r="IN337" s="5"/>
      <c r="IO337" s="5"/>
    </row>
    <row r="338" spans="1:253" s="8" customFormat="1" ht="11.25" customHeight="1" thickBot="1" x14ac:dyDescent="0.25">
      <c r="A338" s="43"/>
      <c r="B338" s="41"/>
      <c r="C338" s="41"/>
      <c r="D338" s="41"/>
      <c r="E338" s="42"/>
      <c r="F338" s="58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  <c r="IF338" s="5"/>
      <c r="IG338" s="5"/>
      <c r="IH338" s="5"/>
      <c r="II338" s="5"/>
      <c r="IJ338" s="5"/>
      <c r="IK338" s="5"/>
      <c r="IL338" s="5"/>
      <c r="IM338" s="5"/>
      <c r="IN338" s="5"/>
      <c r="IO338" s="5"/>
    </row>
    <row r="339" spans="1:253" s="8" customFormat="1" ht="11.25" customHeight="1" thickBot="1" x14ac:dyDescent="0.25">
      <c r="A339" s="40" t="s">
        <v>3</v>
      </c>
      <c r="B339" s="9">
        <f>SUM(B335:B337)</f>
        <v>10696.4</v>
      </c>
      <c r="C339" s="9">
        <f>SUM(C335:C337)</f>
        <v>7077.4</v>
      </c>
      <c r="D339" s="9">
        <f>SUM(D335:D337)</f>
        <v>2329</v>
      </c>
      <c r="E339" s="9">
        <f>SUM(E335:E337)</f>
        <v>238</v>
      </c>
      <c r="F339" s="9">
        <f>SUM(F335:F337)</f>
        <v>20488.8</v>
      </c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  <c r="IF339" s="5"/>
      <c r="IG339" s="5"/>
      <c r="IH339" s="5"/>
      <c r="II339" s="5"/>
      <c r="IJ339" s="5"/>
      <c r="IK339" s="5"/>
      <c r="IL339" s="5"/>
      <c r="IM339" s="5"/>
      <c r="IN339" s="5"/>
      <c r="IO339" s="5"/>
    </row>
    <row r="340" spans="1:253" ht="7.5" customHeight="1" x14ac:dyDescent="0.2">
      <c r="A340" s="6"/>
      <c r="B340" s="6"/>
      <c r="C340" s="6"/>
      <c r="D340" s="6"/>
      <c r="E340" s="7"/>
      <c r="F340" s="6"/>
    </row>
    <row r="341" spans="1:253" ht="11.25" customHeight="1" x14ac:dyDescent="0.2">
      <c r="A341" s="5" t="s">
        <v>2</v>
      </c>
    </row>
    <row r="342" spans="1:253" ht="7.5" customHeight="1" x14ac:dyDescent="0.2"/>
    <row r="343" spans="1:253" ht="11.25" customHeight="1" x14ac:dyDescent="0.2">
      <c r="A343" s="5" t="s">
        <v>1</v>
      </c>
      <c r="B343" s="4" t="s">
        <v>0</v>
      </c>
      <c r="C343" s="4"/>
      <c r="I343" s="3"/>
    </row>
    <row r="347" spans="1:253" ht="15.75" x14ac:dyDescent="0.2">
      <c r="A347" s="37" t="s">
        <v>38</v>
      </c>
      <c r="B347" s="36" t="s">
        <v>57</v>
      </c>
      <c r="C347" s="35"/>
      <c r="D347" s="34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  <c r="BE347" s="35"/>
      <c r="BF347" s="35"/>
      <c r="BG347" s="35"/>
      <c r="BH347" s="35"/>
      <c r="BI347" s="35"/>
      <c r="BJ347" s="35"/>
      <c r="BK347" s="35"/>
      <c r="BL347" s="35"/>
      <c r="BM347" s="35"/>
      <c r="BN347" s="35"/>
      <c r="BO347" s="35"/>
      <c r="BP347" s="35"/>
      <c r="BQ347" s="35"/>
      <c r="BR347" s="35"/>
      <c r="BS347" s="35"/>
      <c r="BT347" s="35"/>
      <c r="BU347" s="35"/>
      <c r="BV347" s="35"/>
      <c r="BW347" s="35"/>
      <c r="BX347" s="35"/>
      <c r="BY347" s="35"/>
      <c r="BZ347" s="35"/>
      <c r="CA347" s="35"/>
      <c r="CB347" s="35"/>
      <c r="CC347" s="35"/>
      <c r="CD347" s="35"/>
      <c r="CE347" s="35"/>
      <c r="CF347" s="35"/>
      <c r="CG347" s="35"/>
      <c r="CH347" s="35"/>
      <c r="CI347" s="35"/>
      <c r="CJ347" s="35"/>
      <c r="CK347" s="35"/>
      <c r="CL347" s="35"/>
      <c r="CM347" s="35"/>
      <c r="CN347" s="35"/>
      <c r="CO347" s="35"/>
      <c r="CP347" s="35"/>
      <c r="CQ347" s="35"/>
      <c r="CR347" s="35"/>
      <c r="CS347" s="35"/>
      <c r="CT347" s="35"/>
      <c r="CU347" s="35"/>
      <c r="CV347" s="35"/>
      <c r="CW347" s="35"/>
      <c r="CX347" s="35"/>
      <c r="CY347" s="35"/>
      <c r="CZ347" s="35"/>
      <c r="DA347" s="35"/>
      <c r="DB347" s="35"/>
      <c r="DC347" s="35"/>
      <c r="DD347" s="35"/>
      <c r="DE347" s="35"/>
      <c r="DF347" s="35"/>
      <c r="DG347" s="35"/>
      <c r="DH347" s="35"/>
      <c r="DI347" s="35"/>
      <c r="DJ347" s="35"/>
      <c r="DK347" s="35"/>
      <c r="DL347" s="35"/>
      <c r="DM347" s="35"/>
      <c r="DN347" s="35"/>
      <c r="DO347" s="35"/>
      <c r="DP347" s="35"/>
      <c r="DQ347" s="35"/>
      <c r="DR347" s="35"/>
      <c r="DS347" s="35"/>
      <c r="DT347" s="35"/>
      <c r="DU347" s="35"/>
      <c r="DV347" s="35"/>
      <c r="DW347" s="35"/>
      <c r="DX347" s="35"/>
      <c r="DY347" s="35"/>
      <c r="DZ347" s="35"/>
      <c r="EA347" s="35"/>
      <c r="EB347" s="35"/>
      <c r="EC347" s="35"/>
      <c r="ED347" s="35"/>
      <c r="EE347" s="35"/>
      <c r="EF347" s="35"/>
      <c r="EG347" s="35"/>
      <c r="EH347" s="35"/>
      <c r="EI347" s="35"/>
      <c r="EJ347" s="35"/>
      <c r="EK347" s="35"/>
      <c r="EL347" s="35"/>
      <c r="EM347" s="35"/>
      <c r="EN347" s="35"/>
      <c r="EO347" s="35"/>
      <c r="EP347" s="35"/>
      <c r="EQ347" s="35"/>
      <c r="ER347" s="35"/>
      <c r="ES347" s="35"/>
      <c r="ET347" s="35"/>
      <c r="EU347" s="35"/>
      <c r="EV347" s="35"/>
      <c r="EW347" s="35"/>
      <c r="EX347" s="35"/>
      <c r="EY347" s="35"/>
      <c r="EZ347" s="35"/>
      <c r="FA347" s="35"/>
      <c r="FB347" s="35"/>
      <c r="FC347" s="35"/>
      <c r="FD347" s="35"/>
      <c r="FE347" s="35"/>
      <c r="FF347" s="35"/>
      <c r="FG347" s="35"/>
      <c r="FH347" s="35"/>
      <c r="FI347" s="35"/>
      <c r="FJ347" s="35"/>
      <c r="FK347" s="35"/>
      <c r="FL347" s="35"/>
      <c r="FM347" s="35"/>
      <c r="FN347" s="35"/>
      <c r="FO347" s="35"/>
      <c r="FP347" s="35"/>
      <c r="FQ347" s="35"/>
      <c r="FR347" s="35"/>
      <c r="FS347" s="35"/>
      <c r="FT347" s="35"/>
      <c r="FU347" s="35"/>
      <c r="FV347" s="35"/>
      <c r="FW347" s="35"/>
      <c r="FX347" s="35"/>
      <c r="FY347" s="35"/>
      <c r="FZ347" s="35"/>
      <c r="GA347" s="35"/>
      <c r="GB347" s="35"/>
      <c r="GC347" s="35"/>
      <c r="GD347" s="35"/>
      <c r="GE347" s="35"/>
      <c r="GF347" s="35"/>
      <c r="GG347" s="35"/>
      <c r="GH347" s="35"/>
      <c r="GI347" s="35"/>
      <c r="GJ347" s="35"/>
      <c r="GK347" s="35"/>
      <c r="GL347" s="35"/>
      <c r="GM347" s="35"/>
      <c r="GN347" s="35"/>
      <c r="GO347" s="35"/>
      <c r="GP347" s="35"/>
      <c r="GQ347" s="35"/>
      <c r="GR347" s="35"/>
      <c r="GS347" s="35"/>
      <c r="GT347" s="35"/>
      <c r="GU347" s="35"/>
      <c r="GV347" s="35"/>
      <c r="GW347" s="35"/>
      <c r="GX347" s="35"/>
      <c r="GY347" s="35"/>
      <c r="GZ347" s="35"/>
      <c r="HA347" s="35"/>
      <c r="HB347" s="35"/>
      <c r="HC347" s="35"/>
      <c r="HD347" s="35"/>
      <c r="HE347" s="35"/>
      <c r="HF347" s="35"/>
      <c r="HG347" s="35"/>
      <c r="HH347" s="35"/>
      <c r="HI347" s="35"/>
      <c r="HJ347" s="35"/>
      <c r="HK347" s="35"/>
      <c r="HL347" s="35"/>
      <c r="HM347" s="35"/>
      <c r="HN347" s="35"/>
      <c r="HO347" s="35"/>
      <c r="HP347" s="35"/>
      <c r="HQ347" s="35"/>
      <c r="HR347" s="35"/>
      <c r="HS347" s="35"/>
      <c r="HT347" s="35"/>
      <c r="HU347" s="35"/>
      <c r="HV347" s="35"/>
      <c r="HW347" s="35"/>
      <c r="HX347" s="35"/>
      <c r="HY347" s="35"/>
      <c r="HZ347" s="35"/>
      <c r="IA347" s="35"/>
      <c r="IB347" s="35"/>
      <c r="IC347" s="35"/>
      <c r="ID347" s="35"/>
      <c r="IE347" s="35"/>
      <c r="IF347" s="35"/>
      <c r="IG347" s="35"/>
      <c r="IH347" s="35"/>
      <c r="II347" s="35"/>
      <c r="IJ347" s="35"/>
      <c r="IK347" s="35"/>
      <c r="IL347" s="35"/>
      <c r="IM347" s="35"/>
      <c r="IN347" s="35"/>
      <c r="IO347" s="35"/>
      <c r="IP347" s="57"/>
      <c r="IQ347" s="57"/>
      <c r="IR347" s="57"/>
      <c r="IS347" s="57"/>
    </row>
    <row r="348" spans="1:253" x14ac:dyDescent="0.2">
      <c r="A348" s="33"/>
      <c r="B348" s="33" t="s">
        <v>36</v>
      </c>
      <c r="C348" s="33"/>
      <c r="D348" s="53"/>
    </row>
    <row r="349" spans="1:253" ht="7.5" customHeight="1" thickBot="1" x14ac:dyDescent="0.25">
      <c r="A349" s="32"/>
      <c r="B349" s="32"/>
      <c r="C349" s="32"/>
      <c r="D349" s="32"/>
      <c r="E349" s="52"/>
      <c r="F349" s="32"/>
    </row>
    <row r="350" spans="1:253" s="49" customFormat="1" ht="26.25" thickBot="1" x14ac:dyDescent="0.25">
      <c r="A350" s="29" t="s">
        <v>35</v>
      </c>
      <c r="B350" s="28" t="s">
        <v>34</v>
      </c>
      <c r="C350" s="28" t="s">
        <v>33</v>
      </c>
      <c r="D350" s="28" t="s">
        <v>32</v>
      </c>
      <c r="E350" s="51" t="s">
        <v>44</v>
      </c>
      <c r="F350" s="28" t="s">
        <v>3</v>
      </c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  <c r="BL350" s="50"/>
      <c r="BM350" s="50"/>
      <c r="BN350" s="50"/>
      <c r="BO350" s="50"/>
      <c r="BP350" s="50"/>
      <c r="BQ350" s="50"/>
      <c r="BR350" s="50"/>
      <c r="BS350" s="50"/>
      <c r="BT350" s="50"/>
      <c r="BU350" s="50"/>
      <c r="BV350" s="50"/>
      <c r="BW350" s="50"/>
      <c r="BX350" s="50"/>
      <c r="BY350" s="50"/>
      <c r="BZ350" s="50"/>
      <c r="CA350" s="50"/>
      <c r="CB350" s="50"/>
      <c r="CC350" s="50"/>
      <c r="CD350" s="50"/>
      <c r="CE350" s="50"/>
      <c r="CF350" s="50"/>
      <c r="CG350" s="50"/>
      <c r="CH350" s="50"/>
      <c r="CI350" s="50"/>
      <c r="CJ350" s="50"/>
      <c r="CK350" s="50"/>
      <c r="CL350" s="50"/>
      <c r="CM350" s="50"/>
      <c r="CN350" s="50"/>
      <c r="CO350" s="50"/>
      <c r="CP350" s="50"/>
      <c r="CQ350" s="50"/>
      <c r="CR350" s="50"/>
      <c r="CS350" s="50"/>
      <c r="CT350" s="50"/>
      <c r="CU350" s="50"/>
      <c r="CV350" s="50"/>
      <c r="CW350" s="50"/>
      <c r="CX350" s="50"/>
      <c r="CY350" s="50"/>
      <c r="CZ350" s="50"/>
      <c r="DA350" s="50"/>
      <c r="DB350" s="50"/>
      <c r="DC350" s="50"/>
      <c r="DD350" s="50"/>
      <c r="DE350" s="50"/>
      <c r="DF350" s="50"/>
      <c r="DG350" s="50"/>
      <c r="DH350" s="50"/>
      <c r="DI350" s="50"/>
      <c r="DJ350" s="50"/>
      <c r="DK350" s="50"/>
      <c r="DL350" s="50"/>
      <c r="DM350" s="50"/>
      <c r="DN350" s="50"/>
      <c r="DO350" s="50"/>
      <c r="DP350" s="50"/>
      <c r="DQ350" s="50"/>
      <c r="DR350" s="50"/>
      <c r="DS350" s="50"/>
      <c r="DT350" s="50"/>
      <c r="DU350" s="50"/>
      <c r="DV350" s="50"/>
      <c r="DW350" s="50"/>
      <c r="DX350" s="50"/>
      <c r="DY350" s="50"/>
      <c r="DZ350" s="50"/>
      <c r="EA350" s="50"/>
      <c r="EB350" s="50"/>
      <c r="EC350" s="50"/>
      <c r="ED350" s="50"/>
      <c r="EE350" s="50"/>
      <c r="EF350" s="50"/>
      <c r="EG350" s="50"/>
      <c r="EH350" s="50"/>
      <c r="EI350" s="50"/>
      <c r="EJ350" s="50"/>
      <c r="EK350" s="50"/>
      <c r="EL350" s="50"/>
      <c r="EM350" s="50"/>
      <c r="EN350" s="50"/>
      <c r="EO350" s="50"/>
      <c r="EP350" s="50"/>
      <c r="EQ350" s="50"/>
      <c r="ER350" s="50"/>
      <c r="ES350" s="50"/>
      <c r="ET350" s="50"/>
      <c r="EU350" s="50"/>
      <c r="EV350" s="50"/>
      <c r="EW350" s="50"/>
      <c r="EX350" s="50"/>
      <c r="EY350" s="50"/>
      <c r="EZ350" s="50"/>
      <c r="FA350" s="50"/>
      <c r="FB350" s="50"/>
      <c r="FC350" s="50"/>
      <c r="FD350" s="50"/>
      <c r="FE350" s="50"/>
      <c r="FF350" s="50"/>
      <c r="FG350" s="50"/>
      <c r="FH350" s="50"/>
      <c r="FI350" s="50"/>
      <c r="FJ350" s="50"/>
      <c r="FK350" s="50"/>
      <c r="FL350" s="50"/>
      <c r="FM350" s="50"/>
      <c r="FN350" s="50"/>
      <c r="FO350" s="50"/>
      <c r="FP350" s="50"/>
      <c r="FQ350" s="50"/>
      <c r="FR350" s="50"/>
      <c r="FS350" s="50"/>
      <c r="FT350" s="50"/>
      <c r="FU350" s="50"/>
      <c r="FV350" s="50"/>
      <c r="FW350" s="50"/>
      <c r="FX350" s="50"/>
      <c r="FY350" s="50"/>
      <c r="FZ350" s="50"/>
      <c r="GA350" s="50"/>
      <c r="GB350" s="50"/>
      <c r="GC350" s="50"/>
      <c r="GD350" s="50"/>
      <c r="GE350" s="50"/>
      <c r="GF350" s="50"/>
      <c r="GG350" s="50"/>
      <c r="GH350" s="50"/>
      <c r="GI350" s="50"/>
      <c r="GJ350" s="50"/>
      <c r="GK350" s="50"/>
      <c r="GL350" s="50"/>
      <c r="GM350" s="50"/>
      <c r="GN350" s="50"/>
      <c r="GO350" s="50"/>
      <c r="GP350" s="50"/>
      <c r="GQ350" s="50"/>
      <c r="GR350" s="50"/>
      <c r="GS350" s="50"/>
      <c r="GT350" s="50"/>
      <c r="GU350" s="50"/>
      <c r="GV350" s="50"/>
      <c r="GW350" s="50"/>
      <c r="GX350" s="50"/>
      <c r="GY350" s="50"/>
      <c r="GZ350" s="50"/>
      <c r="HA350" s="50"/>
      <c r="HB350" s="50"/>
      <c r="HC350" s="50"/>
      <c r="HD350" s="50"/>
      <c r="HE350" s="50"/>
      <c r="HF350" s="50"/>
      <c r="HG350" s="50"/>
      <c r="HH350" s="50"/>
      <c r="HI350" s="50"/>
      <c r="HJ350" s="50"/>
      <c r="HK350" s="50"/>
      <c r="HL350" s="50"/>
      <c r="HM350" s="50"/>
      <c r="HN350" s="50"/>
      <c r="HO350" s="50"/>
      <c r="HP350" s="50"/>
      <c r="HQ350" s="50"/>
      <c r="HR350" s="50"/>
      <c r="HS350" s="50"/>
      <c r="HT350" s="50"/>
      <c r="HU350" s="50"/>
      <c r="HV350" s="50"/>
      <c r="HW350" s="50"/>
      <c r="HX350" s="50"/>
      <c r="HY350" s="50"/>
      <c r="HZ350" s="50"/>
      <c r="IA350" s="50"/>
      <c r="IB350" s="50"/>
      <c r="IC350" s="50"/>
      <c r="ID350" s="50"/>
      <c r="IE350" s="50"/>
      <c r="IF350" s="50"/>
      <c r="IG350" s="50"/>
      <c r="IH350" s="50"/>
      <c r="II350" s="50"/>
      <c r="IJ350" s="50"/>
      <c r="IK350" s="50"/>
      <c r="IL350" s="50"/>
      <c r="IM350" s="50"/>
      <c r="IN350" s="50"/>
      <c r="IO350" s="50"/>
    </row>
    <row r="351" spans="1:253" s="49" customFormat="1" ht="12" x14ac:dyDescent="0.2">
      <c r="A351" s="17" t="s">
        <v>43</v>
      </c>
      <c r="B351" s="14">
        <v>1762</v>
      </c>
      <c r="C351" s="16">
        <v>25</v>
      </c>
      <c r="D351" s="16" t="s">
        <v>4</v>
      </c>
      <c r="E351" s="16">
        <v>27</v>
      </c>
      <c r="F351" s="14">
        <f>SUM(B351:E351)</f>
        <v>1814</v>
      </c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  <c r="BH351" s="50"/>
      <c r="BI351" s="50"/>
      <c r="BJ351" s="50"/>
      <c r="BK351" s="50"/>
      <c r="BL351" s="50"/>
      <c r="BM351" s="50"/>
      <c r="BN351" s="50"/>
      <c r="BO351" s="50"/>
      <c r="BP351" s="50"/>
      <c r="BQ351" s="50"/>
      <c r="BR351" s="50"/>
      <c r="BS351" s="50"/>
      <c r="BT351" s="50"/>
      <c r="BU351" s="50"/>
      <c r="BV351" s="50"/>
      <c r="BW351" s="50"/>
      <c r="BX351" s="50"/>
      <c r="BY351" s="50"/>
      <c r="BZ351" s="50"/>
      <c r="CA351" s="50"/>
      <c r="CB351" s="50"/>
      <c r="CC351" s="50"/>
      <c r="CD351" s="50"/>
      <c r="CE351" s="50"/>
      <c r="CF351" s="50"/>
      <c r="CG351" s="50"/>
      <c r="CH351" s="50"/>
      <c r="CI351" s="50"/>
      <c r="CJ351" s="50"/>
      <c r="CK351" s="50"/>
      <c r="CL351" s="50"/>
      <c r="CM351" s="50"/>
      <c r="CN351" s="50"/>
      <c r="CO351" s="50"/>
      <c r="CP351" s="50"/>
      <c r="CQ351" s="50"/>
      <c r="CR351" s="50"/>
      <c r="CS351" s="50"/>
      <c r="CT351" s="50"/>
      <c r="CU351" s="50"/>
      <c r="CV351" s="50"/>
      <c r="CW351" s="50"/>
      <c r="CX351" s="50"/>
      <c r="CY351" s="50"/>
      <c r="CZ351" s="50"/>
      <c r="DA351" s="50"/>
      <c r="DB351" s="50"/>
      <c r="DC351" s="50"/>
      <c r="DD351" s="50"/>
      <c r="DE351" s="50"/>
      <c r="DF351" s="50"/>
      <c r="DG351" s="50"/>
      <c r="DH351" s="50"/>
      <c r="DI351" s="50"/>
      <c r="DJ351" s="50"/>
      <c r="DK351" s="50"/>
      <c r="DL351" s="50"/>
      <c r="DM351" s="50"/>
      <c r="DN351" s="50"/>
      <c r="DO351" s="50"/>
      <c r="DP351" s="50"/>
      <c r="DQ351" s="50"/>
      <c r="DR351" s="50"/>
      <c r="DS351" s="50"/>
      <c r="DT351" s="50"/>
      <c r="DU351" s="50"/>
      <c r="DV351" s="50"/>
      <c r="DW351" s="50"/>
      <c r="DX351" s="50"/>
      <c r="DY351" s="50"/>
      <c r="DZ351" s="50"/>
      <c r="EA351" s="50"/>
      <c r="EB351" s="50"/>
      <c r="EC351" s="50"/>
      <c r="ED351" s="50"/>
      <c r="EE351" s="50"/>
      <c r="EF351" s="50"/>
      <c r="EG351" s="50"/>
      <c r="EH351" s="50"/>
      <c r="EI351" s="50"/>
      <c r="EJ351" s="50"/>
      <c r="EK351" s="50"/>
      <c r="EL351" s="50"/>
      <c r="EM351" s="50"/>
      <c r="EN351" s="50"/>
      <c r="EO351" s="50"/>
      <c r="EP351" s="50"/>
      <c r="EQ351" s="50"/>
      <c r="ER351" s="50"/>
      <c r="ES351" s="50"/>
      <c r="ET351" s="50"/>
      <c r="EU351" s="50"/>
      <c r="EV351" s="50"/>
      <c r="EW351" s="50"/>
      <c r="EX351" s="50"/>
      <c r="EY351" s="50"/>
      <c r="EZ351" s="50"/>
      <c r="FA351" s="50"/>
      <c r="FB351" s="50"/>
      <c r="FC351" s="50"/>
      <c r="FD351" s="50"/>
      <c r="FE351" s="50"/>
      <c r="FF351" s="50"/>
      <c r="FG351" s="50"/>
      <c r="FH351" s="50"/>
      <c r="FI351" s="50"/>
      <c r="FJ351" s="50"/>
      <c r="FK351" s="50"/>
      <c r="FL351" s="50"/>
      <c r="FM351" s="50"/>
      <c r="FN351" s="50"/>
      <c r="FO351" s="50"/>
      <c r="FP351" s="50"/>
      <c r="FQ351" s="50"/>
      <c r="FR351" s="50"/>
      <c r="FS351" s="50"/>
      <c r="FT351" s="50"/>
      <c r="FU351" s="50"/>
      <c r="FV351" s="50"/>
      <c r="FW351" s="50"/>
      <c r="FX351" s="50"/>
      <c r="FY351" s="50"/>
      <c r="FZ351" s="50"/>
      <c r="GA351" s="50"/>
      <c r="GB351" s="50"/>
      <c r="GC351" s="50"/>
      <c r="GD351" s="50"/>
      <c r="GE351" s="50"/>
      <c r="GF351" s="50"/>
      <c r="GG351" s="50"/>
      <c r="GH351" s="50"/>
      <c r="GI351" s="50"/>
      <c r="GJ351" s="50"/>
      <c r="GK351" s="50"/>
      <c r="GL351" s="50"/>
      <c r="GM351" s="50"/>
      <c r="GN351" s="50"/>
      <c r="GO351" s="50"/>
      <c r="GP351" s="50"/>
      <c r="GQ351" s="50"/>
      <c r="GR351" s="50"/>
      <c r="GS351" s="50"/>
      <c r="GT351" s="50"/>
      <c r="GU351" s="50"/>
      <c r="GV351" s="50"/>
      <c r="GW351" s="50"/>
      <c r="GX351" s="50"/>
      <c r="GY351" s="50"/>
      <c r="GZ351" s="50"/>
      <c r="HA351" s="50"/>
      <c r="HB351" s="50"/>
      <c r="HC351" s="50"/>
      <c r="HD351" s="50"/>
      <c r="HE351" s="50"/>
      <c r="HF351" s="50"/>
      <c r="HG351" s="50"/>
      <c r="HH351" s="50"/>
      <c r="HI351" s="50"/>
      <c r="HJ351" s="50"/>
      <c r="HK351" s="50"/>
      <c r="HL351" s="50"/>
      <c r="HM351" s="50"/>
      <c r="HN351" s="50"/>
      <c r="HO351" s="50"/>
      <c r="HP351" s="50"/>
      <c r="HQ351" s="50"/>
      <c r="HR351" s="50"/>
      <c r="HS351" s="50"/>
      <c r="HT351" s="50"/>
      <c r="HU351" s="50"/>
      <c r="HV351" s="50"/>
      <c r="HW351" s="50"/>
      <c r="HX351" s="50"/>
      <c r="HY351" s="50"/>
      <c r="HZ351" s="50"/>
      <c r="IA351" s="50"/>
      <c r="IB351" s="50"/>
      <c r="IC351" s="50"/>
      <c r="ID351" s="50"/>
      <c r="IE351" s="50"/>
      <c r="IF351" s="50"/>
      <c r="IG351" s="50"/>
      <c r="IH351" s="50"/>
      <c r="II351" s="50"/>
      <c r="IJ351" s="50"/>
      <c r="IK351" s="50"/>
      <c r="IL351" s="50"/>
      <c r="IM351" s="50"/>
      <c r="IN351" s="50"/>
      <c r="IO351" s="50"/>
    </row>
    <row r="352" spans="1:253" s="49" customFormat="1" ht="12" x14ac:dyDescent="0.2">
      <c r="A352" s="44" t="s">
        <v>30</v>
      </c>
      <c r="B352" s="18">
        <v>139</v>
      </c>
      <c r="C352" s="23" t="s">
        <v>4</v>
      </c>
      <c r="D352" s="23" t="s">
        <v>4</v>
      </c>
      <c r="E352" s="23" t="s">
        <v>4</v>
      </c>
      <c r="F352" s="18">
        <f>SUM(B352:E352)</f>
        <v>139</v>
      </c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  <c r="BF352" s="50"/>
      <c r="BG352" s="50"/>
      <c r="BH352" s="50"/>
      <c r="BI352" s="50"/>
      <c r="BJ352" s="50"/>
      <c r="BK352" s="50"/>
      <c r="BL352" s="50"/>
      <c r="BM352" s="50"/>
      <c r="BN352" s="50"/>
      <c r="BO352" s="50"/>
      <c r="BP352" s="50"/>
      <c r="BQ352" s="50"/>
      <c r="BR352" s="50"/>
      <c r="BS352" s="50"/>
      <c r="BT352" s="50"/>
      <c r="BU352" s="50"/>
      <c r="BV352" s="50"/>
      <c r="BW352" s="50"/>
      <c r="BX352" s="50"/>
      <c r="BY352" s="50"/>
      <c r="BZ352" s="50"/>
      <c r="CA352" s="50"/>
      <c r="CB352" s="50"/>
      <c r="CC352" s="50"/>
      <c r="CD352" s="50"/>
      <c r="CE352" s="50"/>
      <c r="CF352" s="50"/>
      <c r="CG352" s="50"/>
      <c r="CH352" s="50"/>
      <c r="CI352" s="50"/>
      <c r="CJ352" s="50"/>
      <c r="CK352" s="50"/>
      <c r="CL352" s="50"/>
      <c r="CM352" s="50"/>
      <c r="CN352" s="50"/>
      <c r="CO352" s="50"/>
      <c r="CP352" s="50"/>
      <c r="CQ352" s="50"/>
      <c r="CR352" s="50"/>
      <c r="CS352" s="50"/>
      <c r="CT352" s="50"/>
      <c r="CU352" s="50"/>
      <c r="CV352" s="50"/>
      <c r="CW352" s="50"/>
      <c r="CX352" s="50"/>
      <c r="CY352" s="50"/>
      <c r="CZ352" s="50"/>
      <c r="DA352" s="50"/>
      <c r="DB352" s="50"/>
      <c r="DC352" s="50"/>
      <c r="DD352" s="50"/>
      <c r="DE352" s="50"/>
      <c r="DF352" s="50"/>
      <c r="DG352" s="50"/>
      <c r="DH352" s="50"/>
      <c r="DI352" s="50"/>
      <c r="DJ352" s="50"/>
      <c r="DK352" s="50"/>
      <c r="DL352" s="50"/>
      <c r="DM352" s="50"/>
      <c r="DN352" s="50"/>
      <c r="DO352" s="50"/>
      <c r="DP352" s="50"/>
      <c r="DQ352" s="50"/>
      <c r="DR352" s="50"/>
      <c r="DS352" s="50"/>
      <c r="DT352" s="50"/>
      <c r="DU352" s="50"/>
      <c r="DV352" s="50"/>
      <c r="DW352" s="50"/>
      <c r="DX352" s="50"/>
      <c r="DY352" s="50"/>
      <c r="DZ352" s="50"/>
      <c r="EA352" s="50"/>
      <c r="EB352" s="50"/>
      <c r="EC352" s="50"/>
      <c r="ED352" s="50"/>
      <c r="EE352" s="50"/>
      <c r="EF352" s="50"/>
      <c r="EG352" s="50"/>
      <c r="EH352" s="50"/>
      <c r="EI352" s="50"/>
      <c r="EJ352" s="50"/>
      <c r="EK352" s="50"/>
      <c r="EL352" s="50"/>
      <c r="EM352" s="50"/>
      <c r="EN352" s="50"/>
      <c r="EO352" s="50"/>
      <c r="EP352" s="50"/>
      <c r="EQ352" s="50"/>
      <c r="ER352" s="50"/>
      <c r="ES352" s="50"/>
      <c r="ET352" s="50"/>
      <c r="EU352" s="50"/>
      <c r="EV352" s="50"/>
      <c r="EW352" s="50"/>
      <c r="EX352" s="50"/>
      <c r="EY352" s="50"/>
      <c r="EZ352" s="50"/>
      <c r="FA352" s="50"/>
      <c r="FB352" s="50"/>
      <c r="FC352" s="50"/>
      <c r="FD352" s="50"/>
      <c r="FE352" s="50"/>
      <c r="FF352" s="50"/>
      <c r="FG352" s="50"/>
      <c r="FH352" s="50"/>
      <c r="FI352" s="50"/>
      <c r="FJ352" s="50"/>
      <c r="FK352" s="50"/>
      <c r="FL352" s="50"/>
      <c r="FM352" s="50"/>
      <c r="FN352" s="50"/>
      <c r="FO352" s="50"/>
      <c r="FP352" s="50"/>
      <c r="FQ352" s="50"/>
      <c r="FR352" s="50"/>
      <c r="FS352" s="50"/>
      <c r="FT352" s="50"/>
      <c r="FU352" s="50"/>
      <c r="FV352" s="50"/>
      <c r="FW352" s="50"/>
      <c r="FX352" s="50"/>
      <c r="FY352" s="50"/>
      <c r="FZ352" s="50"/>
      <c r="GA352" s="50"/>
      <c r="GB352" s="50"/>
      <c r="GC352" s="50"/>
      <c r="GD352" s="50"/>
      <c r="GE352" s="50"/>
      <c r="GF352" s="50"/>
      <c r="GG352" s="50"/>
      <c r="GH352" s="50"/>
      <c r="GI352" s="50"/>
      <c r="GJ352" s="50"/>
      <c r="GK352" s="50"/>
      <c r="GL352" s="50"/>
      <c r="GM352" s="50"/>
      <c r="GN352" s="50"/>
      <c r="GO352" s="50"/>
      <c r="GP352" s="50"/>
      <c r="GQ352" s="50"/>
      <c r="GR352" s="50"/>
      <c r="GS352" s="50"/>
      <c r="GT352" s="50"/>
      <c r="GU352" s="50"/>
      <c r="GV352" s="50"/>
      <c r="GW352" s="50"/>
      <c r="GX352" s="50"/>
      <c r="GY352" s="50"/>
      <c r="GZ352" s="50"/>
      <c r="HA352" s="50"/>
      <c r="HB352" s="50"/>
      <c r="HC352" s="50"/>
      <c r="HD352" s="50"/>
      <c r="HE352" s="50"/>
      <c r="HF352" s="50"/>
      <c r="HG352" s="50"/>
      <c r="HH352" s="50"/>
      <c r="HI352" s="50"/>
      <c r="HJ352" s="50"/>
      <c r="HK352" s="50"/>
      <c r="HL352" s="50"/>
      <c r="HM352" s="50"/>
      <c r="HN352" s="50"/>
      <c r="HO352" s="50"/>
      <c r="HP352" s="50"/>
      <c r="HQ352" s="50"/>
      <c r="HR352" s="50"/>
      <c r="HS352" s="50"/>
      <c r="HT352" s="50"/>
      <c r="HU352" s="50"/>
      <c r="HV352" s="50"/>
      <c r="HW352" s="50"/>
      <c r="HX352" s="50"/>
      <c r="HY352" s="50"/>
      <c r="HZ352" s="50"/>
      <c r="IA352" s="50"/>
      <c r="IB352" s="50"/>
      <c r="IC352" s="50"/>
      <c r="ID352" s="50"/>
      <c r="IE352" s="50"/>
      <c r="IF352" s="50"/>
      <c r="IG352" s="50"/>
      <c r="IH352" s="50"/>
      <c r="II352" s="50"/>
      <c r="IJ352" s="50"/>
      <c r="IK352" s="50"/>
      <c r="IL352" s="50"/>
      <c r="IM352" s="50"/>
      <c r="IN352" s="50"/>
      <c r="IO352" s="50"/>
    </row>
    <row r="353" spans="1:249" s="49" customFormat="1" ht="12" x14ac:dyDescent="0.2">
      <c r="A353" s="17" t="s">
        <v>56</v>
      </c>
      <c r="B353" s="14">
        <v>10</v>
      </c>
      <c r="C353" s="16" t="s">
        <v>4</v>
      </c>
      <c r="D353" s="16" t="s">
        <v>4</v>
      </c>
      <c r="E353" s="16" t="s">
        <v>4</v>
      </c>
      <c r="F353" s="14">
        <f>SUM(B353:E353)</f>
        <v>10</v>
      </c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  <c r="BH353" s="50"/>
      <c r="BI353" s="50"/>
      <c r="BJ353" s="50"/>
      <c r="BK353" s="50"/>
      <c r="BL353" s="50"/>
      <c r="BM353" s="50"/>
      <c r="BN353" s="50"/>
      <c r="BO353" s="50"/>
      <c r="BP353" s="50"/>
      <c r="BQ353" s="50"/>
      <c r="BR353" s="50"/>
      <c r="BS353" s="50"/>
      <c r="BT353" s="50"/>
      <c r="BU353" s="50"/>
      <c r="BV353" s="50"/>
      <c r="BW353" s="50"/>
      <c r="BX353" s="50"/>
      <c r="BY353" s="50"/>
      <c r="BZ353" s="50"/>
      <c r="CA353" s="50"/>
      <c r="CB353" s="50"/>
      <c r="CC353" s="50"/>
      <c r="CD353" s="50"/>
      <c r="CE353" s="50"/>
      <c r="CF353" s="50"/>
      <c r="CG353" s="50"/>
      <c r="CH353" s="50"/>
      <c r="CI353" s="50"/>
      <c r="CJ353" s="50"/>
      <c r="CK353" s="50"/>
      <c r="CL353" s="50"/>
      <c r="CM353" s="50"/>
      <c r="CN353" s="50"/>
      <c r="CO353" s="50"/>
      <c r="CP353" s="50"/>
      <c r="CQ353" s="50"/>
      <c r="CR353" s="50"/>
      <c r="CS353" s="50"/>
      <c r="CT353" s="50"/>
      <c r="CU353" s="50"/>
      <c r="CV353" s="50"/>
      <c r="CW353" s="50"/>
      <c r="CX353" s="50"/>
      <c r="CY353" s="50"/>
      <c r="CZ353" s="50"/>
      <c r="DA353" s="50"/>
      <c r="DB353" s="50"/>
      <c r="DC353" s="50"/>
      <c r="DD353" s="50"/>
      <c r="DE353" s="50"/>
      <c r="DF353" s="50"/>
      <c r="DG353" s="50"/>
      <c r="DH353" s="50"/>
      <c r="DI353" s="50"/>
      <c r="DJ353" s="50"/>
      <c r="DK353" s="50"/>
      <c r="DL353" s="50"/>
      <c r="DM353" s="50"/>
      <c r="DN353" s="50"/>
      <c r="DO353" s="50"/>
      <c r="DP353" s="50"/>
      <c r="DQ353" s="50"/>
      <c r="DR353" s="50"/>
      <c r="DS353" s="50"/>
      <c r="DT353" s="50"/>
      <c r="DU353" s="50"/>
      <c r="DV353" s="50"/>
      <c r="DW353" s="50"/>
      <c r="DX353" s="50"/>
      <c r="DY353" s="50"/>
      <c r="DZ353" s="50"/>
      <c r="EA353" s="50"/>
      <c r="EB353" s="50"/>
      <c r="EC353" s="50"/>
      <c r="ED353" s="50"/>
      <c r="EE353" s="50"/>
      <c r="EF353" s="50"/>
      <c r="EG353" s="50"/>
      <c r="EH353" s="50"/>
      <c r="EI353" s="50"/>
      <c r="EJ353" s="50"/>
      <c r="EK353" s="50"/>
      <c r="EL353" s="50"/>
      <c r="EM353" s="50"/>
      <c r="EN353" s="50"/>
      <c r="EO353" s="50"/>
      <c r="EP353" s="50"/>
      <c r="EQ353" s="50"/>
      <c r="ER353" s="50"/>
      <c r="ES353" s="50"/>
      <c r="ET353" s="50"/>
      <c r="EU353" s="50"/>
      <c r="EV353" s="50"/>
      <c r="EW353" s="50"/>
      <c r="EX353" s="50"/>
      <c r="EY353" s="50"/>
      <c r="EZ353" s="50"/>
      <c r="FA353" s="50"/>
      <c r="FB353" s="50"/>
      <c r="FC353" s="50"/>
      <c r="FD353" s="50"/>
      <c r="FE353" s="50"/>
      <c r="FF353" s="50"/>
      <c r="FG353" s="50"/>
      <c r="FH353" s="50"/>
      <c r="FI353" s="50"/>
      <c r="FJ353" s="50"/>
      <c r="FK353" s="50"/>
      <c r="FL353" s="50"/>
      <c r="FM353" s="50"/>
      <c r="FN353" s="50"/>
      <c r="FO353" s="50"/>
      <c r="FP353" s="50"/>
      <c r="FQ353" s="50"/>
      <c r="FR353" s="50"/>
      <c r="FS353" s="50"/>
      <c r="FT353" s="50"/>
      <c r="FU353" s="50"/>
      <c r="FV353" s="50"/>
      <c r="FW353" s="50"/>
      <c r="FX353" s="50"/>
      <c r="FY353" s="50"/>
      <c r="FZ353" s="50"/>
      <c r="GA353" s="50"/>
      <c r="GB353" s="50"/>
      <c r="GC353" s="50"/>
      <c r="GD353" s="50"/>
      <c r="GE353" s="50"/>
      <c r="GF353" s="50"/>
      <c r="GG353" s="50"/>
      <c r="GH353" s="50"/>
      <c r="GI353" s="50"/>
      <c r="GJ353" s="50"/>
      <c r="GK353" s="50"/>
      <c r="GL353" s="50"/>
      <c r="GM353" s="50"/>
      <c r="GN353" s="50"/>
      <c r="GO353" s="50"/>
      <c r="GP353" s="50"/>
      <c r="GQ353" s="50"/>
      <c r="GR353" s="50"/>
      <c r="GS353" s="50"/>
      <c r="GT353" s="50"/>
      <c r="GU353" s="50"/>
      <c r="GV353" s="50"/>
      <c r="GW353" s="50"/>
      <c r="GX353" s="50"/>
      <c r="GY353" s="50"/>
      <c r="GZ353" s="50"/>
      <c r="HA353" s="50"/>
      <c r="HB353" s="50"/>
      <c r="HC353" s="50"/>
      <c r="HD353" s="50"/>
      <c r="HE353" s="50"/>
      <c r="HF353" s="50"/>
      <c r="HG353" s="50"/>
      <c r="HH353" s="50"/>
      <c r="HI353" s="50"/>
      <c r="HJ353" s="50"/>
      <c r="HK353" s="50"/>
      <c r="HL353" s="50"/>
      <c r="HM353" s="50"/>
      <c r="HN353" s="50"/>
      <c r="HO353" s="50"/>
      <c r="HP353" s="50"/>
      <c r="HQ353" s="50"/>
      <c r="HR353" s="50"/>
      <c r="HS353" s="50"/>
      <c r="HT353" s="50"/>
      <c r="HU353" s="50"/>
      <c r="HV353" s="50"/>
      <c r="HW353" s="50"/>
      <c r="HX353" s="50"/>
      <c r="HY353" s="50"/>
      <c r="HZ353" s="50"/>
      <c r="IA353" s="50"/>
      <c r="IB353" s="50"/>
      <c r="IC353" s="50"/>
      <c r="ID353" s="50"/>
      <c r="IE353" s="50"/>
      <c r="IF353" s="50"/>
      <c r="IG353" s="50"/>
      <c r="IH353" s="50"/>
      <c r="II353" s="50"/>
      <c r="IJ353" s="50"/>
      <c r="IK353" s="50"/>
      <c r="IL353" s="50"/>
      <c r="IM353" s="50"/>
      <c r="IN353" s="50"/>
      <c r="IO353" s="50"/>
    </row>
    <row r="354" spans="1:249" s="8" customFormat="1" ht="11.25" customHeight="1" x14ac:dyDescent="0.2">
      <c r="A354" s="44" t="s">
        <v>29</v>
      </c>
      <c r="B354" s="18">
        <v>2708</v>
      </c>
      <c r="C354" s="18">
        <v>18</v>
      </c>
      <c r="D354" s="23" t="s">
        <v>4</v>
      </c>
      <c r="E354" s="23" t="s">
        <v>4</v>
      </c>
      <c r="F354" s="18">
        <f>SUM(B354:E354)</f>
        <v>2726</v>
      </c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5"/>
      <c r="IB354" s="5"/>
      <c r="IC354" s="5"/>
      <c r="ID354" s="5"/>
      <c r="IE354" s="5"/>
      <c r="IF354" s="5"/>
      <c r="IG354" s="5"/>
      <c r="IH354" s="5"/>
      <c r="II354" s="5"/>
      <c r="IJ354" s="5"/>
      <c r="IK354" s="5"/>
      <c r="IL354" s="5"/>
      <c r="IM354" s="5"/>
      <c r="IN354" s="5"/>
      <c r="IO354" s="5"/>
    </row>
    <row r="355" spans="1:249" s="8" customFormat="1" ht="11.25" customHeight="1" x14ac:dyDescent="0.2">
      <c r="A355" s="17" t="s">
        <v>27</v>
      </c>
      <c r="B355" s="16" t="s">
        <v>4</v>
      </c>
      <c r="C355" s="14">
        <v>9</v>
      </c>
      <c r="D355" s="16" t="s">
        <v>4</v>
      </c>
      <c r="E355" s="16" t="s">
        <v>4</v>
      </c>
      <c r="F355" s="14">
        <f>SUM(B355:E355)</f>
        <v>9</v>
      </c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  <c r="HT355" s="5"/>
      <c r="HU355" s="5"/>
      <c r="HV355" s="5"/>
      <c r="HW355" s="5"/>
      <c r="HX355" s="5"/>
      <c r="HY355" s="5"/>
      <c r="HZ355" s="5"/>
      <c r="IA355" s="5"/>
      <c r="IB355" s="5"/>
      <c r="IC355" s="5"/>
      <c r="ID355" s="5"/>
      <c r="IE355" s="5"/>
      <c r="IF355" s="5"/>
      <c r="IG355" s="5"/>
      <c r="IH355" s="5"/>
      <c r="II355" s="5"/>
      <c r="IJ355" s="5"/>
      <c r="IK355" s="5"/>
      <c r="IL355" s="5"/>
      <c r="IM355" s="5"/>
      <c r="IN355" s="5"/>
      <c r="IO355" s="5"/>
    </row>
    <row r="356" spans="1:249" s="8" customFormat="1" ht="11.25" customHeight="1" x14ac:dyDescent="0.2">
      <c r="A356" s="44" t="s">
        <v>26</v>
      </c>
      <c r="B356" s="23">
        <v>96</v>
      </c>
      <c r="C356" s="23" t="s">
        <v>4</v>
      </c>
      <c r="D356" s="23" t="s">
        <v>4</v>
      </c>
      <c r="E356" s="23" t="s">
        <v>4</v>
      </c>
      <c r="F356" s="18">
        <f>SUM(B356:E356)</f>
        <v>96</v>
      </c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  <c r="ID356" s="5"/>
      <c r="IE356" s="5"/>
      <c r="IF356" s="5"/>
      <c r="IG356" s="5"/>
      <c r="IH356" s="5"/>
      <c r="II356" s="5"/>
      <c r="IJ356" s="5"/>
      <c r="IK356" s="5"/>
      <c r="IL356" s="5"/>
      <c r="IM356" s="5"/>
      <c r="IN356" s="5"/>
      <c r="IO356" s="5"/>
    </row>
    <row r="357" spans="1:249" s="8" customFormat="1" ht="11.25" customHeight="1" x14ac:dyDescent="0.2">
      <c r="A357" s="17" t="s">
        <v>25</v>
      </c>
      <c r="B357" s="16">
        <v>199</v>
      </c>
      <c r="C357" s="16" t="s">
        <v>4</v>
      </c>
      <c r="D357" s="16" t="s">
        <v>4</v>
      </c>
      <c r="E357" s="15" t="s">
        <v>4</v>
      </c>
      <c r="F357" s="14">
        <f>SUM(B357:E357)</f>
        <v>199</v>
      </c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  <c r="ID357" s="5"/>
      <c r="IE357" s="5"/>
      <c r="IF357" s="5"/>
      <c r="IG357" s="5"/>
      <c r="IH357" s="5"/>
      <c r="II357" s="5"/>
      <c r="IJ357" s="5"/>
      <c r="IK357" s="5"/>
      <c r="IL357" s="5"/>
      <c r="IM357" s="5"/>
      <c r="IN357" s="5"/>
      <c r="IO357" s="5"/>
    </row>
    <row r="358" spans="1:249" s="8" customFormat="1" ht="11.25" customHeight="1" x14ac:dyDescent="0.2">
      <c r="A358" s="44" t="s">
        <v>23</v>
      </c>
      <c r="B358" s="18" t="s">
        <v>13</v>
      </c>
      <c r="C358" s="23" t="s">
        <v>4</v>
      </c>
      <c r="D358" s="23" t="s">
        <v>4</v>
      </c>
      <c r="E358" s="22" t="s">
        <v>4</v>
      </c>
      <c r="F358" s="18" t="s">
        <v>13</v>
      </c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  <c r="HT358" s="5"/>
      <c r="HU358" s="5"/>
      <c r="HV358" s="5"/>
      <c r="HW358" s="5"/>
      <c r="HX358" s="5"/>
      <c r="HY358" s="5"/>
      <c r="HZ358" s="5"/>
      <c r="IA358" s="5"/>
      <c r="IB358" s="5"/>
      <c r="IC358" s="5"/>
      <c r="ID358" s="5"/>
      <c r="IE358" s="5"/>
      <c r="IF358" s="5"/>
      <c r="IG358" s="5"/>
      <c r="IH358" s="5"/>
      <c r="II358" s="5"/>
      <c r="IJ358" s="5"/>
      <c r="IK358" s="5"/>
      <c r="IL358" s="5"/>
      <c r="IM358" s="5"/>
      <c r="IN358" s="5"/>
      <c r="IO358" s="5"/>
    </row>
    <row r="359" spans="1:249" s="8" customFormat="1" ht="11.25" customHeight="1" x14ac:dyDescent="0.2">
      <c r="A359" s="17" t="s">
        <v>55</v>
      </c>
      <c r="B359" s="16">
        <v>165</v>
      </c>
      <c r="C359" s="16" t="s">
        <v>4</v>
      </c>
      <c r="D359" s="16" t="s">
        <v>4</v>
      </c>
      <c r="E359" s="15" t="s">
        <v>4</v>
      </c>
      <c r="F359" s="14">
        <f>SUM(B359:E359)</f>
        <v>165</v>
      </c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  <c r="ID359" s="5"/>
      <c r="IE359" s="5"/>
      <c r="IF359" s="5"/>
      <c r="IG359" s="5"/>
      <c r="IH359" s="5"/>
      <c r="II359" s="5"/>
      <c r="IJ359" s="5"/>
      <c r="IK359" s="5"/>
      <c r="IL359" s="5"/>
      <c r="IM359" s="5"/>
      <c r="IN359" s="5"/>
      <c r="IO359" s="5"/>
    </row>
    <row r="360" spans="1:249" s="8" customFormat="1" ht="11.25" customHeight="1" x14ac:dyDescent="0.2">
      <c r="A360" s="44" t="s">
        <v>21</v>
      </c>
      <c r="B360" s="23">
        <v>94</v>
      </c>
      <c r="C360" s="18" t="s">
        <v>13</v>
      </c>
      <c r="D360" s="23" t="s">
        <v>4</v>
      </c>
      <c r="E360" s="22" t="s">
        <v>4</v>
      </c>
      <c r="F360" s="18">
        <f>SUM(B360:E360)</f>
        <v>94</v>
      </c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  <c r="IF360" s="5"/>
      <c r="IG360" s="5"/>
      <c r="IH360" s="5"/>
      <c r="II360" s="5"/>
      <c r="IJ360" s="5"/>
      <c r="IK360" s="5"/>
      <c r="IL360" s="5"/>
      <c r="IM360" s="5"/>
      <c r="IN360" s="5"/>
      <c r="IO360" s="5"/>
    </row>
    <row r="361" spans="1:249" s="8" customFormat="1" ht="11.25" customHeight="1" x14ac:dyDescent="0.2">
      <c r="A361" s="17" t="s">
        <v>20</v>
      </c>
      <c r="B361" s="16">
        <v>11</v>
      </c>
      <c r="C361" s="16" t="s">
        <v>4</v>
      </c>
      <c r="D361" s="16" t="s">
        <v>4</v>
      </c>
      <c r="E361" s="15" t="s">
        <v>4</v>
      </c>
      <c r="F361" s="14">
        <f>SUM(B361:E361)</f>
        <v>11</v>
      </c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  <c r="HT361" s="5"/>
      <c r="HU361" s="5"/>
      <c r="HV361" s="5"/>
      <c r="HW361" s="5"/>
      <c r="HX361" s="5"/>
      <c r="HY361" s="5"/>
      <c r="HZ361" s="5"/>
      <c r="IA361" s="5"/>
      <c r="IB361" s="5"/>
      <c r="IC361" s="5"/>
      <c r="ID361" s="5"/>
      <c r="IE361" s="5"/>
      <c r="IF361" s="5"/>
      <c r="IG361" s="5"/>
      <c r="IH361" s="5"/>
      <c r="II361" s="5"/>
      <c r="IJ361" s="5"/>
      <c r="IK361" s="5"/>
      <c r="IL361" s="5"/>
      <c r="IM361" s="5"/>
      <c r="IN361" s="5"/>
      <c r="IO361" s="5"/>
    </row>
    <row r="362" spans="1:249" s="8" customFormat="1" ht="11.25" customHeight="1" x14ac:dyDescent="0.2">
      <c r="A362" s="44" t="s">
        <v>19</v>
      </c>
      <c r="B362" s="23">
        <v>394</v>
      </c>
      <c r="C362" s="23" t="s">
        <v>4</v>
      </c>
      <c r="D362" s="23" t="s">
        <v>4</v>
      </c>
      <c r="E362" s="23" t="s">
        <v>4</v>
      </c>
      <c r="F362" s="18">
        <f>SUM(B362:E362)</f>
        <v>394</v>
      </c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  <c r="HT362" s="5"/>
      <c r="HU362" s="5"/>
      <c r="HV362" s="5"/>
      <c r="HW362" s="5"/>
      <c r="HX362" s="5"/>
      <c r="HY362" s="5"/>
      <c r="HZ362" s="5"/>
      <c r="IA362" s="5"/>
      <c r="IB362" s="5"/>
      <c r="IC362" s="5"/>
      <c r="ID362" s="5"/>
      <c r="IE362" s="5"/>
      <c r="IF362" s="5"/>
      <c r="IG362" s="5"/>
      <c r="IH362" s="5"/>
      <c r="II362" s="5"/>
      <c r="IJ362" s="5"/>
      <c r="IK362" s="5"/>
      <c r="IL362" s="5"/>
      <c r="IM362" s="5"/>
      <c r="IN362" s="5"/>
      <c r="IO362" s="5"/>
    </row>
    <row r="363" spans="1:249" s="8" customFormat="1" ht="11.25" customHeight="1" x14ac:dyDescent="0.2">
      <c r="A363" s="17" t="s">
        <v>41</v>
      </c>
      <c r="B363" s="16">
        <v>22</v>
      </c>
      <c r="C363" s="16" t="s">
        <v>4</v>
      </c>
      <c r="D363" s="16" t="s">
        <v>4</v>
      </c>
      <c r="E363" s="16" t="s">
        <v>4</v>
      </c>
      <c r="F363" s="14">
        <f>SUM(B363:E363)</f>
        <v>22</v>
      </c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  <c r="IF363" s="5"/>
      <c r="IG363" s="5"/>
      <c r="IH363" s="5"/>
      <c r="II363" s="5"/>
      <c r="IJ363" s="5"/>
      <c r="IK363" s="5"/>
      <c r="IL363" s="5"/>
      <c r="IM363" s="5"/>
      <c r="IN363" s="5"/>
      <c r="IO363" s="5"/>
    </row>
    <row r="364" spans="1:249" s="8" customFormat="1" ht="11.25" customHeight="1" x14ac:dyDescent="0.2">
      <c r="A364" s="44" t="s">
        <v>18</v>
      </c>
      <c r="B364" s="18">
        <v>2294</v>
      </c>
      <c r="C364" s="18">
        <v>115</v>
      </c>
      <c r="D364" s="23" t="s">
        <v>4</v>
      </c>
      <c r="E364" s="23" t="s">
        <v>4</v>
      </c>
      <c r="F364" s="18">
        <f>SUM(B364:E364)</f>
        <v>2409</v>
      </c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  <c r="IF364" s="5"/>
      <c r="IG364" s="5"/>
      <c r="IH364" s="5"/>
      <c r="II364" s="5"/>
      <c r="IJ364" s="5"/>
      <c r="IK364" s="5"/>
      <c r="IL364" s="5"/>
      <c r="IM364" s="5"/>
      <c r="IN364" s="5"/>
      <c r="IO364" s="5"/>
    </row>
    <row r="365" spans="1:249" s="8" customFormat="1" ht="11.25" customHeight="1" x14ac:dyDescent="0.2">
      <c r="A365" s="17" t="s">
        <v>14</v>
      </c>
      <c r="B365" s="14">
        <v>63</v>
      </c>
      <c r="C365" s="16" t="s">
        <v>4</v>
      </c>
      <c r="D365" s="16" t="s">
        <v>4</v>
      </c>
      <c r="E365" s="16" t="s">
        <v>4</v>
      </c>
      <c r="F365" s="14">
        <f>SUM(B365:E365)</f>
        <v>63</v>
      </c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  <c r="IF365" s="5"/>
      <c r="IG365" s="5"/>
      <c r="IH365" s="5"/>
      <c r="II365" s="5"/>
      <c r="IJ365" s="5"/>
      <c r="IK365" s="5"/>
      <c r="IL365" s="5"/>
      <c r="IM365" s="5"/>
      <c r="IN365" s="5"/>
      <c r="IO365" s="5"/>
    </row>
    <row r="366" spans="1:249" s="8" customFormat="1" ht="11.25" customHeight="1" x14ac:dyDescent="0.2">
      <c r="A366" s="44" t="s">
        <v>12</v>
      </c>
      <c r="B366" s="18">
        <v>812</v>
      </c>
      <c r="C366" s="23" t="s">
        <v>4</v>
      </c>
      <c r="D366" s="23" t="s">
        <v>4</v>
      </c>
      <c r="E366" s="23" t="s">
        <v>4</v>
      </c>
      <c r="F366" s="18">
        <f>SUM(B366:E366)</f>
        <v>812</v>
      </c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  <c r="IF366" s="5"/>
      <c r="IG366" s="5"/>
      <c r="IH366" s="5"/>
      <c r="II366" s="5"/>
      <c r="IJ366" s="5"/>
      <c r="IK366" s="5"/>
      <c r="IL366" s="5"/>
      <c r="IM366" s="5"/>
      <c r="IN366" s="5"/>
      <c r="IO366" s="5"/>
    </row>
    <row r="367" spans="1:249" s="8" customFormat="1" ht="11.25" customHeight="1" x14ac:dyDescent="0.2">
      <c r="A367" s="62" t="s">
        <v>10</v>
      </c>
      <c r="B367" s="60">
        <v>5391</v>
      </c>
      <c r="C367" s="60">
        <v>7168</v>
      </c>
      <c r="D367" s="60">
        <v>3097</v>
      </c>
      <c r="E367" s="63" t="s">
        <v>4</v>
      </c>
      <c r="F367" s="60">
        <v>15655</v>
      </c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  <c r="AR367" s="56"/>
      <c r="AS367" s="56"/>
      <c r="AT367" s="56"/>
      <c r="AU367" s="56"/>
      <c r="AV367" s="56"/>
      <c r="AW367" s="56"/>
      <c r="AX367" s="56"/>
      <c r="AY367" s="56"/>
      <c r="AZ367" s="56"/>
      <c r="BA367" s="56"/>
      <c r="BB367" s="56"/>
      <c r="BC367" s="56"/>
      <c r="BD367" s="56"/>
      <c r="BE367" s="56"/>
      <c r="BF367" s="56"/>
      <c r="BG367" s="56"/>
      <c r="BH367" s="56"/>
      <c r="BI367" s="56"/>
      <c r="BJ367" s="56"/>
      <c r="BK367" s="56"/>
      <c r="BL367" s="56"/>
      <c r="BM367" s="56"/>
      <c r="BN367" s="56"/>
      <c r="BO367" s="56"/>
      <c r="BP367" s="56"/>
      <c r="BQ367" s="56"/>
      <c r="BR367" s="56"/>
      <c r="BS367" s="56"/>
      <c r="BT367" s="56"/>
      <c r="BU367" s="56"/>
      <c r="BV367" s="56"/>
      <c r="BW367" s="56"/>
      <c r="BX367" s="56"/>
      <c r="BY367" s="56"/>
      <c r="BZ367" s="56"/>
      <c r="CA367" s="56"/>
      <c r="CB367" s="56"/>
      <c r="CC367" s="56"/>
      <c r="CD367" s="56"/>
      <c r="CE367" s="56"/>
      <c r="CF367" s="56"/>
      <c r="CG367" s="56"/>
      <c r="CH367" s="56"/>
      <c r="CI367" s="56"/>
      <c r="CJ367" s="56"/>
      <c r="CK367" s="56"/>
      <c r="CL367" s="56"/>
      <c r="CM367" s="56"/>
      <c r="CN367" s="56"/>
      <c r="CO367" s="56"/>
      <c r="CP367" s="56"/>
      <c r="CQ367" s="56"/>
      <c r="CR367" s="56"/>
      <c r="CS367" s="56"/>
      <c r="CT367" s="56"/>
      <c r="CU367" s="56"/>
      <c r="CV367" s="56"/>
      <c r="CW367" s="56"/>
      <c r="CX367" s="56"/>
      <c r="CY367" s="56"/>
      <c r="CZ367" s="56"/>
      <c r="DA367" s="56"/>
      <c r="DB367" s="56"/>
      <c r="DC367" s="56"/>
      <c r="DD367" s="56"/>
      <c r="DE367" s="56"/>
      <c r="DF367" s="56"/>
      <c r="DG367" s="56"/>
      <c r="DH367" s="56"/>
      <c r="DI367" s="56"/>
      <c r="DJ367" s="56"/>
      <c r="DK367" s="56"/>
      <c r="DL367" s="56"/>
      <c r="DM367" s="56"/>
      <c r="DN367" s="56"/>
      <c r="DO367" s="56"/>
      <c r="DP367" s="56"/>
      <c r="DQ367" s="56"/>
      <c r="DR367" s="56"/>
      <c r="DS367" s="56"/>
      <c r="DT367" s="56"/>
      <c r="DU367" s="56"/>
      <c r="DV367" s="56"/>
      <c r="DW367" s="56"/>
      <c r="DX367" s="56"/>
      <c r="DY367" s="56"/>
      <c r="DZ367" s="56"/>
      <c r="EA367" s="56"/>
      <c r="EB367" s="56"/>
      <c r="EC367" s="56"/>
      <c r="ED367" s="56"/>
      <c r="EE367" s="56"/>
      <c r="EF367" s="56"/>
      <c r="EG367" s="56"/>
      <c r="EH367" s="56"/>
      <c r="EI367" s="56"/>
      <c r="EJ367" s="56"/>
      <c r="EK367" s="56"/>
      <c r="EL367" s="56"/>
      <c r="EM367" s="56"/>
      <c r="EN367" s="56"/>
      <c r="EO367" s="56"/>
      <c r="EP367" s="56"/>
      <c r="EQ367" s="56"/>
      <c r="ER367" s="56"/>
      <c r="ES367" s="56"/>
      <c r="ET367" s="56"/>
      <c r="EU367" s="56"/>
      <c r="EV367" s="56"/>
      <c r="EW367" s="56"/>
      <c r="EX367" s="56"/>
      <c r="EY367" s="56"/>
      <c r="EZ367" s="56"/>
      <c r="FA367" s="56"/>
      <c r="FB367" s="56"/>
      <c r="FC367" s="56"/>
      <c r="FD367" s="56"/>
      <c r="FE367" s="56"/>
      <c r="FF367" s="56"/>
      <c r="FG367" s="56"/>
      <c r="FH367" s="56"/>
      <c r="FI367" s="56"/>
      <c r="FJ367" s="56"/>
      <c r="FK367" s="56"/>
      <c r="FL367" s="56"/>
      <c r="FM367" s="56"/>
      <c r="FN367" s="56"/>
      <c r="FO367" s="56"/>
      <c r="FP367" s="56"/>
      <c r="FQ367" s="56"/>
      <c r="FR367" s="56"/>
      <c r="FS367" s="56"/>
      <c r="FT367" s="56"/>
      <c r="FU367" s="56"/>
      <c r="FV367" s="56"/>
      <c r="FW367" s="56"/>
      <c r="FX367" s="56"/>
      <c r="FY367" s="56"/>
      <c r="FZ367" s="56"/>
      <c r="GA367" s="56"/>
      <c r="GB367" s="56"/>
      <c r="GC367" s="56"/>
      <c r="GD367" s="56"/>
      <c r="GE367" s="56"/>
      <c r="GF367" s="56"/>
      <c r="GG367" s="56"/>
      <c r="GH367" s="56"/>
      <c r="GI367" s="56"/>
      <c r="GJ367" s="56"/>
      <c r="GK367" s="56"/>
      <c r="GL367" s="56"/>
      <c r="GM367" s="56"/>
      <c r="GN367" s="56"/>
      <c r="GO367" s="56"/>
      <c r="GP367" s="56"/>
      <c r="GQ367" s="56"/>
      <c r="GR367" s="56"/>
      <c r="GS367" s="56"/>
      <c r="GT367" s="56"/>
      <c r="GU367" s="56"/>
      <c r="GV367" s="56"/>
      <c r="GW367" s="56"/>
      <c r="GX367" s="56"/>
      <c r="GY367" s="56"/>
      <c r="GZ367" s="56"/>
      <c r="HA367" s="56"/>
      <c r="HB367" s="56"/>
      <c r="HC367" s="56"/>
      <c r="HD367" s="56"/>
      <c r="HE367" s="56"/>
      <c r="HF367" s="56"/>
      <c r="HG367" s="56"/>
      <c r="HH367" s="56"/>
      <c r="HI367" s="56"/>
      <c r="HJ367" s="56"/>
      <c r="HK367" s="56"/>
      <c r="HL367" s="56"/>
      <c r="HM367" s="56"/>
      <c r="HN367" s="56"/>
      <c r="HO367" s="56"/>
      <c r="HP367" s="56"/>
      <c r="HQ367" s="56"/>
      <c r="HR367" s="56"/>
      <c r="HS367" s="56"/>
      <c r="HT367" s="56"/>
      <c r="HU367" s="56"/>
      <c r="HV367" s="56"/>
      <c r="HW367" s="56"/>
      <c r="HX367" s="56"/>
      <c r="HY367" s="56"/>
      <c r="HZ367" s="56"/>
      <c r="IA367" s="56"/>
      <c r="IB367" s="56"/>
      <c r="IC367" s="56"/>
      <c r="ID367" s="56"/>
      <c r="IE367" s="56"/>
      <c r="IF367" s="56"/>
      <c r="IG367" s="56"/>
      <c r="IH367" s="56"/>
      <c r="II367" s="56"/>
      <c r="IJ367" s="56"/>
      <c r="IK367" s="56"/>
      <c r="IL367" s="56"/>
      <c r="IM367" s="56"/>
      <c r="IN367" s="56"/>
      <c r="IO367" s="56"/>
    </row>
    <row r="368" spans="1:249" s="8" customFormat="1" ht="11.25" customHeight="1" x14ac:dyDescent="0.2">
      <c r="A368" s="44" t="s">
        <v>8</v>
      </c>
      <c r="B368" s="18">
        <v>1</v>
      </c>
      <c r="C368" s="23" t="s">
        <v>4</v>
      </c>
      <c r="D368" s="23" t="s">
        <v>4</v>
      </c>
      <c r="E368" s="23" t="s">
        <v>4</v>
      </c>
      <c r="F368" s="18">
        <f>SUM(B368:E368)</f>
        <v>1</v>
      </c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  <c r="IF368" s="5"/>
      <c r="IG368" s="5"/>
      <c r="IH368" s="5"/>
      <c r="II368" s="5"/>
      <c r="IJ368" s="5"/>
      <c r="IK368" s="5"/>
      <c r="IL368" s="5"/>
      <c r="IM368" s="5"/>
      <c r="IN368" s="5"/>
      <c r="IO368" s="5"/>
    </row>
    <row r="369" spans="1:253" s="8" customFormat="1" ht="11.25" customHeight="1" x14ac:dyDescent="0.2">
      <c r="A369" s="17" t="s">
        <v>7</v>
      </c>
      <c r="B369" s="16">
        <v>265</v>
      </c>
      <c r="C369" s="16" t="s">
        <v>4</v>
      </c>
      <c r="D369" s="16" t="s">
        <v>4</v>
      </c>
      <c r="E369" s="16" t="s">
        <v>4</v>
      </c>
      <c r="F369" s="14">
        <f>SUM(B369:E369)</f>
        <v>265</v>
      </c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  <c r="IF369" s="5"/>
      <c r="IG369" s="5"/>
      <c r="IH369" s="5"/>
      <c r="II369" s="5"/>
      <c r="IJ369" s="5"/>
      <c r="IK369" s="5"/>
      <c r="IL369" s="5"/>
      <c r="IM369" s="5"/>
      <c r="IN369" s="5"/>
      <c r="IO369" s="5"/>
    </row>
    <row r="370" spans="1:253" s="8" customFormat="1" ht="11.25" customHeight="1" x14ac:dyDescent="0.2">
      <c r="A370" s="44"/>
      <c r="B370" s="18"/>
      <c r="C370" s="18"/>
      <c r="D370" s="18"/>
      <c r="E370" s="19"/>
      <c r="F370" s="18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  <c r="IF370" s="5"/>
      <c r="IG370" s="5"/>
      <c r="IH370" s="5"/>
      <c r="II370" s="5"/>
      <c r="IJ370" s="5"/>
      <c r="IK370" s="5"/>
      <c r="IL370" s="5"/>
      <c r="IM370" s="5"/>
      <c r="IN370" s="5"/>
      <c r="IO370" s="5"/>
    </row>
    <row r="371" spans="1:253" s="8" customFormat="1" ht="11.25" customHeight="1" x14ac:dyDescent="0.2">
      <c r="A371" s="17" t="s">
        <v>6</v>
      </c>
      <c r="B371" s="14">
        <f>SUM(B351:B369)</f>
        <v>14426</v>
      </c>
      <c r="C371" s="14">
        <f>SUM(C351:C369)</f>
        <v>7335</v>
      </c>
      <c r="D371" s="14">
        <f>SUM(D351:D369)</f>
        <v>3097</v>
      </c>
      <c r="E371" s="14">
        <f>SUM(E351:E369)</f>
        <v>27</v>
      </c>
      <c r="F371" s="14">
        <f>SUM(F351:F369)</f>
        <v>24884</v>
      </c>
      <c r="G371" s="5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  <c r="IF371" s="5"/>
      <c r="IG371" s="5"/>
      <c r="IH371" s="5"/>
      <c r="II371" s="5"/>
      <c r="IJ371" s="5"/>
      <c r="IK371" s="5"/>
      <c r="IL371" s="5"/>
      <c r="IM371" s="5"/>
      <c r="IN371" s="5"/>
      <c r="IO371" s="5"/>
    </row>
    <row r="372" spans="1:253" s="8" customFormat="1" ht="11.25" customHeight="1" x14ac:dyDescent="0.2">
      <c r="A372" s="44"/>
      <c r="B372" s="18"/>
      <c r="C372" s="18"/>
      <c r="D372" s="18"/>
      <c r="E372" s="19"/>
      <c r="F372" s="18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5"/>
      <c r="IB372" s="5"/>
      <c r="IC372" s="5"/>
      <c r="ID372" s="5"/>
      <c r="IE372" s="5"/>
      <c r="IF372" s="5"/>
      <c r="IG372" s="5"/>
      <c r="IH372" s="5"/>
      <c r="II372" s="5"/>
      <c r="IJ372" s="5"/>
      <c r="IK372" s="5"/>
      <c r="IL372" s="5"/>
      <c r="IM372" s="5"/>
      <c r="IN372" s="5"/>
      <c r="IO372" s="5"/>
    </row>
    <row r="373" spans="1:253" s="8" customFormat="1" ht="11.25" customHeight="1" x14ac:dyDescent="0.2">
      <c r="A373" s="17" t="s">
        <v>5</v>
      </c>
      <c r="B373" s="16" t="s">
        <v>4</v>
      </c>
      <c r="C373" s="16" t="s">
        <v>4</v>
      </c>
      <c r="D373" s="16" t="s">
        <v>4</v>
      </c>
      <c r="E373" s="15" t="s">
        <v>4</v>
      </c>
      <c r="F373" s="16">
        <v>541</v>
      </c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  <c r="HT373" s="5"/>
      <c r="HU373" s="5"/>
      <c r="HV373" s="5"/>
      <c r="HW373" s="5"/>
      <c r="HX373" s="5"/>
      <c r="HY373" s="5"/>
      <c r="HZ373" s="5"/>
      <c r="IA373" s="5"/>
      <c r="IB373" s="5"/>
      <c r="IC373" s="5"/>
      <c r="ID373" s="5"/>
      <c r="IE373" s="5"/>
      <c r="IF373" s="5"/>
      <c r="IG373" s="5"/>
      <c r="IH373" s="5"/>
      <c r="II373" s="5"/>
      <c r="IJ373" s="5"/>
      <c r="IK373" s="5"/>
      <c r="IL373" s="5"/>
      <c r="IM373" s="5"/>
      <c r="IN373" s="5"/>
      <c r="IO373" s="5"/>
    </row>
    <row r="374" spans="1:253" s="8" customFormat="1" ht="11.25" customHeight="1" thickBot="1" x14ac:dyDescent="0.25">
      <c r="A374" s="54"/>
      <c r="B374" s="11"/>
      <c r="C374" s="11"/>
      <c r="D374" s="11"/>
      <c r="E374" s="12"/>
      <c r="F374" s="59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5"/>
      <c r="IB374" s="5"/>
      <c r="IC374" s="5"/>
      <c r="ID374" s="5"/>
      <c r="IE374" s="5"/>
      <c r="IF374" s="5"/>
      <c r="IG374" s="5"/>
      <c r="IH374" s="5"/>
      <c r="II374" s="5"/>
      <c r="IJ374" s="5"/>
      <c r="IK374" s="5"/>
      <c r="IL374" s="5"/>
      <c r="IM374" s="5"/>
      <c r="IN374" s="5"/>
      <c r="IO374" s="5"/>
    </row>
    <row r="375" spans="1:253" s="8" customFormat="1" ht="11.25" customHeight="1" thickBot="1" x14ac:dyDescent="0.25">
      <c r="A375" s="40" t="s">
        <v>3</v>
      </c>
      <c r="B375" s="9">
        <f>SUM(B371:B373)</f>
        <v>14426</v>
      </c>
      <c r="C375" s="9">
        <f>SUM(C371:C373)</f>
        <v>7335</v>
      </c>
      <c r="D375" s="9">
        <f>SUM(D371:D373)</f>
        <v>3097</v>
      </c>
      <c r="E375" s="9">
        <f>SUM(E371:E373)</f>
        <v>27</v>
      </c>
      <c r="F375" s="9">
        <f>SUM(F371:F373)</f>
        <v>25425</v>
      </c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  <c r="HB375" s="5"/>
      <c r="HC375" s="5"/>
      <c r="HD375" s="5"/>
      <c r="HE375" s="5"/>
      <c r="HF375" s="5"/>
      <c r="HG375" s="5"/>
      <c r="HH375" s="5"/>
      <c r="HI375" s="5"/>
      <c r="HJ375" s="5"/>
      <c r="HK375" s="5"/>
      <c r="HL375" s="5"/>
      <c r="HM375" s="5"/>
      <c r="HN375" s="5"/>
      <c r="HO375" s="5"/>
      <c r="HP375" s="5"/>
      <c r="HQ375" s="5"/>
      <c r="HR375" s="5"/>
      <c r="HS375" s="5"/>
      <c r="HT375" s="5"/>
      <c r="HU375" s="5"/>
      <c r="HV375" s="5"/>
      <c r="HW375" s="5"/>
      <c r="HX375" s="5"/>
      <c r="HY375" s="5"/>
      <c r="HZ375" s="5"/>
      <c r="IA375" s="5"/>
      <c r="IB375" s="5"/>
      <c r="IC375" s="5"/>
      <c r="ID375" s="5"/>
      <c r="IE375" s="5"/>
      <c r="IF375" s="5"/>
      <c r="IG375" s="5"/>
      <c r="IH375" s="5"/>
      <c r="II375" s="5"/>
      <c r="IJ375" s="5"/>
      <c r="IK375" s="5"/>
      <c r="IL375" s="5"/>
      <c r="IM375" s="5"/>
      <c r="IN375" s="5"/>
      <c r="IO375" s="5"/>
    </row>
    <row r="376" spans="1:253" ht="7.5" customHeight="1" x14ac:dyDescent="0.2">
      <c r="A376" s="6"/>
      <c r="B376" s="6"/>
      <c r="C376" s="6"/>
      <c r="D376" s="6"/>
      <c r="E376" s="7"/>
      <c r="F376" s="6"/>
    </row>
    <row r="377" spans="1:253" ht="11.25" customHeight="1" x14ac:dyDescent="0.2">
      <c r="A377" s="5" t="s">
        <v>2</v>
      </c>
    </row>
    <row r="378" spans="1:253" ht="7.5" customHeight="1" x14ac:dyDescent="0.2"/>
    <row r="379" spans="1:253" ht="11.25" customHeight="1" x14ac:dyDescent="0.2">
      <c r="A379" s="5" t="s">
        <v>1</v>
      </c>
      <c r="B379" s="4" t="s">
        <v>0</v>
      </c>
      <c r="C379" s="4"/>
      <c r="I379" s="3"/>
    </row>
    <row r="383" spans="1:253" ht="15.75" x14ac:dyDescent="0.2">
      <c r="A383" s="37" t="s">
        <v>38</v>
      </c>
      <c r="B383" s="36" t="s">
        <v>54</v>
      </c>
      <c r="C383" s="35"/>
      <c r="D383" s="34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  <c r="AY383" s="35"/>
      <c r="AZ383" s="35"/>
      <c r="BA383" s="35"/>
      <c r="BB383" s="35"/>
      <c r="BC383" s="35"/>
      <c r="BD383" s="35"/>
      <c r="BE383" s="35"/>
      <c r="BF383" s="35"/>
      <c r="BG383" s="35"/>
      <c r="BH383" s="35"/>
      <c r="BI383" s="35"/>
      <c r="BJ383" s="35"/>
      <c r="BK383" s="35"/>
      <c r="BL383" s="35"/>
      <c r="BM383" s="35"/>
      <c r="BN383" s="35"/>
      <c r="BO383" s="35"/>
      <c r="BP383" s="35"/>
      <c r="BQ383" s="35"/>
      <c r="BR383" s="35"/>
      <c r="BS383" s="35"/>
      <c r="BT383" s="35"/>
      <c r="BU383" s="35"/>
      <c r="BV383" s="35"/>
      <c r="BW383" s="35"/>
      <c r="BX383" s="35"/>
      <c r="BY383" s="35"/>
      <c r="BZ383" s="35"/>
      <c r="CA383" s="35"/>
      <c r="CB383" s="35"/>
      <c r="CC383" s="35"/>
      <c r="CD383" s="35"/>
      <c r="CE383" s="35"/>
      <c r="CF383" s="35"/>
      <c r="CG383" s="35"/>
      <c r="CH383" s="35"/>
      <c r="CI383" s="35"/>
      <c r="CJ383" s="35"/>
      <c r="CK383" s="35"/>
      <c r="CL383" s="35"/>
      <c r="CM383" s="35"/>
      <c r="CN383" s="35"/>
      <c r="CO383" s="35"/>
      <c r="CP383" s="35"/>
      <c r="CQ383" s="35"/>
      <c r="CR383" s="35"/>
      <c r="CS383" s="35"/>
      <c r="CT383" s="35"/>
      <c r="CU383" s="35"/>
      <c r="CV383" s="35"/>
      <c r="CW383" s="35"/>
      <c r="CX383" s="35"/>
      <c r="CY383" s="35"/>
      <c r="CZ383" s="35"/>
      <c r="DA383" s="35"/>
      <c r="DB383" s="35"/>
      <c r="DC383" s="35"/>
      <c r="DD383" s="35"/>
      <c r="DE383" s="35"/>
      <c r="DF383" s="35"/>
      <c r="DG383" s="35"/>
      <c r="DH383" s="35"/>
      <c r="DI383" s="35"/>
      <c r="DJ383" s="35"/>
      <c r="DK383" s="35"/>
      <c r="DL383" s="35"/>
      <c r="DM383" s="35"/>
      <c r="DN383" s="35"/>
      <c r="DO383" s="35"/>
      <c r="DP383" s="35"/>
      <c r="DQ383" s="35"/>
      <c r="DR383" s="35"/>
      <c r="DS383" s="35"/>
      <c r="DT383" s="35"/>
      <c r="DU383" s="35"/>
      <c r="DV383" s="35"/>
      <c r="DW383" s="35"/>
      <c r="DX383" s="35"/>
      <c r="DY383" s="35"/>
      <c r="DZ383" s="35"/>
      <c r="EA383" s="35"/>
      <c r="EB383" s="35"/>
      <c r="EC383" s="35"/>
      <c r="ED383" s="35"/>
      <c r="EE383" s="35"/>
      <c r="EF383" s="35"/>
      <c r="EG383" s="35"/>
      <c r="EH383" s="35"/>
      <c r="EI383" s="35"/>
      <c r="EJ383" s="35"/>
      <c r="EK383" s="35"/>
      <c r="EL383" s="35"/>
      <c r="EM383" s="35"/>
      <c r="EN383" s="35"/>
      <c r="EO383" s="35"/>
      <c r="EP383" s="35"/>
      <c r="EQ383" s="35"/>
      <c r="ER383" s="35"/>
      <c r="ES383" s="35"/>
      <c r="ET383" s="35"/>
      <c r="EU383" s="35"/>
      <c r="EV383" s="35"/>
      <c r="EW383" s="35"/>
      <c r="EX383" s="35"/>
      <c r="EY383" s="35"/>
      <c r="EZ383" s="35"/>
      <c r="FA383" s="35"/>
      <c r="FB383" s="35"/>
      <c r="FC383" s="35"/>
      <c r="FD383" s="35"/>
      <c r="FE383" s="35"/>
      <c r="FF383" s="35"/>
      <c r="FG383" s="35"/>
      <c r="FH383" s="35"/>
      <c r="FI383" s="35"/>
      <c r="FJ383" s="35"/>
      <c r="FK383" s="35"/>
      <c r="FL383" s="35"/>
      <c r="FM383" s="35"/>
      <c r="FN383" s="35"/>
      <c r="FO383" s="35"/>
      <c r="FP383" s="35"/>
      <c r="FQ383" s="35"/>
      <c r="FR383" s="35"/>
      <c r="FS383" s="35"/>
      <c r="FT383" s="35"/>
      <c r="FU383" s="35"/>
      <c r="FV383" s="35"/>
      <c r="FW383" s="35"/>
      <c r="FX383" s="35"/>
      <c r="FY383" s="35"/>
      <c r="FZ383" s="35"/>
      <c r="GA383" s="35"/>
      <c r="GB383" s="35"/>
      <c r="GC383" s="35"/>
      <c r="GD383" s="35"/>
      <c r="GE383" s="35"/>
      <c r="GF383" s="35"/>
      <c r="GG383" s="35"/>
      <c r="GH383" s="35"/>
      <c r="GI383" s="35"/>
      <c r="GJ383" s="35"/>
      <c r="GK383" s="35"/>
      <c r="GL383" s="35"/>
      <c r="GM383" s="35"/>
      <c r="GN383" s="35"/>
      <c r="GO383" s="35"/>
      <c r="GP383" s="35"/>
      <c r="GQ383" s="35"/>
      <c r="GR383" s="35"/>
      <c r="GS383" s="35"/>
      <c r="GT383" s="35"/>
      <c r="GU383" s="35"/>
      <c r="GV383" s="35"/>
      <c r="GW383" s="35"/>
      <c r="GX383" s="35"/>
      <c r="GY383" s="35"/>
      <c r="GZ383" s="35"/>
      <c r="HA383" s="35"/>
      <c r="HB383" s="35"/>
      <c r="HC383" s="35"/>
      <c r="HD383" s="35"/>
      <c r="HE383" s="35"/>
      <c r="HF383" s="35"/>
      <c r="HG383" s="35"/>
      <c r="HH383" s="35"/>
      <c r="HI383" s="35"/>
      <c r="HJ383" s="35"/>
      <c r="HK383" s="35"/>
      <c r="HL383" s="35"/>
      <c r="HM383" s="35"/>
      <c r="HN383" s="35"/>
      <c r="HO383" s="35"/>
      <c r="HP383" s="35"/>
      <c r="HQ383" s="35"/>
      <c r="HR383" s="35"/>
      <c r="HS383" s="35"/>
      <c r="HT383" s="35"/>
      <c r="HU383" s="35"/>
      <c r="HV383" s="35"/>
      <c r="HW383" s="35"/>
      <c r="HX383" s="35"/>
      <c r="HY383" s="35"/>
      <c r="HZ383" s="35"/>
      <c r="IA383" s="35"/>
      <c r="IB383" s="35"/>
      <c r="IC383" s="35"/>
      <c r="ID383" s="35"/>
      <c r="IE383" s="35"/>
      <c r="IF383" s="35"/>
      <c r="IG383" s="35"/>
      <c r="IH383" s="35"/>
      <c r="II383" s="35"/>
      <c r="IJ383" s="35"/>
      <c r="IK383" s="35"/>
      <c r="IL383" s="35"/>
      <c r="IM383" s="35"/>
      <c r="IN383" s="35"/>
      <c r="IO383" s="35"/>
      <c r="IP383" s="57"/>
      <c r="IQ383" s="57"/>
      <c r="IR383" s="57"/>
      <c r="IS383" s="57"/>
    </row>
    <row r="384" spans="1:253" x14ac:dyDescent="0.2">
      <c r="A384" s="33"/>
      <c r="B384" s="33" t="s">
        <v>36</v>
      </c>
      <c r="C384" s="33"/>
      <c r="D384" s="53"/>
    </row>
    <row r="385" spans="1:249" ht="7.5" customHeight="1" thickBot="1" x14ac:dyDescent="0.25">
      <c r="A385" s="32"/>
      <c r="B385" s="32"/>
      <c r="C385" s="32"/>
      <c r="D385" s="32"/>
      <c r="E385" s="52"/>
      <c r="F385" s="32"/>
    </row>
    <row r="386" spans="1:249" s="49" customFormat="1" ht="26.25" thickBot="1" x14ac:dyDescent="0.25">
      <c r="A386" s="29" t="s">
        <v>35</v>
      </c>
      <c r="B386" s="28" t="s">
        <v>34</v>
      </c>
      <c r="C386" s="28" t="s">
        <v>33</v>
      </c>
      <c r="D386" s="28" t="s">
        <v>32</v>
      </c>
      <c r="E386" s="51" t="s">
        <v>44</v>
      </c>
      <c r="F386" s="28" t="s">
        <v>3</v>
      </c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  <c r="BD386" s="50"/>
      <c r="BE386" s="50"/>
      <c r="BF386" s="50"/>
      <c r="BG386" s="50"/>
      <c r="BH386" s="50"/>
      <c r="BI386" s="50"/>
      <c r="BJ386" s="50"/>
      <c r="BK386" s="50"/>
      <c r="BL386" s="50"/>
      <c r="BM386" s="50"/>
      <c r="BN386" s="50"/>
      <c r="BO386" s="50"/>
      <c r="BP386" s="50"/>
      <c r="BQ386" s="50"/>
      <c r="BR386" s="50"/>
      <c r="BS386" s="50"/>
      <c r="BT386" s="50"/>
      <c r="BU386" s="50"/>
      <c r="BV386" s="50"/>
      <c r="BW386" s="50"/>
      <c r="BX386" s="50"/>
      <c r="BY386" s="50"/>
      <c r="BZ386" s="50"/>
      <c r="CA386" s="50"/>
      <c r="CB386" s="50"/>
      <c r="CC386" s="50"/>
      <c r="CD386" s="50"/>
      <c r="CE386" s="50"/>
      <c r="CF386" s="50"/>
      <c r="CG386" s="50"/>
      <c r="CH386" s="50"/>
      <c r="CI386" s="50"/>
      <c r="CJ386" s="50"/>
      <c r="CK386" s="50"/>
      <c r="CL386" s="50"/>
      <c r="CM386" s="50"/>
      <c r="CN386" s="50"/>
      <c r="CO386" s="50"/>
      <c r="CP386" s="50"/>
      <c r="CQ386" s="50"/>
      <c r="CR386" s="50"/>
      <c r="CS386" s="50"/>
      <c r="CT386" s="50"/>
      <c r="CU386" s="50"/>
      <c r="CV386" s="50"/>
      <c r="CW386" s="50"/>
      <c r="CX386" s="50"/>
      <c r="CY386" s="50"/>
      <c r="CZ386" s="50"/>
      <c r="DA386" s="50"/>
      <c r="DB386" s="50"/>
      <c r="DC386" s="50"/>
      <c r="DD386" s="50"/>
      <c r="DE386" s="50"/>
      <c r="DF386" s="50"/>
      <c r="DG386" s="50"/>
      <c r="DH386" s="50"/>
      <c r="DI386" s="50"/>
      <c r="DJ386" s="50"/>
      <c r="DK386" s="50"/>
      <c r="DL386" s="50"/>
      <c r="DM386" s="50"/>
      <c r="DN386" s="50"/>
      <c r="DO386" s="50"/>
      <c r="DP386" s="50"/>
      <c r="DQ386" s="50"/>
      <c r="DR386" s="50"/>
      <c r="DS386" s="50"/>
      <c r="DT386" s="50"/>
      <c r="DU386" s="50"/>
      <c r="DV386" s="50"/>
      <c r="DW386" s="50"/>
      <c r="DX386" s="50"/>
      <c r="DY386" s="50"/>
      <c r="DZ386" s="50"/>
      <c r="EA386" s="50"/>
      <c r="EB386" s="50"/>
      <c r="EC386" s="50"/>
      <c r="ED386" s="50"/>
      <c r="EE386" s="50"/>
      <c r="EF386" s="50"/>
      <c r="EG386" s="50"/>
      <c r="EH386" s="50"/>
      <c r="EI386" s="50"/>
      <c r="EJ386" s="50"/>
      <c r="EK386" s="50"/>
      <c r="EL386" s="50"/>
      <c r="EM386" s="50"/>
      <c r="EN386" s="50"/>
      <c r="EO386" s="50"/>
      <c r="EP386" s="50"/>
      <c r="EQ386" s="50"/>
      <c r="ER386" s="50"/>
      <c r="ES386" s="50"/>
      <c r="ET386" s="50"/>
      <c r="EU386" s="50"/>
      <c r="EV386" s="50"/>
      <c r="EW386" s="50"/>
      <c r="EX386" s="50"/>
      <c r="EY386" s="50"/>
      <c r="EZ386" s="50"/>
      <c r="FA386" s="50"/>
      <c r="FB386" s="50"/>
      <c r="FC386" s="50"/>
      <c r="FD386" s="50"/>
      <c r="FE386" s="50"/>
      <c r="FF386" s="50"/>
      <c r="FG386" s="50"/>
      <c r="FH386" s="50"/>
      <c r="FI386" s="50"/>
      <c r="FJ386" s="50"/>
      <c r="FK386" s="50"/>
      <c r="FL386" s="50"/>
      <c r="FM386" s="50"/>
      <c r="FN386" s="50"/>
      <c r="FO386" s="50"/>
      <c r="FP386" s="50"/>
      <c r="FQ386" s="50"/>
      <c r="FR386" s="50"/>
      <c r="FS386" s="50"/>
      <c r="FT386" s="50"/>
      <c r="FU386" s="50"/>
      <c r="FV386" s="50"/>
      <c r="FW386" s="50"/>
      <c r="FX386" s="50"/>
      <c r="FY386" s="50"/>
      <c r="FZ386" s="50"/>
      <c r="GA386" s="50"/>
      <c r="GB386" s="50"/>
      <c r="GC386" s="50"/>
      <c r="GD386" s="50"/>
      <c r="GE386" s="50"/>
      <c r="GF386" s="50"/>
      <c r="GG386" s="50"/>
      <c r="GH386" s="50"/>
      <c r="GI386" s="50"/>
      <c r="GJ386" s="50"/>
      <c r="GK386" s="50"/>
      <c r="GL386" s="50"/>
      <c r="GM386" s="50"/>
      <c r="GN386" s="50"/>
      <c r="GO386" s="50"/>
      <c r="GP386" s="50"/>
      <c r="GQ386" s="50"/>
      <c r="GR386" s="50"/>
      <c r="GS386" s="50"/>
      <c r="GT386" s="50"/>
      <c r="GU386" s="50"/>
      <c r="GV386" s="50"/>
      <c r="GW386" s="50"/>
      <c r="GX386" s="50"/>
      <c r="GY386" s="50"/>
      <c r="GZ386" s="50"/>
      <c r="HA386" s="50"/>
      <c r="HB386" s="50"/>
      <c r="HC386" s="50"/>
      <c r="HD386" s="50"/>
      <c r="HE386" s="50"/>
      <c r="HF386" s="50"/>
      <c r="HG386" s="50"/>
      <c r="HH386" s="50"/>
      <c r="HI386" s="50"/>
      <c r="HJ386" s="50"/>
      <c r="HK386" s="50"/>
      <c r="HL386" s="50"/>
      <c r="HM386" s="50"/>
      <c r="HN386" s="50"/>
      <c r="HO386" s="50"/>
      <c r="HP386" s="50"/>
      <c r="HQ386" s="50"/>
      <c r="HR386" s="50"/>
      <c r="HS386" s="50"/>
      <c r="HT386" s="50"/>
      <c r="HU386" s="50"/>
      <c r="HV386" s="50"/>
      <c r="HW386" s="50"/>
      <c r="HX386" s="50"/>
      <c r="HY386" s="50"/>
      <c r="HZ386" s="50"/>
      <c r="IA386" s="50"/>
      <c r="IB386" s="50"/>
      <c r="IC386" s="50"/>
      <c r="ID386" s="50"/>
      <c r="IE386" s="50"/>
      <c r="IF386" s="50"/>
      <c r="IG386" s="50"/>
      <c r="IH386" s="50"/>
      <c r="II386" s="50"/>
      <c r="IJ386" s="50"/>
      <c r="IK386" s="50"/>
      <c r="IL386" s="50"/>
      <c r="IM386" s="50"/>
      <c r="IN386" s="50"/>
      <c r="IO386" s="50"/>
    </row>
    <row r="387" spans="1:249" s="49" customFormat="1" ht="12" x14ac:dyDescent="0.2">
      <c r="A387" s="17" t="s">
        <v>30</v>
      </c>
      <c r="B387" s="14">
        <v>217</v>
      </c>
      <c r="C387" s="16" t="s">
        <v>4</v>
      </c>
      <c r="D387" s="16" t="s">
        <v>4</v>
      </c>
      <c r="E387" s="16" t="s">
        <v>4</v>
      </c>
      <c r="F387" s="14">
        <f>SUM(B387:E387)</f>
        <v>217</v>
      </c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  <c r="BH387" s="50"/>
      <c r="BI387" s="50"/>
      <c r="BJ387" s="50"/>
      <c r="BK387" s="50"/>
      <c r="BL387" s="50"/>
      <c r="BM387" s="50"/>
      <c r="BN387" s="50"/>
      <c r="BO387" s="50"/>
      <c r="BP387" s="50"/>
      <c r="BQ387" s="50"/>
      <c r="BR387" s="50"/>
      <c r="BS387" s="50"/>
      <c r="BT387" s="50"/>
      <c r="BU387" s="50"/>
      <c r="BV387" s="50"/>
      <c r="BW387" s="50"/>
      <c r="BX387" s="50"/>
      <c r="BY387" s="50"/>
      <c r="BZ387" s="50"/>
      <c r="CA387" s="50"/>
      <c r="CB387" s="50"/>
      <c r="CC387" s="50"/>
      <c r="CD387" s="50"/>
      <c r="CE387" s="50"/>
      <c r="CF387" s="50"/>
      <c r="CG387" s="50"/>
      <c r="CH387" s="50"/>
      <c r="CI387" s="50"/>
      <c r="CJ387" s="50"/>
      <c r="CK387" s="50"/>
      <c r="CL387" s="50"/>
      <c r="CM387" s="50"/>
      <c r="CN387" s="50"/>
      <c r="CO387" s="50"/>
      <c r="CP387" s="50"/>
      <c r="CQ387" s="50"/>
      <c r="CR387" s="50"/>
      <c r="CS387" s="50"/>
      <c r="CT387" s="50"/>
      <c r="CU387" s="50"/>
      <c r="CV387" s="50"/>
      <c r="CW387" s="50"/>
      <c r="CX387" s="50"/>
      <c r="CY387" s="50"/>
      <c r="CZ387" s="50"/>
      <c r="DA387" s="50"/>
      <c r="DB387" s="50"/>
      <c r="DC387" s="50"/>
      <c r="DD387" s="50"/>
      <c r="DE387" s="50"/>
      <c r="DF387" s="50"/>
      <c r="DG387" s="50"/>
      <c r="DH387" s="50"/>
      <c r="DI387" s="50"/>
      <c r="DJ387" s="50"/>
      <c r="DK387" s="50"/>
      <c r="DL387" s="50"/>
      <c r="DM387" s="50"/>
      <c r="DN387" s="50"/>
      <c r="DO387" s="50"/>
      <c r="DP387" s="50"/>
      <c r="DQ387" s="50"/>
      <c r="DR387" s="50"/>
      <c r="DS387" s="50"/>
      <c r="DT387" s="50"/>
      <c r="DU387" s="50"/>
      <c r="DV387" s="50"/>
      <c r="DW387" s="50"/>
      <c r="DX387" s="50"/>
      <c r="DY387" s="50"/>
      <c r="DZ387" s="50"/>
      <c r="EA387" s="50"/>
      <c r="EB387" s="50"/>
      <c r="EC387" s="50"/>
      <c r="ED387" s="50"/>
      <c r="EE387" s="50"/>
      <c r="EF387" s="50"/>
      <c r="EG387" s="50"/>
      <c r="EH387" s="50"/>
      <c r="EI387" s="50"/>
      <c r="EJ387" s="50"/>
      <c r="EK387" s="50"/>
      <c r="EL387" s="50"/>
      <c r="EM387" s="50"/>
      <c r="EN387" s="50"/>
      <c r="EO387" s="50"/>
      <c r="EP387" s="50"/>
      <c r="EQ387" s="50"/>
      <c r="ER387" s="50"/>
      <c r="ES387" s="50"/>
      <c r="ET387" s="50"/>
      <c r="EU387" s="50"/>
      <c r="EV387" s="50"/>
      <c r="EW387" s="50"/>
      <c r="EX387" s="50"/>
      <c r="EY387" s="50"/>
      <c r="EZ387" s="50"/>
      <c r="FA387" s="50"/>
      <c r="FB387" s="50"/>
      <c r="FC387" s="50"/>
      <c r="FD387" s="50"/>
      <c r="FE387" s="50"/>
      <c r="FF387" s="50"/>
      <c r="FG387" s="50"/>
      <c r="FH387" s="50"/>
      <c r="FI387" s="50"/>
      <c r="FJ387" s="50"/>
      <c r="FK387" s="50"/>
      <c r="FL387" s="50"/>
      <c r="FM387" s="50"/>
      <c r="FN387" s="50"/>
      <c r="FO387" s="50"/>
      <c r="FP387" s="50"/>
      <c r="FQ387" s="50"/>
      <c r="FR387" s="50"/>
      <c r="FS387" s="50"/>
      <c r="FT387" s="50"/>
      <c r="FU387" s="50"/>
      <c r="FV387" s="50"/>
      <c r="FW387" s="50"/>
      <c r="FX387" s="50"/>
      <c r="FY387" s="50"/>
      <c r="FZ387" s="50"/>
      <c r="GA387" s="50"/>
      <c r="GB387" s="50"/>
      <c r="GC387" s="50"/>
      <c r="GD387" s="50"/>
      <c r="GE387" s="50"/>
      <c r="GF387" s="50"/>
      <c r="GG387" s="50"/>
      <c r="GH387" s="50"/>
      <c r="GI387" s="50"/>
      <c r="GJ387" s="50"/>
      <c r="GK387" s="50"/>
      <c r="GL387" s="50"/>
      <c r="GM387" s="50"/>
      <c r="GN387" s="50"/>
      <c r="GO387" s="50"/>
      <c r="GP387" s="50"/>
      <c r="GQ387" s="50"/>
      <c r="GR387" s="50"/>
      <c r="GS387" s="50"/>
      <c r="GT387" s="50"/>
      <c r="GU387" s="50"/>
      <c r="GV387" s="50"/>
      <c r="GW387" s="50"/>
      <c r="GX387" s="50"/>
      <c r="GY387" s="50"/>
      <c r="GZ387" s="50"/>
      <c r="HA387" s="50"/>
      <c r="HB387" s="50"/>
      <c r="HC387" s="50"/>
      <c r="HD387" s="50"/>
      <c r="HE387" s="50"/>
      <c r="HF387" s="50"/>
      <c r="HG387" s="50"/>
      <c r="HH387" s="50"/>
      <c r="HI387" s="50"/>
      <c r="HJ387" s="50"/>
      <c r="HK387" s="50"/>
      <c r="HL387" s="50"/>
      <c r="HM387" s="50"/>
      <c r="HN387" s="50"/>
      <c r="HO387" s="50"/>
      <c r="HP387" s="50"/>
      <c r="HQ387" s="50"/>
      <c r="HR387" s="50"/>
      <c r="HS387" s="50"/>
      <c r="HT387" s="50"/>
      <c r="HU387" s="50"/>
      <c r="HV387" s="50"/>
      <c r="HW387" s="50"/>
      <c r="HX387" s="50"/>
      <c r="HY387" s="50"/>
      <c r="HZ387" s="50"/>
      <c r="IA387" s="50"/>
      <c r="IB387" s="50"/>
      <c r="IC387" s="50"/>
      <c r="ID387" s="50"/>
      <c r="IE387" s="50"/>
      <c r="IF387" s="50"/>
      <c r="IG387" s="50"/>
      <c r="IH387" s="50"/>
      <c r="II387" s="50"/>
      <c r="IJ387" s="50"/>
      <c r="IK387" s="50"/>
      <c r="IL387" s="50"/>
      <c r="IM387" s="50"/>
      <c r="IN387" s="50"/>
      <c r="IO387" s="50"/>
    </row>
    <row r="388" spans="1:249" s="8" customFormat="1" ht="11.25" customHeight="1" x14ac:dyDescent="0.2">
      <c r="A388" s="44" t="s">
        <v>29</v>
      </c>
      <c r="B388" s="18">
        <v>2420</v>
      </c>
      <c r="C388" s="18">
        <v>629</v>
      </c>
      <c r="D388" s="23" t="s">
        <v>4</v>
      </c>
      <c r="E388" s="23" t="s">
        <v>4</v>
      </c>
      <c r="F388" s="18">
        <f>SUM(B388:E388)</f>
        <v>3049</v>
      </c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  <c r="HT388" s="5"/>
      <c r="HU388" s="5"/>
      <c r="HV388" s="5"/>
      <c r="HW388" s="5"/>
      <c r="HX388" s="5"/>
      <c r="HY388" s="5"/>
      <c r="HZ388" s="5"/>
      <c r="IA388" s="5"/>
      <c r="IB388" s="5"/>
      <c r="IC388" s="5"/>
      <c r="ID388" s="5"/>
      <c r="IE388" s="5"/>
      <c r="IF388" s="5"/>
      <c r="IG388" s="5"/>
      <c r="IH388" s="5"/>
      <c r="II388" s="5"/>
      <c r="IJ388" s="5"/>
      <c r="IK388" s="5"/>
      <c r="IL388" s="5"/>
      <c r="IM388" s="5"/>
      <c r="IN388" s="5"/>
      <c r="IO388" s="5"/>
    </row>
    <row r="389" spans="1:249" s="8" customFormat="1" ht="11.25" customHeight="1" x14ac:dyDescent="0.2">
      <c r="A389" s="17" t="s">
        <v>28</v>
      </c>
      <c r="B389" s="16" t="s">
        <v>4</v>
      </c>
      <c r="C389" s="14">
        <v>1</v>
      </c>
      <c r="D389" s="16" t="s">
        <v>4</v>
      </c>
      <c r="E389" s="16" t="s">
        <v>4</v>
      </c>
      <c r="F389" s="14">
        <f>SUM(B389:E389)</f>
        <v>1</v>
      </c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  <c r="HT389" s="5"/>
      <c r="HU389" s="5"/>
      <c r="HV389" s="5"/>
      <c r="HW389" s="5"/>
      <c r="HX389" s="5"/>
      <c r="HY389" s="5"/>
      <c r="HZ389" s="5"/>
      <c r="IA389" s="5"/>
      <c r="IB389" s="5"/>
      <c r="IC389" s="5"/>
      <c r="ID389" s="5"/>
      <c r="IE389" s="5"/>
      <c r="IF389" s="5"/>
      <c r="IG389" s="5"/>
      <c r="IH389" s="5"/>
      <c r="II389" s="5"/>
      <c r="IJ389" s="5"/>
      <c r="IK389" s="5"/>
      <c r="IL389" s="5"/>
      <c r="IM389" s="5"/>
      <c r="IN389" s="5"/>
      <c r="IO389" s="5"/>
    </row>
    <row r="390" spans="1:249" s="8" customFormat="1" ht="11.25" customHeight="1" x14ac:dyDescent="0.2">
      <c r="A390" s="44" t="s">
        <v>53</v>
      </c>
      <c r="B390" s="23">
        <v>1</v>
      </c>
      <c r="C390" s="23" t="s">
        <v>4</v>
      </c>
      <c r="D390" s="23" t="s">
        <v>4</v>
      </c>
      <c r="E390" s="23" t="s">
        <v>4</v>
      </c>
      <c r="F390" s="18">
        <f>SUM(B390:E390)</f>
        <v>1</v>
      </c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  <c r="ID390" s="5"/>
      <c r="IE390" s="5"/>
      <c r="IF390" s="5"/>
      <c r="IG390" s="5"/>
      <c r="IH390" s="5"/>
      <c r="II390" s="5"/>
      <c r="IJ390" s="5"/>
      <c r="IK390" s="5"/>
      <c r="IL390" s="5"/>
      <c r="IM390" s="5"/>
      <c r="IN390" s="5"/>
      <c r="IO390" s="5"/>
    </row>
    <row r="391" spans="1:249" s="8" customFormat="1" ht="11.25" customHeight="1" x14ac:dyDescent="0.2">
      <c r="A391" s="17" t="s">
        <v>27</v>
      </c>
      <c r="B391" s="16">
        <v>55</v>
      </c>
      <c r="C391" s="14">
        <v>41</v>
      </c>
      <c r="D391" s="16" t="s">
        <v>4</v>
      </c>
      <c r="E391" s="16" t="s">
        <v>4</v>
      </c>
      <c r="F391" s="14">
        <f>SUM(B391:E391)</f>
        <v>96</v>
      </c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  <c r="GC391" s="5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  <c r="GW391" s="5"/>
      <c r="GX391" s="5"/>
      <c r="GY391" s="5"/>
      <c r="GZ391" s="5"/>
      <c r="HA391" s="5"/>
      <c r="HB391" s="5"/>
      <c r="HC391" s="5"/>
      <c r="HD391" s="5"/>
      <c r="HE391" s="5"/>
      <c r="HF391" s="5"/>
      <c r="HG391" s="5"/>
      <c r="HH391" s="5"/>
      <c r="HI391" s="5"/>
      <c r="HJ391" s="5"/>
      <c r="HK391" s="5"/>
      <c r="HL391" s="5"/>
      <c r="HM391" s="5"/>
      <c r="HN391" s="5"/>
      <c r="HO391" s="5"/>
      <c r="HP391" s="5"/>
      <c r="HQ391" s="5"/>
      <c r="HR391" s="5"/>
      <c r="HS391" s="5"/>
      <c r="HT391" s="5"/>
      <c r="HU391" s="5"/>
      <c r="HV391" s="5"/>
      <c r="HW391" s="5"/>
      <c r="HX391" s="5"/>
      <c r="HY391" s="5"/>
      <c r="HZ391" s="5"/>
      <c r="IA391" s="5"/>
      <c r="IB391" s="5"/>
      <c r="IC391" s="5"/>
      <c r="ID391" s="5"/>
      <c r="IE391" s="5"/>
      <c r="IF391" s="5"/>
      <c r="IG391" s="5"/>
      <c r="IH391" s="5"/>
      <c r="II391" s="5"/>
      <c r="IJ391" s="5"/>
      <c r="IK391" s="5"/>
      <c r="IL391" s="5"/>
      <c r="IM391" s="5"/>
      <c r="IN391" s="5"/>
      <c r="IO391" s="5"/>
    </row>
    <row r="392" spans="1:249" s="8" customFormat="1" ht="11.25" customHeight="1" x14ac:dyDescent="0.2">
      <c r="A392" s="44" t="s">
        <v>26</v>
      </c>
      <c r="B392" s="23">
        <v>119</v>
      </c>
      <c r="C392" s="23" t="s">
        <v>4</v>
      </c>
      <c r="D392" s="23" t="s">
        <v>4</v>
      </c>
      <c r="E392" s="23" t="s">
        <v>4</v>
      </c>
      <c r="F392" s="18">
        <f>SUM(B392:E392)</f>
        <v>119</v>
      </c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  <c r="HT392" s="5"/>
      <c r="HU392" s="5"/>
      <c r="HV392" s="5"/>
      <c r="HW392" s="5"/>
      <c r="HX392" s="5"/>
      <c r="HY392" s="5"/>
      <c r="HZ392" s="5"/>
      <c r="IA392" s="5"/>
      <c r="IB392" s="5"/>
      <c r="IC392" s="5"/>
      <c r="ID392" s="5"/>
      <c r="IE392" s="5"/>
      <c r="IF392" s="5"/>
      <c r="IG392" s="5"/>
      <c r="IH392" s="5"/>
      <c r="II392" s="5"/>
      <c r="IJ392" s="5"/>
      <c r="IK392" s="5"/>
      <c r="IL392" s="5"/>
      <c r="IM392" s="5"/>
      <c r="IN392" s="5"/>
      <c r="IO392" s="5"/>
    </row>
    <row r="393" spans="1:249" s="8" customFormat="1" ht="11.25" customHeight="1" x14ac:dyDescent="0.2">
      <c r="A393" s="17" t="s">
        <v>25</v>
      </c>
      <c r="B393" s="16">
        <v>197</v>
      </c>
      <c r="C393" s="16" t="s">
        <v>4</v>
      </c>
      <c r="D393" s="16" t="s">
        <v>4</v>
      </c>
      <c r="E393" s="15" t="s">
        <v>4</v>
      </c>
      <c r="F393" s="14">
        <f>SUM(B393:E393)</f>
        <v>197</v>
      </c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  <c r="HT393" s="5"/>
      <c r="HU393" s="5"/>
      <c r="HV393" s="5"/>
      <c r="HW393" s="5"/>
      <c r="HX393" s="5"/>
      <c r="HY393" s="5"/>
      <c r="HZ393" s="5"/>
      <c r="IA393" s="5"/>
      <c r="IB393" s="5"/>
      <c r="IC393" s="5"/>
      <c r="ID393" s="5"/>
      <c r="IE393" s="5"/>
      <c r="IF393" s="5"/>
      <c r="IG393" s="5"/>
      <c r="IH393" s="5"/>
      <c r="II393" s="5"/>
      <c r="IJ393" s="5"/>
      <c r="IK393" s="5"/>
      <c r="IL393" s="5"/>
      <c r="IM393" s="5"/>
      <c r="IN393" s="5"/>
      <c r="IO393" s="5"/>
    </row>
    <row r="394" spans="1:249" s="8" customFormat="1" ht="11.25" customHeight="1" x14ac:dyDescent="0.2">
      <c r="A394" s="44" t="s">
        <v>19</v>
      </c>
      <c r="B394" s="23" t="s">
        <v>4</v>
      </c>
      <c r="C394" s="23">
        <v>372</v>
      </c>
      <c r="D394" s="23" t="s">
        <v>4</v>
      </c>
      <c r="E394" s="23" t="s">
        <v>4</v>
      </c>
      <c r="F394" s="18">
        <f>SUM(B394:E394)</f>
        <v>372</v>
      </c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  <c r="GC394" s="5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  <c r="GW394" s="5"/>
      <c r="GX394" s="5"/>
      <c r="GY394" s="5"/>
      <c r="GZ394" s="5"/>
      <c r="HA394" s="5"/>
      <c r="HB394" s="5"/>
      <c r="HC394" s="5"/>
      <c r="HD394" s="5"/>
      <c r="HE394" s="5"/>
      <c r="HF394" s="5"/>
      <c r="HG394" s="5"/>
      <c r="HH394" s="5"/>
      <c r="HI394" s="5"/>
      <c r="HJ394" s="5"/>
      <c r="HK394" s="5"/>
      <c r="HL394" s="5"/>
      <c r="HM394" s="5"/>
      <c r="HN394" s="5"/>
      <c r="HO394" s="5"/>
      <c r="HP394" s="5"/>
      <c r="HQ394" s="5"/>
      <c r="HR394" s="5"/>
      <c r="HS394" s="5"/>
      <c r="HT394" s="5"/>
      <c r="HU394" s="5"/>
      <c r="HV394" s="5"/>
      <c r="HW394" s="5"/>
      <c r="HX394" s="5"/>
      <c r="HY394" s="5"/>
      <c r="HZ394" s="5"/>
      <c r="IA394" s="5"/>
      <c r="IB394" s="5"/>
      <c r="IC394" s="5"/>
      <c r="ID394" s="5"/>
      <c r="IE394" s="5"/>
      <c r="IF394" s="5"/>
      <c r="IG394" s="5"/>
      <c r="IH394" s="5"/>
      <c r="II394" s="5"/>
      <c r="IJ394" s="5"/>
      <c r="IK394" s="5"/>
      <c r="IL394" s="5"/>
      <c r="IM394" s="5"/>
      <c r="IN394" s="5"/>
      <c r="IO394" s="5"/>
    </row>
    <row r="395" spans="1:249" s="8" customFormat="1" ht="11.25" customHeight="1" x14ac:dyDescent="0.2">
      <c r="A395" s="17" t="s">
        <v>18</v>
      </c>
      <c r="B395" s="14">
        <v>2486</v>
      </c>
      <c r="C395" s="14">
        <v>117</v>
      </c>
      <c r="D395" s="16" t="s">
        <v>4</v>
      </c>
      <c r="E395" s="16" t="s">
        <v>4</v>
      </c>
      <c r="F395" s="14">
        <f>SUM(B395:E395)</f>
        <v>2603</v>
      </c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  <c r="IE395" s="5"/>
      <c r="IF395" s="5"/>
      <c r="IG395" s="5"/>
      <c r="IH395" s="5"/>
      <c r="II395" s="5"/>
      <c r="IJ395" s="5"/>
      <c r="IK395" s="5"/>
      <c r="IL395" s="5"/>
      <c r="IM395" s="5"/>
      <c r="IN395" s="5"/>
      <c r="IO395" s="5"/>
    </row>
    <row r="396" spans="1:249" s="8" customFormat="1" ht="11.25" customHeight="1" x14ac:dyDescent="0.2">
      <c r="A396" s="44" t="s">
        <v>52</v>
      </c>
      <c r="B396" s="23" t="s">
        <v>4</v>
      </c>
      <c r="C396" s="18" t="s">
        <v>13</v>
      </c>
      <c r="D396" s="23" t="s">
        <v>4</v>
      </c>
      <c r="E396" s="23" t="s">
        <v>4</v>
      </c>
      <c r="F396" s="18" t="s">
        <v>13</v>
      </c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  <c r="HB396" s="5"/>
      <c r="HC396" s="5"/>
      <c r="HD396" s="5"/>
      <c r="HE396" s="5"/>
      <c r="HF396" s="5"/>
      <c r="HG396" s="5"/>
      <c r="HH396" s="5"/>
      <c r="HI396" s="5"/>
      <c r="HJ396" s="5"/>
      <c r="HK396" s="5"/>
      <c r="HL396" s="5"/>
      <c r="HM396" s="5"/>
      <c r="HN396" s="5"/>
      <c r="HO396" s="5"/>
      <c r="HP396" s="5"/>
      <c r="HQ396" s="5"/>
      <c r="HR396" s="5"/>
      <c r="HS396" s="5"/>
      <c r="HT396" s="5"/>
      <c r="HU396" s="5"/>
      <c r="HV396" s="5"/>
      <c r="HW396" s="5"/>
      <c r="HX396" s="5"/>
      <c r="HY396" s="5"/>
      <c r="HZ396" s="5"/>
      <c r="IA396" s="5"/>
      <c r="IB396" s="5"/>
      <c r="IC396" s="5"/>
      <c r="ID396" s="5"/>
      <c r="IE396" s="5"/>
      <c r="IF396" s="5"/>
      <c r="IG396" s="5"/>
      <c r="IH396" s="5"/>
      <c r="II396" s="5"/>
      <c r="IJ396" s="5"/>
      <c r="IK396" s="5"/>
      <c r="IL396" s="5"/>
      <c r="IM396" s="5"/>
      <c r="IN396" s="5"/>
      <c r="IO396" s="5"/>
    </row>
    <row r="397" spans="1:249" s="8" customFormat="1" ht="11.25" customHeight="1" x14ac:dyDescent="0.2">
      <c r="A397" s="17" t="s">
        <v>14</v>
      </c>
      <c r="B397" s="14">
        <v>94</v>
      </c>
      <c r="C397" s="16" t="s">
        <v>4</v>
      </c>
      <c r="D397" s="16" t="s">
        <v>4</v>
      </c>
      <c r="E397" s="16" t="s">
        <v>4</v>
      </c>
      <c r="F397" s="14">
        <f>SUM(B397:E397)</f>
        <v>94</v>
      </c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  <c r="HT397" s="5"/>
      <c r="HU397" s="5"/>
      <c r="HV397" s="5"/>
      <c r="HW397" s="5"/>
      <c r="HX397" s="5"/>
      <c r="HY397" s="5"/>
      <c r="HZ397" s="5"/>
      <c r="IA397" s="5"/>
      <c r="IB397" s="5"/>
      <c r="IC397" s="5"/>
      <c r="ID397" s="5"/>
      <c r="IE397" s="5"/>
      <c r="IF397" s="5"/>
      <c r="IG397" s="5"/>
      <c r="IH397" s="5"/>
      <c r="II397" s="5"/>
      <c r="IJ397" s="5"/>
      <c r="IK397" s="5"/>
      <c r="IL397" s="5"/>
      <c r="IM397" s="5"/>
      <c r="IN397" s="5"/>
      <c r="IO397" s="5"/>
    </row>
    <row r="398" spans="1:249" s="8" customFormat="1" ht="11.25" customHeight="1" x14ac:dyDescent="0.2">
      <c r="A398" s="44" t="s">
        <v>12</v>
      </c>
      <c r="B398" s="18">
        <v>1030</v>
      </c>
      <c r="C398" s="23" t="s">
        <v>4</v>
      </c>
      <c r="D398" s="23" t="s">
        <v>4</v>
      </c>
      <c r="E398" s="23">
        <v>356</v>
      </c>
      <c r="F398" s="18">
        <f>SUM(B398:E398)</f>
        <v>1386</v>
      </c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  <c r="HT398" s="5"/>
      <c r="HU398" s="5"/>
      <c r="HV398" s="5"/>
      <c r="HW398" s="5"/>
      <c r="HX398" s="5"/>
      <c r="HY398" s="5"/>
      <c r="HZ398" s="5"/>
      <c r="IA398" s="5"/>
      <c r="IB398" s="5"/>
      <c r="IC398" s="5"/>
      <c r="ID398" s="5"/>
      <c r="IE398" s="5"/>
      <c r="IF398" s="5"/>
      <c r="IG398" s="5"/>
      <c r="IH398" s="5"/>
      <c r="II398" s="5"/>
      <c r="IJ398" s="5"/>
      <c r="IK398" s="5"/>
      <c r="IL398" s="5"/>
      <c r="IM398" s="5"/>
      <c r="IN398" s="5"/>
      <c r="IO398" s="5"/>
    </row>
    <row r="399" spans="1:249" s="8" customFormat="1" ht="11.25" customHeight="1" x14ac:dyDescent="0.2">
      <c r="A399" s="62" t="s">
        <v>10</v>
      </c>
      <c r="B399" s="60">
        <v>2008</v>
      </c>
      <c r="C399" s="60">
        <v>9869</v>
      </c>
      <c r="D399" s="60">
        <v>3698</v>
      </c>
      <c r="E399" s="61"/>
      <c r="F399" s="60">
        <f>SUM(B399:E399)</f>
        <v>15575</v>
      </c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  <c r="AR399" s="56"/>
      <c r="AS399" s="56"/>
      <c r="AT399" s="56"/>
      <c r="AU399" s="56"/>
      <c r="AV399" s="56"/>
      <c r="AW399" s="56"/>
      <c r="AX399" s="56"/>
      <c r="AY399" s="56"/>
      <c r="AZ399" s="56"/>
      <c r="BA399" s="56"/>
      <c r="BB399" s="56"/>
      <c r="BC399" s="56"/>
      <c r="BD399" s="56"/>
      <c r="BE399" s="56"/>
      <c r="BF399" s="56"/>
      <c r="BG399" s="56"/>
      <c r="BH399" s="56"/>
      <c r="BI399" s="56"/>
      <c r="BJ399" s="56"/>
      <c r="BK399" s="56"/>
      <c r="BL399" s="56"/>
      <c r="BM399" s="56"/>
      <c r="BN399" s="56"/>
      <c r="BO399" s="56"/>
      <c r="BP399" s="56"/>
      <c r="BQ399" s="56"/>
      <c r="BR399" s="56"/>
      <c r="BS399" s="56"/>
      <c r="BT399" s="56"/>
      <c r="BU399" s="56"/>
      <c r="BV399" s="56"/>
      <c r="BW399" s="56"/>
      <c r="BX399" s="56"/>
      <c r="BY399" s="56"/>
      <c r="BZ399" s="56"/>
      <c r="CA399" s="56"/>
      <c r="CB399" s="56"/>
      <c r="CC399" s="56"/>
      <c r="CD399" s="56"/>
      <c r="CE399" s="56"/>
      <c r="CF399" s="56"/>
      <c r="CG399" s="56"/>
      <c r="CH399" s="56"/>
      <c r="CI399" s="56"/>
      <c r="CJ399" s="56"/>
      <c r="CK399" s="56"/>
      <c r="CL399" s="56"/>
      <c r="CM399" s="56"/>
      <c r="CN399" s="56"/>
      <c r="CO399" s="56"/>
      <c r="CP399" s="56"/>
      <c r="CQ399" s="56"/>
      <c r="CR399" s="56"/>
      <c r="CS399" s="56"/>
      <c r="CT399" s="56"/>
      <c r="CU399" s="56"/>
      <c r="CV399" s="56"/>
      <c r="CW399" s="56"/>
      <c r="CX399" s="56"/>
      <c r="CY399" s="56"/>
      <c r="CZ399" s="56"/>
      <c r="DA399" s="56"/>
      <c r="DB399" s="56"/>
      <c r="DC399" s="56"/>
      <c r="DD399" s="56"/>
      <c r="DE399" s="56"/>
      <c r="DF399" s="56"/>
      <c r="DG399" s="56"/>
      <c r="DH399" s="56"/>
      <c r="DI399" s="56"/>
      <c r="DJ399" s="56"/>
      <c r="DK399" s="56"/>
      <c r="DL399" s="56"/>
      <c r="DM399" s="56"/>
      <c r="DN399" s="56"/>
      <c r="DO399" s="56"/>
      <c r="DP399" s="56"/>
      <c r="DQ399" s="56"/>
      <c r="DR399" s="56"/>
      <c r="DS399" s="56"/>
      <c r="DT399" s="56"/>
      <c r="DU399" s="56"/>
      <c r="DV399" s="56"/>
      <c r="DW399" s="56"/>
      <c r="DX399" s="56"/>
      <c r="DY399" s="56"/>
      <c r="DZ399" s="56"/>
      <c r="EA399" s="56"/>
      <c r="EB399" s="56"/>
      <c r="EC399" s="56"/>
      <c r="ED399" s="56"/>
      <c r="EE399" s="56"/>
      <c r="EF399" s="56"/>
      <c r="EG399" s="56"/>
      <c r="EH399" s="56"/>
      <c r="EI399" s="56"/>
      <c r="EJ399" s="56"/>
      <c r="EK399" s="56"/>
      <c r="EL399" s="56"/>
      <c r="EM399" s="56"/>
      <c r="EN399" s="56"/>
      <c r="EO399" s="56"/>
      <c r="EP399" s="56"/>
      <c r="EQ399" s="56"/>
      <c r="ER399" s="56"/>
      <c r="ES399" s="56"/>
      <c r="ET399" s="56"/>
      <c r="EU399" s="56"/>
      <c r="EV399" s="56"/>
      <c r="EW399" s="56"/>
      <c r="EX399" s="56"/>
      <c r="EY399" s="56"/>
      <c r="EZ399" s="56"/>
      <c r="FA399" s="56"/>
      <c r="FB399" s="56"/>
      <c r="FC399" s="56"/>
      <c r="FD399" s="56"/>
      <c r="FE399" s="56"/>
      <c r="FF399" s="56"/>
      <c r="FG399" s="56"/>
      <c r="FH399" s="56"/>
      <c r="FI399" s="56"/>
      <c r="FJ399" s="56"/>
      <c r="FK399" s="56"/>
      <c r="FL399" s="56"/>
      <c r="FM399" s="56"/>
      <c r="FN399" s="56"/>
      <c r="FO399" s="56"/>
      <c r="FP399" s="56"/>
      <c r="FQ399" s="56"/>
      <c r="FR399" s="56"/>
      <c r="FS399" s="56"/>
      <c r="FT399" s="56"/>
      <c r="FU399" s="56"/>
      <c r="FV399" s="56"/>
      <c r="FW399" s="56"/>
      <c r="FX399" s="56"/>
      <c r="FY399" s="56"/>
      <c r="FZ399" s="56"/>
      <c r="GA399" s="56"/>
      <c r="GB399" s="56"/>
      <c r="GC399" s="56"/>
      <c r="GD399" s="56"/>
      <c r="GE399" s="56"/>
      <c r="GF399" s="56"/>
      <c r="GG399" s="56"/>
      <c r="GH399" s="56"/>
      <c r="GI399" s="56"/>
      <c r="GJ399" s="56"/>
      <c r="GK399" s="56"/>
      <c r="GL399" s="56"/>
      <c r="GM399" s="56"/>
      <c r="GN399" s="56"/>
      <c r="GO399" s="56"/>
      <c r="GP399" s="56"/>
      <c r="GQ399" s="56"/>
      <c r="GR399" s="56"/>
      <c r="GS399" s="56"/>
      <c r="GT399" s="56"/>
      <c r="GU399" s="56"/>
      <c r="GV399" s="56"/>
      <c r="GW399" s="56"/>
      <c r="GX399" s="56"/>
      <c r="GY399" s="56"/>
      <c r="GZ399" s="56"/>
      <c r="HA399" s="56"/>
      <c r="HB399" s="56"/>
      <c r="HC399" s="56"/>
      <c r="HD399" s="56"/>
      <c r="HE399" s="56"/>
      <c r="HF399" s="56"/>
      <c r="HG399" s="56"/>
      <c r="HH399" s="56"/>
      <c r="HI399" s="56"/>
      <c r="HJ399" s="56"/>
      <c r="HK399" s="56"/>
      <c r="HL399" s="56"/>
      <c r="HM399" s="56"/>
      <c r="HN399" s="56"/>
      <c r="HO399" s="56"/>
      <c r="HP399" s="56"/>
      <c r="HQ399" s="56"/>
      <c r="HR399" s="56"/>
      <c r="HS399" s="56"/>
      <c r="HT399" s="56"/>
      <c r="HU399" s="56"/>
      <c r="HV399" s="56"/>
      <c r="HW399" s="56"/>
      <c r="HX399" s="56"/>
      <c r="HY399" s="56"/>
      <c r="HZ399" s="56"/>
      <c r="IA399" s="56"/>
      <c r="IB399" s="56"/>
      <c r="IC399" s="56"/>
      <c r="ID399" s="56"/>
      <c r="IE399" s="56"/>
      <c r="IF399" s="56"/>
      <c r="IG399" s="56"/>
      <c r="IH399" s="56"/>
      <c r="II399" s="56"/>
      <c r="IJ399" s="56"/>
      <c r="IK399" s="56"/>
      <c r="IL399" s="56"/>
      <c r="IM399" s="56"/>
      <c r="IN399" s="56"/>
      <c r="IO399" s="56"/>
    </row>
    <row r="400" spans="1:249" s="8" customFormat="1" ht="11.25" customHeight="1" x14ac:dyDescent="0.2">
      <c r="A400" s="44" t="s">
        <v>7</v>
      </c>
      <c r="B400" s="18">
        <v>678</v>
      </c>
      <c r="C400" s="23" t="s">
        <v>4</v>
      </c>
      <c r="D400" s="23" t="s">
        <v>4</v>
      </c>
      <c r="E400" s="23">
        <v>65</v>
      </c>
      <c r="F400" s="18">
        <f>SUM(B400:E400)</f>
        <v>743</v>
      </c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  <c r="HT400" s="5"/>
      <c r="HU400" s="5"/>
      <c r="HV400" s="5"/>
      <c r="HW400" s="5"/>
      <c r="HX400" s="5"/>
      <c r="HY400" s="5"/>
      <c r="HZ400" s="5"/>
      <c r="IA400" s="5"/>
      <c r="IB400" s="5"/>
      <c r="IC400" s="5"/>
      <c r="ID400" s="5"/>
      <c r="IE400" s="5"/>
      <c r="IF400" s="5"/>
      <c r="IG400" s="5"/>
      <c r="IH400" s="5"/>
      <c r="II400" s="5"/>
      <c r="IJ400" s="5"/>
      <c r="IK400" s="5"/>
      <c r="IL400" s="5"/>
      <c r="IM400" s="5"/>
      <c r="IN400" s="5"/>
      <c r="IO400" s="5"/>
    </row>
    <row r="401" spans="1:253" s="8" customFormat="1" ht="11.25" customHeight="1" x14ac:dyDescent="0.2">
      <c r="A401" s="17" t="s">
        <v>40</v>
      </c>
      <c r="B401" s="16" t="s">
        <v>4</v>
      </c>
      <c r="C401" s="14" t="s">
        <v>13</v>
      </c>
      <c r="D401" s="16" t="s">
        <v>4</v>
      </c>
      <c r="E401" s="16" t="s">
        <v>4</v>
      </c>
      <c r="F401" s="14" t="s">
        <v>13</v>
      </c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  <c r="IF401" s="5"/>
      <c r="IG401" s="5"/>
      <c r="IH401" s="5"/>
      <c r="II401" s="5"/>
      <c r="IJ401" s="5"/>
      <c r="IK401" s="5"/>
      <c r="IL401" s="5"/>
      <c r="IM401" s="5"/>
      <c r="IN401" s="5"/>
      <c r="IO401" s="5"/>
    </row>
    <row r="402" spans="1:253" s="8" customFormat="1" ht="11.25" customHeight="1" x14ac:dyDescent="0.2">
      <c r="A402" s="44"/>
      <c r="B402" s="18"/>
      <c r="C402" s="18"/>
      <c r="D402" s="18"/>
      <c r="E402" s="19"/>
      <c r="F402" s="18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  <c r="HT402" s="5"/>
      <c r="HU402" s="5"/>
      <c r="HV402" s="5"/>
      <c r="HW402" s="5"/>
      <c r="HX402" s="5"/>
      <c r="HY402" s="5"/>
      <c r="HZ402" s="5"/>
      <c r="IA402" s="5"/>
      <c r="IB402" s="5"/>
      <c r="IC402" s="5"/>
      <c r="ID402" s="5"/>
      <c r="IE402" s="5"/>
      <c r="IF402" s="5"/>
      <c r="IG402" s="5"/>
      <c r="IH402" s="5"/>
      <c r="II402" s="5"/>
      <c r="IJ402" s="5"/>
      <c r="IK402" s="5"/>
      <c r="IL402" s="5"/>
      <c r="IM402" s="5"/>
      <c r="IN402" s="5"/>
      <c r="IO402" s="5"/>
    </row>
    <row r="403" spans="1:253" s="8" customFormat="1" ht="11.25" customHeight="1" x14ac:dyDescent="0.2">
      <c r="A403" s="17" t="s">
        <v>6</v>
      </c>
      <c r="B403" s="14">
        <v>9303</v>
      </c>
      <c r="C403" s="14">
        <f>SUM(C387:C401)</f>
        <v>11029</v>
      </c>
      <c r="D403" s="14">
        <f>SUM(D387:D401)</f>
        <v>3698</v>
      </c>
      <c r="E403" s="14">
        <f>SUM(E387:E401)</f>
        <v>421</v>
      </c>
      <c r="F403" s="14">
        <v>24452</v>
      </c>
      <c r="G403" s="5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  <c r="HT403" s="5"/>
      <c r="HU403" s="5"/>
      <c r="HV403" s="5"/>
      <c r="HW403" s="5"/>
      <c r="HX403" s="5"/>
      <c r="HY403" s="5"/>
      <c r="HZ403" s="5"/>
      <c r="IA403" s="5"/>
      <c r="IB403" s="5"/>
      <c r="IC403" s="5"/>
      <c r="ID403" s="5"/>
      <c r="IE403" s="5"/>
      <c r="IF403" s="5"/>
      <c r="IG403" s="5"/>
      <c r="IH403" s="5"/>
      <c r="II403" s="5"/>
      <c r="IJ403" s="5"/>
      <c r="IK403" s="5"/>
      <c r="IL403" s="5"/>
      <c r="IM403" s="5"/>
      <c r="IN403" s="5"/>
      <c r="IO403" s="5"/>
    </row>
    <row r="404" spans="1:253" s="8" customFormat="1" ht="11.25" customHeight="1" x14ac:dyDescent="0.2">
      <c r="A404" s="44"/>
      <c r="B404" s="18"/>
      <c r="C404" s="18"/>
      <c r="D404" s="18"/>
      <c r="E404" s="19"/>
      <c r="F404" s="18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  <c r="HT404" s="5"/>
      <c r="HU404" s="5"/>
      <c r="HV404" s="5"/>
      <c r="HW404" s="5"/>
      <c r="HX404" s="5"/>
      <c r="HY404" s="5"/>
      <c r="HZ404" s="5"/>
      <c r="IA404" s="5"/>
      <c r="IB404" s="5"/>
      <c r="IC404" s="5"/>
      <c r="ID404" s="5"/>
      <c r="IE404" s="5"/>
      <c r="IF404" s="5"/>
      <c r="IG404" s="5"/>
      <c r="IH404" s="5"/>
      <c r="II404" s="5"/>
      <c r="IJ404" s="5"/>
      <c r="IK404" s="5"/>
      <c r="IL404" s="5"/>
      <c r="IM404" s="5"/>
      <c r="IN404" s="5"/>
      <c r="IO404" s="5"/>
    </row>
    <row r="405" spans="1:253" s="8" customFormat="1" ht="11.25" customHeight="1" x14ac:dyDescent="0.2">
      <c r="A405" s="17" t="s">
        <v>5</v>
      </c>
      <c r="B405" s="16" t="s">
        <v>4</v>
      </c>
      <c r="C405" s="16" t="s">
        <v>4</v>
      </c>
      <c r="D405" s="16" t="s">
        <v>4</v>
      </c>
      <c r="E405" s="15" t="s">
        <v>4</v>
      </c>
      <c r="F405" s="16">
        <v>0</v>
      </c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  <c r="HT405" s="5"/>
      <c r="HU405" s="5"/>
      <c r="HV405" s="5"/>
      <c r="HW405" s="5"/>
      <c r="HX405" s="5"/>
      <c r="HY405" s="5"/>
      <c r="HZ405" s="5"/>
      <c r="IA405" s="5"/>
      <c r="IB405" s="5"/>
      <c r="IC405" s="5"/>
      <c r="ID405" s="5"/>
      <c r="IE405" s="5"/>
      <c r="IF405" s="5"/>
      <c r="IG405" s="5"/>
      <c r="IH405" s="5"/>
      <c r="II405" s="5"/>
      <c r="IJ405" s="5"/>
      <c r="IK405" s="5"/>
      <c r="IL405" s="5"/>
      <c r="IM405" s="5"/>
      <c r="IN405" s="5"/>
      <c r="IO405" s="5"/>
    </row>
    <row r="406" spans="1:253" s="8" customFormat="1" ht="11.25" customHeight="1" thickBot="1" x14ac:dyDescent="0.25">
      <c r="A406" s="54"/>
      <c r="B406" s="11"/>
      <c r="C406" s="11"/>
      <c r="D406" s="11"/>
      <c r="E406" s="12"/>
      <c r="F406" s="59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  <c r="HM406" s="5"/>
      <c r="HN406" s="5"/>
      <c r="HO406" s="5"/>
      <c r="HP406" s="5"/>
      <c r="HQ406" s="5"/>
      <c r="HR406" s="5"/>
      <c r="HS406" s="5"/>
      <c r="HT406" s="5"/>
      <c r="HU406" s="5"/>
      <c r="HV406" s="5"/>
      <c r="HW406" s="5"/>
      <c r="HX406" s="5"/>
      <c r="HY406" s="5"/>
      <c r="HZ406" s="5"/>
      <c r="IA406" s="5"/>
      <c r="IB406" s="5"/>
      <c r="IC406" s="5"/>
      <c r="ID406" s="5"/>
      <c r="IE406" s="5"/>
      <c r="IF406" s="5"/>
      <c r="IG406" s="5"/>
      <c r="IH406" s="5"/>
      <c r="II406" s="5"/>
      <c r="IJ406" s="5"/>
      <c r="IK406" s="5"/>
      <c r="IL406" s="5"/>
      <c r="IM406" s="5"/>
      <c r="IN406" s="5"/>
      <c r="IO406" s="5"/>
    </row>
    <row r="407" spans="1:253" s="8" customFormat="1" ht="11.25" customHeight="1" thickBot="1" x14ac:dyDescent="0.25">
      <c r="A407" s="40" t="s">
        <v>3</v>
      </c>
      <c r="B407" s="9">
        <f>SUM(B403:B405)</f>
        <v>9303</v>
      </c>
      <c r="C407" s="9">
        <f>SUM(C403:C405)</f>
        <v>11029</v>
      </c>
      <c r="D407" s="9">
        <f>SUM(D403:D405)</f>
        <v>3698</v>
      </c>
      <c r="E407" s="9">
        <f>SUM(E403:E405)</f>
        <v>421</v>
      </c>
      <c r="F407" s="9">
        <f>SUM(F403:F405)</f>
        <v>24452</v>
      </c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  <c r="IF407" s="5"/>
      <c r="IG407" s="5"/>
      <c r="IH407" s="5"/>
      <c r="II407" s="5"/>
      <c r="IJ407" s="5"/>
      <c r="IK407" s="5"/>
      <c r="IL407" s="5"/>
      <c r="IM407" s="5"/>
      <c r="IN407" s="5"/>
      <c r="IO407" s="5"/>
    </row>
    <row r="408" spans="1:253" ht="7.5" customHeight="1" x14ac:dyDescent="0.2">
      <c r="A408" s="6"/>
      <c r="B408" s="6"/>
      <c r="C408" s="6"/>
      <c r="D408" s="6"/>
      <c r="E408" s="7"/>
      <c r="F408" s="6"/>
    </row>
    <row r="409" spans="1:253" ht="11.25" customHeight="1" x14ac:dyDescent="0.2">
      <c r="A409" s="5" t="s">
        <v>2</v>
      </c>
    </row>
    <row r="410" spans="1:253" ht="7.5" customHeight="1" x14ac:dyDescent="0.2"/>
    <row r="411" spans="1:253" ht="11.25" customHeight="1" x14ac:dyDescent="0.2">
      <c r="A411" s="5" t="s">
        <v>1</v>
      </c>
      <c r="B411" s="4" t="s">
        <v>0</v>
      </c>
      <c r="C411" s="4"/>
      <c r="I411" s="3"/>
    </row>
    <row r="415" spans="1:253" ht="15.75" x14ac:dyDescent="0.2">
      <c r="A415" s="37" t="s">
        <v>38</v>
      </c>
      <c r="B415" s="36" t="s">
        <v>51</v>
      </c>
      <c r="C415" s="35"/>
      <c r="D415" s="34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  <c r="AW415" s="35"/>
      <c r="AX415" s="35"/>
      <c r="AY415" s="35"/>
      <c r="AZ415" s="35"/>
      <c r="BA415" s="35"/>
      <c r="BB415" s="35"/>
      <c r="BC415" s="35"/>
      <c r="BD415" s="35"/>
      <c r="BE415" s="35"/>
      <c r="BF415" s="35"/>
      <c r="BG415" s="35"/>
      <c r="BH415" s="35"/>
      <c r="BI415" s="35"/>
      <c r="BJ415" s="35"/>
      <c r="BK415" s="35"/>
      <c r="BL415" s="35"/>
      <c r="BM415" s="35"/>
      <c r="BN415" s="35"/>
      <c r="BO415" s="35"/>
      <c r="BP415" s="35"/>
      <c r="BQ415" s="35"/>
      <c r="BR415" s="35"/>
      <c r="BS415" s="35"/>
      <c r="BT415" s="35"/>
      <c r="BU415" s="35"/>
      <c r="BV415" s="35"/>
      <c r="BW415" s="35"/>
      <c r="BX415" s="35"/>
      <c r="BY415" s="35"/>
      <c r="BZ415" s="35"/>
      <c r="CA415" s="35"/>
      <c r="CB415" s="35"/>
      <c r="CC415" s="35"/>
      <c r="CD415" s="35"/>
      <c r="CE415" s="35"/>
      <c r="CF415" s="35"/>
      <c r="CG415" s="35"/>
      <c r="CH415" s="35"/>
      <c r="CI415" s="35"/>
      <c r="CJ415" s="35"/>
      <c r="CK415" s="35"/>
      <c r="CL415" s="35"/>
      <c r="CM415" s="35"/>
      <c r="CN415" s="35"/>
      <c r="CO415" s="35"/>
      <c r="CP415" s="35"/>
      <c r="CQ415" s="35"/>
      <c r="CR415" s="35"/>
      <c r="CS415" s="35"/>
      <c r="CT415" s="35"/>
      <c r="CU415" s="35"/>
      <c r="CV415" s="35"/>
      <c r="CW415" s="35"/>
      <c r="CX415" s="35"/>
      <c r="CY415" s="35"/>
      <c r="CZ415" s="35"/>
      <c r="DA415" s="35"/>
      <c r="DB415" s="35"/>
      <c r="DC415" s="35"/>
      <c r="DD415" s="35"/>
      <c r="DE415" s="35"/>
      <c r="DF415" s="35"/>
      <c r="DG415" s="35"/>
      <c r="DH415" s="35"/>
      <c r="DI415" s="35"/>
      <c r="DJ415" s="35"/>
      <c r="DK415" s="35"/>
      <c r="DL415" s="35"/>
      <c r="DM415" s="35"/>
      <c r="DN415" s="35"/>
      <c r="DO415" s="35"/>
      <c r="DP415" s="35"/>
      <c r="DQ415" s="35"/>
      <c r="DR415" s="35"/>
      <c r="DS415" s="35"/>
      <c r="DT415" s="35"/>
      <c r="DU415" s="35"/>
      <c r="DV415" s="35"/>
      <c r="DW415" s="35"/>
      <c r="DX415" s="35"/>
      <c r="DY415" s="35"/>
      <c r="DZ415" s="35"/>
      <c r="EA415" s="35"/>
      <c r="EB415" s="35"/>
      <c r="EC415" s="35"/>
      <c r="ED415" s="35"/>
      <c r="EE415" s="35"/>
      <c r="EF415" s="35"/>
      <c r="EG415" s="35"/>
      <c r="EH415" s="35"/>
      <c r="EI415" s="35"/>
      <c r="EJ415" s="35"/>
      <c r="EK415" s="35"/>
      <c r="EL415" s="35"/>
      <c r="EM415" s="35"/>
      <c r="EN415" s="35"/>
      <c r="EO415" s="35"/>
      <c r="EP415" s="35"/>
      <c r="EQ415" s="35"/>
      <c r="ER415" s="35"/>
      <c r="ES415" s="35"/>
      <c r="ET415" s="35"/>
      <c r="EU415" s="35"/>
      <c r="EV415" s="35"/>
      <c r="EW415" s="35"/>
      <c r="EX415" s="35"/>
      <c r="EY415" s="35"/>
      <c r="EZ415" s="35"/>
      <c r="FA415" s="35"/>
      <c r="FB415" s="35"/>
      <c r="FC415" s="35"/>
      <c r="FD415" s="35"/>
      <c r="FE415" s="35"/>
      <c r="FF415" s="35"/>
      <c r="FG415" s="35"/>
      <c r="FH415" s="35"/>
      <c r="FI415" s="35"/>
      <c r="FJ415" s="35"/>
      <c r="FK415" s="35"/>
      <c r="FL415" s="35"/>
      <c r="FM415" s="35"/>
      <c r="FN415" s="35"/>
      <c r="FO415" s="35"/>
      <c r="FP415" s="35"/>
      <c r="FQ415" s="35"/>
      <c r="FR415" s="35"/>
      <c r="FS415" s="35"/>
      <c r="FT415" s="35"/>
      <c r="FU415" s="35"/>
      <c r="FV415" s="35"/>
      <c r="FW415" s="35"/>
      <c r="FX415" s="35"/>
      <c r="FY415" s="35"/>
      <c r="FZ415" s="35"/>
      <c r="GA415" s="35"/>
      <c r="GB415" s="35"/>
      <c r="GC415" s="35"/>
      <c r="GD415" s="35"/>
      <c r="GE415" s="35"/>
      <c r="GF415" s="35"/>
      <c r="GG415" s="35"/>
      <c r="GH415" s="35"/>
      <c r="GI415" s="35"/>
      <c r="GJ415" s="35"/>
      <c r="GK415" s="35"/>
      <c r="GL415" s="35"/>
      <c r="GM415" s="35"/>
      <c r="GN415" s="35"/>
      <c r="GO415" s="35"/>
      <c r="GP415" s="35"/>
      <c r="GQ415" s="35"/>
      <c r="GR415" s="35"/>
      <c r="GS415" s="35"/>
      <c r="GT415" s="35"/>
      <c r="GU415" s="35"/>
      <c r="GV415" s="35"/>
      <c r="GW415" s="35"/>
      <c r="GX415" s="35"/>
      <c r="GY415" s="35"/>
      <c r="GZ415" s="35"/>
      <c r="HA415" s="35"/>
      <c r="HB415" s="35"/>
      <c r="HC415" s="35"/>
      <c r="HD415" s="35"/>
      <c r="HE415" s="35"/>
      <c r="HF415" s="35"/>
      <c r="HG415" s="35"/>
      <c r="HH415" s="35"/>
      <c r="HI415" s="35"/>
      <c r="HJ415" s="35"/>
      <c r="HK415" s="35"/>
      <c r="HL415" s="35"/>
      <c r="HM415" s="35"/>
      <c r="HN415" s="35"/>
      <c r="HO415" s="35"/>
      <c r="HP415" s="35"/>
      <c r="HQ415" s="35"/>
      <c r="HR415" s="35"/>
      <c r="HS415" s="35"/>
      <c r="HT415" s="35"/>
      <c r="HU415" s="35"/>
      <c r="HV415" s="35"/>
      <c r="HW415" s="35"/>
      <c r="HX415" s="35"/>
      <c r="HY415" s="35"/>
      <c r="HZ415" s="35"/>
      <c r="IA415" s="35"/>
      <c r="IB415" s="35"/>
      <c r="IC415" s="35"/>
      <c r="ID415" s="35"/>
      <c r="IE415" s="35"/>
      <c r="IF415" s="35"/>
      <c r="IG415" s="35"/>
      <c r="IH415" s="35"/>
      <c r="II415" s="35"/>
      <c r="IJ415" s="35"/>
      <c r="IK415" s="35"/>
      <c r="IL415" s="35"/>
      <c r="IM415" s="35"/>
      <c r="IN415" s="35"/>
      <c r="IO415" s="35"/>
      <c r="IP415" s="57"/>
      <c r="IQ415" s="57"/>
      <c r="IR415" s="57"/>
      <c r="IS415" s="57"/>
    </row>
    <row r="416" spans="1:253" x14ac:dyDescent="0.2">
      <c r="A416" s="33"/>
      <c r="B416" s="33" t="s">
        <v>36</v>
      </c>
      <c r="C416" s="33"/>
      <c r="D416" s="53"/>
    </row>
    <row r="417" spans="1:249" ht="7.5" customHeight="1" thickBot="1" x14ac:dyDescent="0.25">
      <c r="A417" s="32"/>
      <c r="B417" s="32"/>
      <c r="C417" s="32"/>
      <c r="D417" s="32"/>
      <c r="E417" s="52"/>
      <c r="F417" s="32"/>
    </row>
    <row r="418" spans="1:249" s="49" customFormat="1" ht="26.25" thickBot="1" x14ac:dyDescent="0.25">
      <c r="A418" s="29" t="s">
        <v>35</v>
      </c>
      <c r="B418" s="28" t="s">
        <v>34</v>
      </c>
      <c r="C418" s="28" t="s">
        <v>33</v>
      </c>
      <c r="D418" s="28" t="s">
        <v>32</v>
      </c>
      <c r="E418" s="51" t="s">
        <v>44</v>
      </c>
      <c r="F418" s="28" t="s">
        <v>3</v>
      </c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  <c r="BB418" s="50"/>
      <c r="BC418" s="50"/>
      <c r="BD418" s="50"/>
      <c r="BE418" s="50"/>
      <c r="BF418" s="50"/>
      <c r="BG418" s="50"/>
      <c r="BH418" s="50"/>
      <c r="BI418" s="50"/>
      <c r="BJ418" s="50"/>
      <c r="BK418" s="50"/>
      <c r="BL418" s="50"/>
      <c r="BM418" s="50"/>
      <c r="BN418" s="50"/>
      <c r="BO418" s="50"/>
      <c r="BP418" s="50"/>
      <c r="BQ418" s="50"/>
      <c r="BR418" s="50"/>
      <c r="BS418" s="50"/>
      <c r="BT418" s="50"/>
      <c r="BU418" s="50"/>
      <c r="BV418" s="50"/>
      <c r="BW418" s="50"/>
      <c r="BX418" s="50"/>
      <c r="BY418" s="50"/>
      <c r="BZ418" s="50"/>
      <c r="CA418" s="50"/>
      <c r="CB418" s="50"/>
      <c r="CC418" s="50"/>
      <c r="CD418" s="50"/>
      <c r="CE418" s="50"/>
      <c r="CF418" s="50"/>
      <c r="CG418" s="50"/>
      <c r="CH418" s="50"/>
      <c r="CI418" s="50"/>
      <c r="CJ418" s="50"/>
      <c r="CK418" s="50"/>
      <c r="CL418" s="50"/>
      <c r="CM418" s="50"/>
      <c r="CN418" s="50"/>
      <c r="CO418" s="50"/>
      <c r="CP418" s="50"/>
      <c r="CQ418" s="50"/>
      <c r="CR418" s="50"/>
      <c r="CS418" s="50"/>
      <c r="CT418" s="50"/>
      <c r="CU418" s="50"/>
      <c r="CV418" s="50"/>
      <c r="CW418" s="50"/>
      <c r="CX418" s="50"/>
      <c r="CY418" s="50"/>
      <c r="CZ418" s="50"/>
      <c r="DA418" s="50"/>
      <c r="DB418" s="50"/>
      <c r="DC418" s="50"/>
      <c r="DD418" s="50"/>
      <c r="DE418" s="50"/>
      <c r="DF418" s="50"/>
      <c r="DG418" s="50"/>
      <c r="DH418" s="50"/>
      <c r="DI418" s="50"/>
      <c r="DJ418" s="50"/>
      <c r="DK418" s="50"/>
      <c r="DL418" s="50"/>
      <c r="DM418" s="50"/>
      <c r="DN418" s="50"/>
      <c r="DO418" s="50"/>
      <c r="DP418" s="50"/>
      <c r="DQ418" s="50"/>
      <c r="DR418" s="50"/>
      <c r="DS418" s="50"/>
      <c r="DT418" s="50"/>
      <c r="DU418" s="50"/>
      <c r="DV418" s="50"/>
      <c r="DW418" s="50"/>
      <c r="DX418" s="50"/>
      <c r="DY418" s="50"/>
      <c r="DZ418" s="50"/>
      <c r="EA418" s="50"/>
      <c r="EB418" s="50"/>
      <c r="EC418" s="50"/>
      <c r="ED418" s="50"/>
      <c r="EE418" s="50"/>
      <c r="EF418" s="50"/>
      <c r="EG418" s="50"/>
      <c r="EH418" s="50"/>
      <c r="EI418" s="50"/>
      <c r="EJ418" s="50"/>
      <c r="EK418" s="50"/>
      <c r="EL418" s="50"/>
      <c r="EM418" s="50"/>
      <c r="EN418" s="50"/>
      <c r="EO418" s="50"/>
      <c r="EP418" s="50"/>
      <c r="EQ418" s="50"/>
      <c r="ER418" s="50"/>
      <c r="ES418" s="50"/>
      <c r="ET418" s="50"/>
      <c r="EU418" s="50"/>
      <c r="EV418" s="50"/>
      <c r="EW418" s="50"/>
      <c r="EX418" s="50"/>
      <c r="EY418" s="50"/>
      <c r="EZ418" s="50"/>
      <c r="FA418" s="50"/>
      <c r="FB418" s="50"/>
      <c r="FC418" s="50"/>
      <c r="FD418" s="50"/>
      <c r="FE418" s="50"/>
      <c r="FF418" s="50"/>
      <c r="FG418" s="50"/>
      <c r="FH418" s="50"/>
      <c r="FI418" s="50"/>
      <c r="FJ418" s="50"/>
      <c r="FK418" s="50"/>
      <c r="FL418" s="50"/>
      <c r="FM418" s="50"/>
      <c r="FN418" s="50"/>
      <c r="FO418" s="50"/>
      <c r="FP418" s="50"/>
      <c r="FQ418" s="50"/>
      <c r="FR418" s="50"/>
      <c r="FS418" s="50"/>
      <c r="FT418" s="50"/>
      <c r="FU418" s="50"/>
      <c r="FV418" s="50"/>
      <c r="FW418" s="50"/>
      <c r="FX418" s="50"/>
      <c r="FY418" s="50"/>
      <c r="FZ418" s="50"/>
      <c r="GA418" s="50"/>
      <c r="GB418" s="50"/>
      <c r="GC418" s="50"/>
      <c r="GD418" s="50"/>
      <c r="GE418" s="50"/>
      <c r="GF418" s="50"/>
      <c r="GG418" s="50"/>
      <c r="GH418" s="50"/>
      <c r="GI418" s="50"/>
      <c r="GJ418" s="50"/>
      <c r="GK418" s="50"/>
      <c r="GL418" s="50"/>
      <c r="GM418" s="50"/>
      <c r="GN418" s="50"/>
      <c r="GO418" s="50"/>
      <c r="GP418" s="50"/>
      <c r="GQ418" s="50"/>
      <c r="GR418" s="50"/>
      <c r="GS418" s="50"/>
      <c r="GT418" s="50"/>
      <c r="GU418" s="50"/>
      <c r="GV418" s="50"/>
      <c r="GW418" s="50"/>
      <c r="GX418" s="50"/>
      <c r="GY418" s="50"/>
      <c r="GZ418" s="50"/>
      <c r="HA418" s="50"/>
      <c r="HB418" s="50"/>
      <c r="HC418" s="50"/>
      <c r="HD418" s="50"/>
      <c r="HE418" s="50"/>
      <c r="HF418" s="50"/>
      <c r="HG418" s="50"/>
      <c r="HH418" s="50"/>
      <c r="HI418" s="50"/>
      <c r="HJ418" s="50"/>
      <c r="HK418" s="50"/>
      <c r="HL418" s="50"/>
      <c r="HM418" s="50"/>
      <c r="HN418" s="50"/>
      <c r="HO418" s="50"/>
      <c r="HP418" s="50"/>
      <c r="HQ418" s="50"/>
      <c r="HR418" s="50"/>
      <c r="HS418" s="50"/>
      <c r="HT418" s="50"/>
      <c r="HU418" s="50"/>
      <c r="HV418" s="50"/>
      <c r="HW418" s="50"/>
      <c r="HX418" s="50"/>
      <c r="HY418" s="50"/>
      <c r="HZ418" s="50"/>
      <c r="IA418" s="50"/>
      <c r="IB418" s="50"/>
      <c r="IC418" s="50"/>
      <c r="ID418" s="50"/>
      <c r="IE418" s="50"/>
      <c r="IF418" s="50"/>
      <c r="IG418" s="50"/>
      <c r="IH418" s="50"/>
      <c r="II418" s="50"/>
      <c r="IJ418" s="50"/>
      <c r="IK418" s="50"/>
      <c r="IL418" s="50"/>
      <c r="IM418" s="50"/>
      <c r="IN418" s="50"/>
      <c r="IO418" s="50"/>
    </row>
    <row r="419" spans="1:249" s="49" customFormat="1" ht="12" x14ac:dyDescent="0.2">
      <c r="A419" s="17" t="s">
        <v>30</v>
      </c>
      <c r="B419" s="14">
        <v>205</v>
      </c>
      <c r="C419" s="16" t="s">
        <v>4</v>
      </c>
      <c r="D419" s="16" t="s">
        <v>4</v>
      </c>
      <c r="E419" s="16" t="s">
        <v>4</v>
      </c>
      <c r="F419" s="14">
        <f>SUM(B419:E419)</f>
        <v>205</v>
      </c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  <c r="BD419" s="50"/>
      <c r="BE419" s="50"/>
      <c r="BF419" s="50"/>
      <c r="BG419" s="50"/>
      <c r="BH419" s="50"/>
      <c r="BI419" s="50"/>
      <c r="BJ419" s="50"/>
      <c r="BK419" s="50"/>
      <c r="BL419" s="50"/>
      <c r="BM419" s="50"/>
      <c r="BN419" s="50"/>
      <c r="BO419" s="50"/>
      <c r="BP419" s="50"/>
      <c r="BQ419" s="50"/>
      <c r="BR419" s="50"/>
      <c r="BS419" s="50"/>
      <c r="BT419" s="50"/>
      <c r="BU419" s="50"/>
      <c r="BV419" s="50"/>
      <c r="BW419" s="50"/>
      <c r="BX419" s="50"/>
      <c r="BY419" s="50"/>
      <c r="BZ419" s="50"/>
      <c r="CA419" s="50"/>
      <c r="CB419" s="50"/>
      <c r="CC419" s="50"/>
      <c r="CD419" s="50"/>
      <c r="CE419" s="50"/>
      <c r="CF419" s="50"/>
      <c r="CG419" s="50"/>
      <c r="CH419" s="50"/>
      <c r="CI419" s="50"/>
      <c r="CJ419" s="50"/>
      <c r="CK419" s="50"/>
      <c r="CL419" s="50"/>
      <c r="CM419" s="50"/>
      <c r="CN419" s="50"/>
      <c r="CO419" s="50"/>
      <c r="CP419" s="50"/>
      <c r="CQ419" s="50"/>
      <c r="CR419" s="50"/>
      <c r="CS419" s="50"/>
      <c r="CT419" s="50"/>
      <c r="CU419" s="50"/>
      <c r="CV419" s="50"/>
      <c r="CW419" s="50"/>
      <c r="CX419" s="50"/>
      <c r="CY419" s="50"/>
      <c r="CZ419" s="50"/>
      <c r="DA419" s="50"/>
      <c r="DB419" s="50"/>
      <c r="DC419" s="50"/>
      <c r="DD419" s="50"/>
      <c r="DE419" s="50"/>
      <c r="DF419" s="50"/>
      <c r="DG419" s="50"/>
      <c r="DH419" s="50"/>
      <c r="DI419" s="50"/>
      <c r="DJ419" s="50"/>
      <c r="DK419" s="50"/>
      <c r="DL419" s="50"/>
      <c r="DM419" s="50"/>
      <c r="DN419" s="50"/>
      <c r="DO419" s="50"/>
      <c r="DP419" s="50"/>
      <c r="DQ419" s="50"/>
      <c r="DR419" s="50"/>
      <c r="DS419" s="50"/>
      <c r="DT419" s="50"/>
      <c r="DU419" s="50"/>
      <c r="DV419" s="50"/>
      <c r="DW419" s="50"/>
      <c r="DX419" s="50"/>
      <c r="DY419" s="50"/>
      <c r="DZ419" s="50"/>
      <c r="EA419" s="50"/>
      <c r="EB419" s="50"/>
      <c r="EC419" s="50"/>
      <c r="ED419" s="50"/>
      <c r="EE419" s="50"/>
      <c r="EF419" s="50"/>
      <c r="EG419" s="50"/>
      <c r="EH419" s="50"/>
      <c r="EI419" s="50"/>
      <c r="EJ419" s="50"/>
      <c r="EK419" s="50"/>
      <c r="EL419" s="50"/>
      <c r="EM419" s="50"/>
      <c r="EN419" s="50"/>
      <c r="EO419" s="50"/>
      <c r="EP419" s="50"/>
      <c r="EQ419" s="50"/>
      <c r="ER419" s="50"/>
      <c r="ES419" s="50"/>
      <c r="ET419" s="50"/>
      <c r="EU419" s="50"/>
      <c r="EV419" s="50"/>
      <c r="EW419" s="50"/>
      <c r="EX419" s="50"/>
      <c r="EY419" s="50"/>
      <c r="EZ419" s="50"/>
      <c r="FA419" s="50"/>
      <c r="FB419" s="50"/>
      <c r="FC419" s="50"/>
      <c r="FD419" s="50"/>
      <c r="FE419" s="50"/>
      <c r="FF419" s="50"/>
      <c r="FG419" s="50"/>
      <c r="FH419" s="50"/>
      <c r="FI419" s="50"/>
      <c r="FJ419" s="50"/>
      <c r="FK419" s="50"/>
      <c r="FL419" s="50"/>
      <c r="FM419" s="50"/>
      <c r="FN419" s="50"/>
      <c r="FO419" s="50"/>
      <c r="FP419" s="50"/>
      <c r="FQ419" s="50"/>
      <c r="FR419" s="50"/>
      <c r="FS419" s="50"/>
      <c r="FT419" s="50"/>
      <c r="FU419" s="50"/>
      <c r="FV419" s="50"/>
      <c r="FW419" s="50"/>
      <c r="FX419" s="50"/>
      <c r="FY419" s="50"/>
      <c r="FZ419" s="50"/>
      <c r="GA419" s="50"/>
      <c r="GB419" s="50"/>
      <c r="GC419" s="50"/>
      <c r="GD419" s="50"/>
      <c r="GE419" s="50"/>
      <c r="GF419" s="50"/>
      <c r="GG419" s="50"/>
      <c r="GH419" s="50"/>
      <c r="GI419" s="50"/>
      <c r="GJ419" s="50"/>
      <c r="GK419" s="50"/>
      <c r="GL419" s="50"/>
      <c r="GM419" s="50"/>
      <c r="GN419" s="50"/>
      <c r="GO419" s="50"/>
      <c r="GP419" s="50"/>
      <c r="GQ419" s="50"/>
      <c r="GR419" s="50"/>
      <c r="GS419" s="50"/>
      <c r="GT419" s="50"/>
      <c r="GU419" s="50"/>
      <c r="GV419" s="50"/>
      <c r="GW419" s="50"/>
      <c r="GX419" s="50"/>
      <c r="GY419" s="50"/>
      <c r="GZ419" s="50"/>
      <c r="HA419" s="50"/>
      <c r="HB419" s="50"/>
      <c r="HC419" s="50"/>
      <c r="HD419" s="50"/>
      <c r="HE419" s="50"/>
      <c r="HF419" s="50"/>
      <c r="HG419" s="50"/>
      <c r="HH419" s="50"/>
      <c r="HI419" s="50"/>
      <c r="HJ419" s="50"/>
      <c r="HK419" s="50"/>
      <c r="HL419" s="50"/>
      <c r="HM419" s="50"/>
      <c r="HN419" s="50"/>
      <c r="HO419" s="50"/>
      <c r="HP419" s="50"/>
      <c r="HQ419" s="50"/>
      <c r="HR419" s="50"/>
      <c r="HS419" s="50"/>
      <c r="HT419" s="50"/>
      <c r="HU419" s="50"/>
      <c r="HV419" s="50"/>
      <c r="HW419" s="50"/>
      <c r="HX419" s="50"/>
      <c r="HY419" s="50"/>
      <c r="HZ419" s="50"/>
      <c r="IA419" s="50"/>
      <c r="IB419" s="50"/>
      <c r="IC419" s="50"/>
      <c r="ID419" s="50"/>
      <c r="IE419" s="50"/>
      <c r="IF419" s="50"/>
      <c r="IG419" s="50"/>
      <c r="IH419" s="50"/>
      <c r="II419" s="50"/>
      <c r="IJ419" s="50"/>
      <c r="IK419" s="50"/>
      <c r="IL419" s="50"/>
      <c r="IM419" s="50"/>
      <c r="IN419" s="50"/>
      <c r="IO419" s="50"/>
    </row>
    <row r="420" spans="1:249" s="8" customFormat="1" ht="11.25" customHeight="1" x14ac:dyDescent="0.2">
      <c r="A420" s="44" t="s">
        <v>29</v>
      </c>
      <c r="B420" s="18">
        <v>2757</v>
      </c>
      <c r="C420" s="18">
        <v>396</v>
      </c>
      <c r="D420" s="23" t="s">
        <v>4</v>
      </c>
      <c r="E420" s="23" t="s">
        <v>4</v>
      </c>
      <c r="F420" s="18">
        <f>SUM(B420:E420)</f>
        <v>3153</v>
      </c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  <c r="IK420" s="5"/>
      <c r="IL420" s="5"/>
      <c r="IM420" s="5"/>
      <c r="IN420" s="5"/>
      <c r="IO420" s="5"/>
    </row>
    <row r="421" spans="1:249" s="8" customFormat="1" ht="11.25" customHeight="1" x14ac:dyDescent="0.2">
      <c r="A421" s="17" t="s">
        <v>28</v>
      </c>
      <c r="B421" s="16" t="s">
        <v>4</v>
      </c>
      <c r="C421" s="14">
        <v>1</v>
      </c>
      <c r="D421" s="16" t="s">
        <v>4</v>
      </c>
      <c r="E421" s="16" t="s">
        <v>4</v>
      </c>
      <c r="F421" s="14">
        <f>SUM(B421:E421)</f>
        <v>1</v>
      </c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</row>
    <row r="422" spans="1:249" s="8" customFormat="1" ht="11.25" customHeight="1" x14ac:dyDescent="0.2">
      <c r="A422" s="44" t="s">
        <v>27</v>
      </c>
      <c r="B422" s="23">
        <v>84</v>
      </c>
      <c r="C422" s="18">
        <v>8</v>
      </c>
      <c r="D422" s="23" t="s">
        <v>4</v>
      </c>
      <c r="E422" s="23" t="s">
        <v>4</v>
      </c>
      <c r="F422" s="18">
        <f>SUM(B422:E422)</f>
        <v>92</v>
      </c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  <c r="IK422" s="5"/>
      <c r="IL422" s="5"/>
      <c r="IM422" s="5"/>
      <c r="IN422" s="5"/>
      <c r="IO422" s="5"/>
    </row>
    <row r="423" spans="1:249" s="8" customFormat="1" ht="11.25" customHeight="1" x14ac:dyDescent="0.2">
      <c r="A423" s="17" t="s">
        <v>26</v>
      </c>
      <c r="B423" s="16">
        <v>106</v>
      </c>
      <c r="C423" s="16" t="s">
        <v>4</v>
      </c>
      <c r="D423" s="16" t="s">
        <v>4</v>
      </c>
      <c r="E423" s="16" t="s">
        <v>4</v>
      </c>
      <c r="F423" s="14">
        <f>SUM(B423:E423)</f>
        <v>106</v>
      </c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  <c r="IK423" s="5"/>
      <c r="IL423" s="5"/>
      <c r="IM423" s="5"/>
      <c r="IN423" s="5"/>
      <c r="IO423" s="5"/>
    </row>
    <row r="424" spans="1:249" s="8" customFormat="1" ht="11.25" customHeight="1" x14ac:dyDescent="0.2">
      <c r="A424" s="44" t="s">
        <v>25</v>
      </c>
      <c r="B424" s="23">
        <v>164</v>
      </c>
      <c r="C424" s="23" t="s">
        <v>4</v>
      </c>
      <c r="D424" s="23" t="s">
        <v>4</v>
      </c>
      <c r="E424" s="22" t="s">
        <v>4</v>
      </c>
      <c r="F424" s="18">
        <f>SUM(B424:E424)</f>
        <v>164</v>
      </c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</row>
    <row r="425" spans="1:249" s="8" customFormat="1" ht="11.25" customHeight="1" x14ac:dyDescent="0.2">
      <c r="A425" s="17" t="s">
        <v>23</v>
      </c>
      <c r="B425" s="16" t="s">
        <v>4</v>
      </c>
      <c r="C425" s="14" t="s">
        <v>13</v>
      </c>
      <c r="D425" s="16" t="s">
        <v>4</v>
      </c>
      <c r="E425" s="15" t="s">
        <v>4</v>
      </c>
      <c r="F425" s="14" t="s">
        <v>13</v>
      </c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</row>
    <row r="426" spans="1:249" s="8" customFormat="1" ht="11.25" customHeight="1" x14ac:dyDescent="0.2">
      <c r="A426" s="44" t="s">
        <v>19</v>
      </c>
      <c r="B426" s="18">
        <v>11</v>
      </c>
      <c r="C426" s="23">
        <v>378</v>
      </c>
      <c r="D426" s="23" t="s">
        <v>4</v>
      </c>
      <c r="E426" s="23" t="s">
        <v>4</v>
      </c>
      <c r="F426" s="18">
        <f>SUM(B426:E426)</f>
        <v>389</v>
      </c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  <c r="HB426" s="5"/>
      <c r="HC426" s="5"/>
      <c r="HD426" s="5"/>
      <c r="HE426" s="5"/>
      <c r="HF426" s="5"/>
      <c r="HG426" s="5"/>
      <c r="HH426" s="5"/>
      <c r="HI426" s="5"/>
      <c r="HJ426" s="5"/>
      <c r="HK426" s="5"/>
      <c r="HL426" s="5"/>
      <c r="HM426" s="5"/>
      <c r="HN426" s="5"/>
      <c r="HO426" s="5"/>
      <c r="HP426" s="5"/>
      <c r="HQ426" s="5"/>
      <c r="HR426" s="5"/>
      <c r="HS426" s="5"/>
      <c r="HT426" s="5"/>
      <c r="HU426" s="5"/>
      <c r="HV426" s="5"/>
      <c r="HW426" s="5"/>
      <c r="HX426" s="5"/>
      <c r="HY426" s="5"/>
      <c r="HZ426" s="5"/>
      <c r="IA426" s="5"/>
      <c r="IB426" s="5"/>
      <c r="IC426" s="5"/>
      <c r="ID426" s="5"/>
      <c r="IE426" s="5"/>
      <c r="IF426" s="5"/>
      <c r="IG426" s="5"/>
      <c r="IH426" s="5"/>
      <c r="II426" s="5"/>
      <c r="IJ426" s="5"/>
      <c r="IK426" s="5"/>
      <c r="IL426" s="5"/>
      <c r="IM426" s="5"/>
      <c r="IN426" s="5"/>
      <c r="IO426" s="5"/>
    </row>
    <row r="427" spans="1:249" s="8" customFormat="1" ht="11.25" customHeight="1" x14ac:dyDescent="0.2">
      <c r="A427" s="17" t="s">
        <v>41</v>
      </c>
      <c r="B427" s="16">
        <v>31</v>
      </c>
      <c r="C427" s="16" t="s">
        <v>4</v>
      </c>
      <c r="D427" s="16" t="s">
        <v>4</v>
      </c>
      <c r="E427" s="16" t="s">
        <v>4</v>
      </c>
      <c r="F427" s="14">
        <f>SUM(B427:E427)</f>
        <v>31</v>
      </c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  <c r="HT427" s="5"/>
      <c r="HU427" s="5"/>
      <c r="HV427" s="5"/>
      <c r="HW427" s="5"/>
      <c r="HX427" s="5"/>
      <c r="HY427" s="5"/>
      <c r="HZ427" s="5"/>
      <c r="IA427" s="5"/>
      <c r="IB427" s="5"/>
      <c r="IC427" s="5"/>
      <c r="ID427" s="5"/>
      <c r="IE427" s="5"/>
      <c r="IF427" s="5"/>
      <c r="IG427" s="5"/>
      <c r="IH427" s="5"/>
      <c r="II427" s="5"/>
      <c r="IJ427" s="5"/>
      <c r="IK427" s="5"/>
      <c r="IL427" s="5"/>
      <c r="IM427" s="5"/>
      <c r="IN427" s="5"/>
      <c r="IO427" s="5"/>
    </row>
    <row r="428" spans="1:249" s="8" customFormat="1" ht="11.25" customHeight="1" x14ac:dyDescent="0.2">
      <c r="A428" s="44" t="s">
        <v>18</v>
      </c>
      <c r="B428" s="18">
        <v>2728</v>
      </c>
      <c r="C428" s="18">
        <v>120</v>
      </c>
      <c r="D428" s="23" t="s">
        <v>4</v>
      </c>
      <c r="E428" s="23" t="s">
        <v>4</v>
      </c>
      <c r="F428" s="18">
        <f>SUM(B428:E428)</f>
        <v>2848</v>
      </c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  <c r="HT428" s="5"/>
      <c r="HU428" s="5"/>
      <c r="HV428" s="5"/>
      <c r="HW428" s="5"/>
      <c r="HX428" s="5"/>
      <c r="HY428" s="5"/>
      <c r="HZ428" s="5"/>
      <c r="IA428" s="5"/>
      <c r="IB428" s="5"/>
      <c r="IC428" s="5"/>
      <c r="ID428" s="5"/>
      <c r="IE428" s="5"/>
      <c r="IF428" s="5"/>
      <c r="IG428" s="5"/>
      <c r="IH428" s="5"/>
      <c r="II428" s="5"/>
      <c r="IJ428" s="5"/>
      <c r="IK428" s="5"/>
      <c r="IL428" s="5"/>
      <c r="IM428" s="5"/>
      <c r="IN428" s="5"/>
      <c r="IO428" s="5"/>
    </row>
    <row r="429" spans="1:249" s="8" customFormat="1" ht="11.25" customHeight="1" x14ac:dyDescent="0.2">
      <c r="A429" s="17" t="s">
        <v>14</v>
      </c>
      <c r="B429" s="14">
        <v>113</v>
      </c>
      <c r="C429" s="16" t="s">
        <v>4</v>
      </c>
      <c r="D429" s="16" t="s">
        <v>4</v>
      </c>
      <c r="E429" s="16" t="s">
        <v>4</v>
      </c>
      <c r="F429" s="14">
        <f>SUM(B429:E429)</f>
        <v>113</v>
      </c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  <c r="IK429" s="5"/>
      <c r="IL429" s="5"/>
      <c r="IM429" s="5"/>
      <c r="IN429" s="5"/>
      <c r="IO429" s="5"/>
    </row>
    <row r="430" spans="1:249" s="8" customFormat="1" ht="11.25" customHeight="1" x14ac:dyDescent="0.2">
      <c r="A430" s="44" t="s">
        <v>12</v>
      </c>
      <c r="B430" s="18">
        <v>1224</v>
      </c>
      <c r="C430" s="23" t="s">
        <v>4</v>
      </c>
      <c r="D430" s="23" t="s">
        <v>4</v>
      </c>
      <c r="E430" s="23" t="s">
        <v>4</v>
      </c>
      <c r="F430" s="18">
        <f>SUM(B430:E430)</f>
        <v>1224</v>
      </c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  <c r="GW430" s="5"/>
      <c r="GX430" s="5"/>
      <c r="GY430" s="5"/>
      <c r="GZ430" s="5"/>
      <c r="HA430" s="5"/>
      <c r="HB430" s="5"/>
      <c r="HC430" s="5"/>
      <c r="HD430" s="5"/>
      <c r="HE430" s="5"/>
      <c r="HF430" s="5"/>
      <c r="HG430" s="5"/>
      <c r="HH430" s="5"/>
      <c r="HI430" s="5"/>
      <c r="HJ430" s="5"/>
      <c r="HK430" s="5"/>
      <c r="HL430" s="5"/>
      <c r="HM430" s="5"/>
      <c r="HN430" s="5"/>
      <c r="HO430" s="5"/>
      <c r="HP430" s="5"/>
      <c r="HQ430" s="5"/>
      <c r="HR430" s="5"/>
      <c r="HS430" s="5"/>
      <c r="HT430" s="5"/>
      <c r="HU430" s="5"/>
      <c r="HV430" s="5"/>
      <c r="HW430" s="5"/>
      <c r="HX430" s="5"/>
      <c r="HY430" s="5"/>
      <c r="HZ430" s="5"/>
      <c r="IA430" s="5"/>
      <c r="IB430" s="5"/>
      <c r="IC430" s="5"/>
      <c r="ID430" s="5"/>
      <c r="IE430" s="5"/>
      <c r="IF430" s="5"/>
      <c r="IG430" s="5"/>
      <c r="IH430" s="5"/>
      <c r="II430" s="5"/>
      <c r="IJ430" s="5"/>
      <c r="IK430" s="5"/>
      <c r="IL430" s="5"/>
      <c r="IM430" s="5"/>
      <c r="IN430" s="5"/>
      <c r="IO430" s="5"/>
    </row>
    <row r="431" spans="1:249" s="8" customFormat="1" ht="11.25" customHeight="1" x14ac:dyDescent="0.2">
      <c r="A431" s="17" t="s">
        <v>11</v>
      </c>
      <c r="B431" s="14">
        <v>37</v>
      </c>
      <c r="C431" s="16">
        <v>5</v>
      </c>
      <c r="D431" s="16" t="s">
        <v>4</v>
      </c>
      <c r="E431" s="16" t="s">
        <v>4</v>
      </c>
      <c r="F431" s="14">
        <f>SUM(B431:E431)</f>
        <v>42</v>
      </c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  <c r="GW431" s="5"/>
      <c r="GX431" s="5"/>
      <c r="GY431" s="5"/>
      <c r="GZ431" s="5"/>
      <c r="HA431" s="5"/>
      <c r="HB431" s="5"/>
      <c r="HC431" s="5"/>
      <c r="HD431" s="5"/>
      <c r="HE431" s="5"/>
      <c r="HF431" s="5"/>
      <c r="HG431" s="5"/>
      <c r="HH431" s="5"/>
      <c r="HI431" s="5"/>
      <c r="HJ431" s="5"/>
      <c r="HK431" s="5"/>
      <c r="HL431" s="5"/>
      <c r="HM431" s="5"/>
      <c r="HN431" s="5"/>
      <c r="HO431" s="5"/>
      <c r="HP431" s="5"/>
      <c r="HQ431" s="5"/>
      <c r="HR431" s="5"/>
      <c r="HS431" s="5"/>
      <c r="HT431" s="5"/>
      <c r="HU431" s="5"/>
      <c r="HV431" s="5"/>
      <c r="HW431" s="5"/>
      <c r="HX431" s="5"/>
      <c r="HY431" s="5"/>
      <c r="HZ431" s="5"/>
      <c r="IA431" s="5"/>
      <c r="IB431" s="5"/>
      <c r="IC431" s="5"/>
      <c r="ID431" s="5"/>
      <c r="IE431" s="5"/>
      <c r="IF431" s="5"/>
      <c r="IG431" s="5"/>
      <c r="IH431" s="5"/>
      <c r="II431" s="5"/>
      <c r="IJ431" s="5"/>
      <c r="IK431" s="5"/>
      <c r="IL431" s="5"/>
      <c r="IM431" s="5"/>
      <c r="IN431" s="5"/>
      <c r="IO431" s="5"/>
    </row>
    <row r="432" spans="1:249" s="8" customFormat="1" ht="11.25" customHeight="1" x14ac:dyDescent="0.2">
      <c r="A432" s="45" t="s">
        <v>10</v>
      </c>
      <c r="B432" s="24">
        <v>5680</v>
      </c>
      <c r="C432" s="24">
        <v>5757</v>
      </c>
      <c r="D432" s="24">
        <v>3750</v>
      </c>
      <c r="E432" s="25" t="s">
        <v>4</v>
      </c>
      <c r="F432" s="24">
        <f>SUM(B432:E432)</f>
        <v>15187</v>
      </c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  <c r="AR432" s="56"/>
      <c r="AS432" s="56"/>
      <c r="AT432" s="56"/>
      <c r="AU432" s="56"/>
      <c r="AV432" s="56"/>
      <c r="AW432" s="56"/>
      <c r="AX432" s="56"/>
      <c r="AY432" s="56"/>
      <c r="AZ432" s="56"/>
      <c r="BA432" s="56"/>
      <c r="BB432" s="56"/>
      <c r="BC432" s="56"/>
      <c r="BD432" s="56"/>
      <c r="BE432" s="56"/>
      <c r="BF432" s="56"/>
      <c r="BG432" s="56"/>
      <c r="BH432" s="56"/>
      <c r="BI432" s="56"/>
      <c r="BJ432" s="56"/>
      <c r="BK432" s="56"/>
      <c r="BL432" s="56"/>
      <c r="BM432" s="56"/>
      <c r="BN432" s="56"/>
      <c r="BO432" s="56"/>
      <c r="BP432" s="56"/>
      <c r="BQ432" s="56"/>
      <c r="BR432" s="56"/>
      <c r="BS432" s="56"/>
      <c r="BT432" s="56"/>
      <c r="BU432" s="56"/>
      <c r="BV432" s="56"/>
      <c r="BW432" s="56"/>
      <c r="BX432" s="56"/>
      <c r="BY432" s="56"/>
      <c r="BZ432" s="56"/>
      <c r="CA432" s="56"/>
      <c r="CB432" s="56"/>
      <c r="CC432" s="56"/>
      <c r="CD432" s="56"/>
      <c r="CE432" s="56"/>
      <c r="CF432" s="56"/>
      <c r="CG432" s="56"/>
      <c r="CH432" s="56"/>
      <c r="CI432" s="56"/>
      <c r="CJ432" s="56"/>
      <c r="CK432" s="56"/>
      <c r="CL432" s="56"/>
      <c r="CM432" s="56"/>
      <c r="CN432" s="56"/>
      <c r="CO432" s="56"/>
      <c r="CP432" s="56"/>
      <c r="CQ432" s="56"/>
      <c r="CR432" s="56"/>
      <c r="CS432" s="56"/>
      <c r="CT432" s="56"/>
      <c r="CU432" s="56"/>
      <c r="CV432" s="56"/>
      <c r="CW432" s="56"/>
      <c r="CX432" s="56"/>
      <c r="CY432" s="56"/>
      <c r="CZ432" s="56"/>
      <c r="DA432" s="56"/>
      <c r="DB432" s="56"/>
      <c r="DC432" s="56"/>
      <c r="DD432" s="56"/>
      <c r="DE432" s="56"/>
      <c r="DF432" s="56"/>
      <c r="DG432" s="56"/>
      <c r="DH432" s="56"/>
      <c r="DI432" s="56"/>
      <c r="DJ432" s="56"/>
      <c r="DK432" s="56"/>
      <c r="DL432" s="56"/>
      <c r="DM432" s="56"/>
      <c r="DN432" s="56"/>
      <c r="DO432" s="56"/>
      <c r="DP432" s="56"/>
      <c r="DQ432" s="56"/>
      <c r="DR432" s="56"/>
      <c r="DS432" s="56"/>
      <c r="DT432" s="56"/>
      <c r="DU432" s="56"/>
      <c r="DV432" s="56"/>
      <c r="DW432" s="56"/>
      <c r="DX432" s="56"/>
      <c r="DY432" s="56"/>
      <c r="DZ432" s="56"/>
      <c r="EA432" s="56"/>
      <c r="EB432" s="56"/>
      <c r="EC432" s="56"/>
      <c r="ED432" s="56"/>
      <c r="EE432" s="56"/>
      <c r="EF432" s="56"/>
      <c r="EG432" s="56"/>
      <c r="EH432" s="56"/>
      <c r="EI432" s="56"/>
      <c r="EJ432" s="56"/>
      <c r="EK432" s="56"/>
      <c r="EL432" s="56"/>
      <c r="EM432" s="56"/>
      <c r="EN432" s="56"/>
      <c r="EO432" s="56"/>
      <c r="EP432" s="56"/>
      <c r="EQ432" s="56"/>
      <c r="ER432" s="56"/>
      <c r="ES432" s="56"/>
      <c r="ET432" s="56"/>
      <c r="EU432" s="56"/>
      <c r="EV432" s="56"/>
      <c r="EW432" s="56"/>
      <c r="EX432" s="56"/>
      <c r="EY432" s="56"/>
      <c r="EZ432" s="56"/>
      <c r="FA432" s="56"/>
      <c r="FB432" s="56"/>
      <c r="FC432" s="56"/>
      <c r="FD432" s="56"/>
      <c r="FE432" s="56"/>
      <c r="FF432" s="56"/>
      <c r="FG432" s="56"/>
      <c r="FH432" s="56"/>
      <c r="FI432" s="56"/>
      <c r="FJ432" s="56"/>
      <c r="FK432" s="56"/>
      <c r="FL432" s="56"/>
      <c r="FM432" s="56"/>
      <c r="FN432" s="56"/>
      <c r="FO432" s="56"/>
      <c r="FP432" s="56"/>
      <c r="FQ432" s="56"/>
      <c r="FR432" s="56"/>
      <c r="FS432" s="56"/>
      <c r="FT432" s="56"/>
      <c r="FU432" s="56"/>
      <c r="FV432" s="56"/>
      <c r="FW432" s="56"/>
      <c r="FX432" s="56"/>
      <c r="FY432" s="56"/>
      <c r="FZ432" s="56"/>
      <c r="GA432" s="56"/>
      <c r="GB432" s="56"/>
      <c r="GC432" s="56"/>
      <c r="GD432" s="56"/>
      <c r="GE432" s="56"/>
      <c r="GF432" s="56"/>
      <c r="GG432" s="56"/>
      <c r="GH432" s="56"/>
      <c r="GI432" s="56"/>
      <c r="GJ432" s="56"/>
      <c r="GK432" s="56"/>
      <c r="GL432" s="56"/>
      <c r="GM432" s="56"/>
      <c r="GN432" s="56"/>
      <c r="GO432" s="56"/>
      <c r="GP432" s="56"/>
      <c r="GQ432" s="56"/>
      <c r="GR432" s="56"/>
      <c r="GS432" s="56"/>
      <c r="GT432" s="56"/>
      <c r="GU432" s="56"/>
      <c r="GV432" s="56"/>
      <c r="GW432" s="56"/>
      <c r="GX432" s="56"/>
      <c r="GY432" s="56"/>
      <c r="GZ432" s="56"/>
      <c r="HA432" s="56"/>
      <c r="HB432" s="56"/>
      <c r="HC432" s="56"/>
      <c r="HD432" s="56"/>
      <c r="HE432" s="56"/>
      <c r="HF432" s="56"/>
      <c r="HG432" s="56"/>
      <c r="HH432" s="56"/>
      <c r="HI432" s="56"/>
      <c r="HJ432" s="56"/>
      <c r="HK432" s="56"/>
      <c r="HL432" s="56"/>
      <c r="HM432" s="56"/>
      <c r="HN432" s="56"/>
      <c r="HO432" s="56"/>
      <c r="HP432" s="56"/>
      <c r="HQ432" s="56"/>
      <c r="HR432" s="56"/>
      <c r="HS432" s="56"/>
      <c r="HT432" s="56"/>
      <c r="HU432" s="56"/>
      <c r="HV432" s="56"/>
      <c r="HW432" s="56"/>
      <c r="HX432" s="56"/>
      <c r="HY432" s="56"/>
      <c r="HZ432" s="56"/>
      <c r="IA432" s="56"/>
      <c r="IB432" s="56"/>
      <c r="IC432" s="56"/>
      <c r="ID432" s="56"/>
      <c r="IE432" s="56"/>
      <c r="IF432" s="56"/>
      <c r="IG432" s="56"/>
      <c r="IH432" s="56"/>
      <c r="II432" s="56"/>
      <c r="IJ432" s="56"/>
      <c r="IK432" s="56"/>
      <c r="IL432" s="56"/>
      <c r="IM432" s="56"/>
      <c r="IN432" s="56"/>
      <c r="IO432" s="56"/>
    </row>
    <row r="433" spans="1:249" s="8" customFormat="1" ht="11.25" customHeight="1" x14ac:dyDescent="0.2">
      <c r="A433" s="17" t="s">
        <v>7</v>
      </c>
      <c r="B433" s="14">
        <v>585</v>
      </c>
      <c r="C433" s="16">
        <v>27</v>
      </c>
      <c r="D433" s="16" t="s">
        <v>4</v>
      </c>
      <c r="E433" s="16">
        <f>119+94</f>
        <v>213</v>
      </c>
      <c r="F433" s="14">
        <f>SUM(B433:E433)</f>
        <v>825</v>
      </c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  <c r="HB433" s="5"/>
      <c r="HC433" s="5"/>
      <c r="HD433" s="5"/>
      <c r="HE433" s="5"/>
      <c r="HF433" s="5"/>
      <c r="HG433" s="5"/>
      <c r="HH433" s="5"/>
      <c r="HI433" s="5"/>
      <c r="HJ433" s="5"/>
      <c r="HK433" s="5"/>
      <c r="HL433" s="5"/>
      <c r="HM433" s="5"/>
      <c r="HN433" s="5"/>
      <c r="HO433" s="5"/>
      <c r="HP433" s="5"/>
      <c r="HQ433" s="5"/>
      <c r="HR433" s="5"/>
      <c r="HS433" s="5"/>
      <c r="HT433" s="5"/>
      <c r="HU433" s="5"/>
      <c r="HV433" s="5"/>
      <c r="HW433" s="5"/>
      <c r="HX433" s="5"/>
      <c r="HY433" s="5"/>
      <c r="HZ433" s="5"/>
      <c r="IA433" s="5"/>
      <c r="IB433" s="5"/>
      <c r="IC433" s="5"/>
      <c r="ID433" s="5"/>
      <c r="IE433" s="5"/>
      <c r="IF433" s="5"/>
      <c r="IG433" s="5"/>
      <c r="IH433" s="5"/>
      <c r="II433" s="5"/>
      <c r="IJ433" s="5"/>
      <c r="IK433" s="5"/>
      <c r="IL433" s="5"/>
      <c r="IM433" s="5"/>
      <c r="IN433" s="5"/>
      <c r="IO433" s="5"/>
    </row>
    <row r="434" spans="1:249" s="8" customFormat="1" ht="11.25" customHeight="1" x14ac:dyDescent="0.2">
      <c r="A434" s="44" t="s">
        <v>40</v>
      </c>
      <c r="B434" s="23" t="s">
        <v>4</v>
      </c>
      <c r="C434" s="18" t="s">
        <v>13</v>
      </c>
      <c r="D434" s="23" t="s">
        <v>4</v>
      </c>
      <c r="E434" s="23" t="s">
        <v>4</v>
      </c>
      <c r="F434" s="18" t="s">
        <v>13</v>
      </c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  <c r="GW434" s="5"/>
      <c r="GX434" s="5"/>
      <c r="GY434" s="5"/>
      <c r="GZ434" s="5"/>
      <c r="HA434" s="5"/>
      <c r="HB434" s="5"/>
      <c r="HC434" s="5"/>
      <c r="HD434" s="5"/>
      <c r="HE434" s="5"/>
      <c r="HF434" s="5"/>
      <c r="HG434" s="5"/>
      <c r="HH434" s="5"/>
      <c r="HI434" s="5"/>
      <c r="HJ434" s="5"/>
      <c r="HK434" s="5"/>
      <c r="HL434" s="5"/>
      <c r="HM434" s="5"/>
      <c r="HN434" s="5"/>
      <c r="HO434" s="5"/>
      <c r="HP434" s="5"/>
      <c r="HQ434" s="5"/>
      <c r="HR434" s="5"/>
      <c r="HS434" s="5"/>
      <c r="HT434" s="5"/>
      <c r="HU434" s="5"/>
      <c r="HV434" s="5"/>
      <c r="HW434" s="5"/>
      <c r="HX434" s="5"/>
      <c r="HY434" s="5"/>
      <c r="HZ434" s="5"/>
      <c r="IA434" s="5"/>
      <c r="IB434" s="5"/>
      <c r="IC434" s="5"/>
      <c r="ID434" s="5"/>
      <c r="IE434" s="5"/>
      <c r="IF434" s="5"/>
      <c r="IG434" s="5"/>
      <c r="IH434" s="5"/>
      <c r="II434" s="5"/>
      <c r="IJ434" s="5"/>
      <c r="IK434" s="5"/>
      <c r="IL434" s="5"/>
      <c r="IM434" s="5"/>
      <c r="IN434" s="5"/>
      <c r="IO434" s="5"/>
    </row>
    <row r="435" spans="1:249" s="8" customFormat="1" ht="11.25" customHeight="1" x14ac:dyDescent="0.2">
      <c r="A435" s="17" t="s">
        <v>39</v>
      </c>
      <c r="B435" s="16" t="s">
        <v>4</v>
      </c>
      <c r="C435" s="16" t="s">
        <v>4</v>
      </c>
      <c r="D435" s="16" t="s">
        <v>4</v>
      </c>
      <c r="E435" s="16" t="s">
        <v>4</v>
      </c>
      <c r="F435" s="14">
        <v>85</v>
      </c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  <c r="GW435" s="5"/>
      <c r="GX435" s="5"/>
      <c r="GY435" s="5"/>
      <c r="GZ435" s="5"/>
      <c r="HA435" s="5"/>
      <c r="HB435" s="5"/>
      <c r="HC435" s="5"/>
      <c r="HD435" s="5"/>
      <c r="HE435" s="5"/>
      <c r="HF435" s="5"/>
      <c r="HG435" s="5"/>
      <c r="HH435" s="5"/>
      <c r="HI435" s="5"/>
      <c r="HJ435" s="5"/>
      <c r="HK435" s="5"/>
      <c r="HL435" s="5"/>
      <c r="HM435" s="5"/>
      <c r="HN435" s="5"/>
      <c r="HO435" s="5"/>
      <c r="HP435" s="5"/>
      <c r="HQ435" s="5"/>
      <c r="HR435" s="5"/>
      <c r="HS435" s="5"/>
      <c r="HT435" s="5"/>
      <c r="HU435" s="5"/>
      <c r="HV435" s="5"/>
      <c r="HW435" s="5"/>
      <c r="HX435" s="5"/>
      <c r="HY435" s="5"/>
      <c r="HZ435" s="5"/>
      <c r="IA435" s="5"/>
      <c r="IB435" s="5"/>
      <c r="IC435" s="5"/>
      <c r="ID435" s="5"/>
      <c r="IE435" s="5"/>
      <c r="IF435" s="5"/>
      <c r="IG435" s="5"/>
      <c r="IH435" s="5"/>
      <c r="II435" s="5"/>
      <c r="IJ435" s="5"/>
      <c r="IK435" s="5"/>
      <c r="IL435" s="5"/>
      <c r="IM435" s="5"/>
      <c r="IN435" s="5"/>
      <c r="IO435" s="5"/>
    </row>
    <row r="436" spans="1:249" s="8" customFormat="1" ht="11.25" customHeight="1" x14ac:dyDescent="0.2">
      <c r="A436" s="44"/>
      <c r="B436" s="18"/>
      <c r="C436" s="18"/>
      <c r="D436" s="18"/>
      <c r="E436" s="19"/>
      <c r="F436" s="18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  <c r="HT436" s="5"/>
      <c r="HU436" s="5"/>
      <c r="HV436" s="5"/>
      <c r="HW436" s="5"/>
      <c r="HX436" s="5"/>
      <c r="HY436" s="5"/>
      <c r="HZ436" s="5"/>
      <c r="IA436" s="5"/>
      <c r="IB436" s="5"/>
      <c r="IC436" s="5"/>
      <c r="ID436" s="5"/>
      <c r="IE436" s="5"/>
      <c r="IF436" s="5"/>
      <c r="IG436" s="5"/>
      <c r="IH436" s="5"/>
      <c r="II436" s="5"/>
      <c r="IJ436" s="5"/>
      <c r="IK436" s="5"/>
      <c r="IL436" s="5"/>
      <c r="IM436" s="5"/>
      <c r="IN436" s="5"/>
      <c r="IO436" s="5"/>
    </row>
    <row r="437" spans="1:249" s="8" customFormat="1" ht="11.25" customHeight="1" x14ac:dyDescent="0.2">
      <c r="A437" s="17" t="s">
        <v>6</v>
      </c>
      <c r="B437" s="14">
        <f>SUM(B419:B435)</f>
        <v>13725</v>
      </c>
      <c r="C437" s="14">
        <f>SUM(C419:C435)</f>
        <v>6692</v>
      </c>
      <c r="D437" s="14">
        <f>SUM(D419:D435)</f>
        <v>3750</v>
      </c>
      <c r="E437" s="14">
        <f>SUM(E419:E435)</f>
        <v>213</v>
      </c>
      <c r="F437" s="14">
        <f>SUM(F419:F435)</f>
        <v>24465</v>
      </c>
      <c r="G437" s="5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5"/>
      <c r="GV437" s="5"/>
      <c r="GW437" s="5"/>
      <c r="GX437" s="5"/>
      <c r="GY437" s="5"/>
      <c r="GZ437" s="5"/>
      <c r="HA437" s="5"/>
      <c r="HB437" s="5"/>
      <c r="HC437" s="5"/>
      <c r="HD437" s="5"/>
      <c r="HE437" s="5"/>
      <c r="HF437" s="5"/>
      <c r="HG437" s="5"/>
      <c r="HH437" s="5"/>
      <c r="HI437" s="5"/>
      <c r="HJ437" s="5"/>
      <c r="HK437" s="5"/>
      <c r="HL437" s="5"/>
      <c r="HM437" s="5"/>
      <c r="HN437" s="5"/>
      <c r="HO437" s="5"/>
      <c r="HP437" s="5"/>
      <c r="HQ437" s="5"/>
      <c r="HR437" s="5"/>
      <c r="HS437" s="5"/>
      <c r="HT437" s="5"/>
      <c r="HU437" s="5"/>
      <c r="HV437" s="5"/>
      <c r="HW437" s="5"/>
      <c r="HX437" s="5"/>
      <c r="HY437" s="5"/>
      <c r="HZ437" s="5"/>
      <c r="IA437" s="5"/>
      <c r="IB437" s="5"/>
      <c r="IC437" s="5"/>
      <c r="ID437" s="5"/>
      <c r="IE437" s="5"/>
      <c r="IF437" s="5"/>
      <c r="IG437" s="5"/>
      <c r="IH437" s="5"/>
      <c r="II437" s="5"/>
      <c r="IJ437" s="5"/>
      <c r="IK437" s="5"/>
      <c r="IL437" s="5"/>
      <c r="IM437" s="5"/>
      <c r="IN437" s="5"/>
      <c r="IO437" s="5"/>
    </row>
    <row r="438" spans="1:249" s="8" customFormat="1" ht="11.25" customHeight="1" x14ac:dyDescent="0.2">
      <c r="A438" s="44"/>
      <c r="B438" s="18"/>
      <c r="C438" s="18"/>
      <c r="D438" s="18"/>
      <c r="E438" s="19"/>
      <c r="F438" s="18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  <c r="GW438" s="5"/>
      <c r="GX438" s="5"/>
      <c r="GY438" s="5"/>
      <c r="GZ438" s="5"/>
      <c r="HA438" s="5"/>
      <c r="HB438" s="5"/>
      <c r="HC438" s="5"/>
      <c r="HD438" s="5"/>
      <c r="HE438" s="5"/>
      <c r="HF438" s="5"/>
      <c r="HG438" s="5"/>
      <c r="HH438" s="5"/>
      <c r="HI438" s="5"/>
      <c r="HJ438" s="5"/>
      <c r="HK438" s="5"/>
      <c r="HL438" s="5"/>
      <c r="HM438" s="5"/>
      <c r="HN438" s="5"/>
      <c r="HO438" s="5"/>
      <c r="HP438" s="5"/>
      <c r="HQ438" s="5"/>
      <c r="HR438" s="5"/>
      <c r="HS438" s="5"/>
      <c r="HT438" s="5"/>
      <c r="HU438" s="5"/>
      <c r="HV438" s="5"/>
      <c r="HW438" s="5"/>
      <c r="HX438" s="5"/>
      <c r="HY438" s="5"/>
      <c r="HZ438" s="5"/>
      <c r="IA438" s="5"/>
      <c r="IB438" s="5"/>
      <c r="IC438" s="5"/>
      <c r="ID438" s="5"/>
      <c r="IE438" s="5"/>
      <c r="IF438" s="5"/>
      <c r="IG438" s="5"/>
      <c r="IH438" s="5"/>
      <c r="II438" s="5"/>
      <c r="IJ438" s="5"/>
      <c r="IK438" s="5"/>
      <c r="IL438" s="5"/>
      <c r="IM438" s="5"/>
      <c r="IN438" s="5"/>
      <c r="IO438" s="5"/>
    </row>
    <row r="439" spans="1:249" s="8" customFormat="1" ht="11.25" customHeight="1" x14ac:dyDescent="0.2">
      <c r="A439" s="17" t="s">
        <v>5</v>
      </c>
      <c r="B439" s="16" t="s">
        <v>4</v>
      </c>
      <c r="C439" s="16" t="s">
        <v>4</v>
      </c>
      <c r="D439" s="16" t="s">
        <v>4</v>
      </c>
      <c r="E439" s="15" t="s">
        <v>4</v>
      </c>
      <c r="F439" s="16">
        <v>55</v>
      </c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  <c r="GW439" s="5"/>
      <c r="GX439" s="5"/>
      <c r="GY439" s="5"/>
      <c r="GZ439" s="5"/>
      <c r="HA439" s="5"/>
      <c r="HB439" s="5"/>
      <c r="HC439" s="5"/>
      <c r="HD439" s="5"/>
      <c r="HE439" s="5"/>
      <c r="HF439" s="5"/>
      <c r="HG439" s="5"/>
      <c r="HH439" s="5"/>
      <c r="HI439" s="5"/>
      <c r="HJ439" s="5"/>
      <c r="HK439" s="5"/>
      <c r="HL439" s="5"/>
      <c r="HM439" s="5"/>
      <c r="HN439" s="5"/>
      <c r="HO439" s="5"/>
      <c r="HP439" s="5"/>
      <c r="HQ439" s="5"/>
      <c r="HR439" s="5"/>
      <c r="HS439" s="5"/>
      <c r="HT439" s="5"/>
      <c r="HU439" s="5"/>
      <c r="HV439" s="5"/>
      <c r="HW439" s="5"/>
      <c r="HX439" s="5"/>
      <c r="HY439" s="5"/>
      <c r="HZ439" s="5"/>
      <c r="IA439" s="5"/>
      <c r="IB439" s="5"/>
      <c r="IC439" s="5"/>
      <c r="ID439" s="5"/>
      <c r="IE439" s="5"/>
      <c r="IF439" s="5"/>
      <c r="IG439" s="5"/>
      <c r="IH439" s="5"/>
      <c r="II439" s="5"/>
      <c r="IJ439" s="5"/>
      <c r="IK439" s="5"/>
      <c r="IL439" s="5"/>
      <c r="IM439" s="5"/>
      <c r="IN439" s="5"/>
      <c r="IO439" s="5"/>
    </row>
    <row r="440" spans="1:249" s="8" customFormat="1" ht="11.25" customHeight="1" thickBot="1" x14ac:dyDescent="0.25">
      <c r="A440" s="54"/>
      <c r="B440" s="11"/>
      <c r="C440" s="11"/>
      <c r="D440" s="11"/>
      <c r="E440" s="12"/>
      <c r="F440" s="59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  <c r="GW440" s="5"/>
      <c r="GX440" s="5"/>
      <c r="GY440" s="5"/>
      <c r="GZ440" s="5"/>
      <c r="HA440" s="5"/>
      <c r="HB440" s="5"/>
      <c r="HC440" s="5"/>
      <c r="HD440" s="5"/>
      <c r="HE440" s="5"/>
      <c r="HF440" s="5"/>
      <c r="HG440" s="5"/>
      <c r="HH440" s="5"/>
      <c r="HI440" s="5"/>
      <c r="HJ440" s="5"/>
      <c r="HK440" s="5"/>
      <c r="HL440" s="5"/>
      <c r="HM440" s="5"/>
      <c r="HN440" s="5"/>
      <c r="HO440" s="5"/>
      <c r="HP440" s="5"/>
      <c r="HQ440" s="5"/>
      <c r="HR440" s="5"/>
      <c r="HS440" s="5"/>
      <c r="HT440" s="5"/>
      <c r="HU440" s="5"/>
      <c r="HV440" s="5"/>
      <c r="HW440" s="5"/>
      <c r="HX440" s="5"/>
      <c r="HY440" s="5"/>
      <c r="HZ440" s="5"/>
      <c r="IA440" s="5"/>
      <c r="IB440" s="5"/>
      <c r="IC440" s="5"/>
      <c r="ID440" s="5"/>
      <c r="IE440" s="5"/>
      <c r="IF440" s="5"/>
      <c r="IG440" s="5"/>
      <c r="IH440" s="5"/>
      <c r="II440" s="5"/>
      <c r="IJ440" s="5"/>
      <c r="IK440" s="5"/>
      <c r="IL440" s="5"/>
      <c r="IM440" s="5"/>
      <c r="IN440" s="5"/>
      <c r="IO440" s="5"/>
    </row>
    <row r="441" spans="1:249" s="8" customFormat="1" ht="11.25" customHeight="1" thickBot="1" x14ac:dyDescent="0.25">
      <c r="A441" s="40" t="s">
        <v>3</v>
      </c>
      <c r="B441" s="9">
        <f>SUM(B437:B439)</f>
        <v>13725</v>
      </c>
      <c r="C441" s="9">
        <f>SUM(C437:C439)</f>
        <v>6692</v>
      </c>
      <c r="D441" s="9">
        <f>SUM(D437:D439)</f>
        <v>3750</v>
      </c>
      <c r="E441" s="9">
        <f>SUM(E437:E439)</f>
        <v>213</v>
      </c>
      <c r="F441" s="9">
        <f>SUM(F437:F439)</f>
        <v>24520</v>
      </c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  <c r="FU441" s="5"/>
      <c r="FV441" s="5"/>
      <c r="FW441" s="5"/>
      <c r="FX441" s="5"/>
      <c r="FY441" s="5"/>
      <c r="FZ441" s="5"/>
      <c r="GA441" s="5"/>
      <c r="GB441" s="5"/>
      <c r="GC441" s="5"/>
      <c r="GD441" s="5"/>
      <c r="GE441" s="5"/>
      <c r="GF441" s="5"/>
      <c r="GG441" s="5"/>
      <c r="GH441" s="5"/>
      <c r="GI441" s="5"/>
      <c r="GJ441" s="5"/>
      <c r="GK441" s="5"/>
      <c r="GL441" s="5"/>
      <c r="GM441" s="5"/>
      <c r="GN441" s="5"/>
      <c r="GO441" s="5"/>
      <c r="GP441" s="5"/>
      <c r="GQ441" s="5"/>
      <c r="GR441" s="5"/>
      <c r="GS441" s="5"/>
      <c r="GT441" s="5"/>
      <c r="GU441" s="5"/>
      <c r="GV441" s="5"/>
      <c r="GW441" s="5"/>
      <c r="GX441" s="5"/>
      <c r="GY441" s="5"/>
      <c r="GZ441" s="5"/>
      <c r="HA441" s="5"/>
      <c r="HB441" s="5"/>
      <c r="HC441" s="5"/>
      <c r="HD441" s="5"/>
      <c r="HE441" s="5"/>
      <c r="HF441" s="5"/>
      <c r="HG441" s="5"/>
      <c r="HH441" s="5"/>
      <c r="HI441" s="5"/>
      <c r="HJ441" s="5"/>
      <c r="HK441" s="5"/>
      <c r="HL441" s="5"/>
      <c r="HM441" s="5"/>
      <c r="HN441" s="5"/>
      <c r="HO441" s="5"/>
      <c r="HP441" s="5"/>
      <c r="HQ441" s="5"/>
      <c r="HR441" s="5"/>
      <c r="HS441" s="5"/>
      <c r="HT441" s="5"/>
      <c r="HU441" s="5"/>
      <c r="HV441" s="5"/>
      <c r="HW441" s="5"/>
      <c r="HX441" s="5"/>
      <c r="HY441" s="5"/>
      <c r="HZ441" s="5"/>
      <c r="IA441" s="5"/>
      <c r="IB441" s="5"/>
      <c r="IC441" s="5"/>
      <c r="ID441" s="5"/>
      <c r="IE441" s="5"/>
      <c r="IF441" s="5"/>
      <c r="IG441" s="5"/>
      <c r="IH441" s="5"/>
      <c r="II441" s="5"/>
      <c r="IJ441" s="5"/>
      <c r="IK441" s="5"/>
      <c r="IL441" s="5"/>
      <c r="IM441" s="5"/>
      <c r="IN441" s="5"/>
      <c r="IO441" s="5"/>
    </row>
    <row r="442" spans="1:249" ht="7.5" customHeight="1" x14ac:dyDescent="0.2">
      <c r="A442" s="6"/>
      <c r="B442" s="6"/>
      <c r="C442" s="6"/>
      <c r="D442" s="6"/>
      <c r="E442" s="7"/>
      <c r="F442" s="6"/>
    </row>
    <row r="443" spans="1:249" ht="11.25" customHeight="1" x14ac:dyDescent="0.2">
      <c r="A443" s="5" t="s">
        <v>2</v>
      </c>
    </row>
    <row r="444" spans="1:249" ht="7.5" customHeight="1" x14ac:dyDescent="0.2"/>
    <row r="445" spans="1:249" ht="11.25" customHeight="1" x14ac:dyDescent="0.2">
      <c r="A445" s="5" t="s">
        <v>1</v>
      </c>
      <c r="B445" s="4" t="s">
        <v>0</v>
      </c>
      <c r="C445" s="4"/>
      <c r="I445" s="3"/>
    </row>
    <row r="449" spans="1:253" ht="15.75" x14ac:dyDescent="0.2">
      <c r="A449" s="37" t="s">
        <v>50</v>
      </c>
      <c r="B449" s="36" t="s">
        <v>49</v>
      </c>
      <c r="C449" s="35"/>
      <c r="D449" s="34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35"/>
      <c r="AU449" s="35"/>
      <c r="AV449" s="35"/>
      <c r="AW449" s="35"/>
      <c r="AX449" s="35"/>
      <c r="AY449" s="35"/>
      <c r="AZ449" s="35"/>
      <c r="BA449" s="35"/>
      <c r="BB449" s="35"/>
      <c r="BC449" s="35"/>
      <c r="BD449" s="35"/>
      <c r="BE449" s="35"/>
      <c r="BF449" s="35"/>
      <c r="BG449" s="35"/>
      <c r="BH449" s="35"/>
      <c r="BI449" s="35"/>
      <c r="BJ449" s="35"/>
      <c r="BK449" s="35"/>
      <c r="BL449" s="35"/>
      <c r="BM449" s="35"/>
      <c r="BN449" s="35"/>
      <c r="BO449" s="35"/>
      <c r="BP449" s="35"/>
      <c r="BQ449" s="35"/>
      <c r="BR449" s="35"/>
      <c r="BS449" s="35"/>
      <c r="BT449" s="35"/>
      <c r="BU449" s="35"/>
      <c r="BV449" s="35"/>
      <c r="BW449" s="35"/>
      <c r="BX449" s="35"/>
      <c r="BY449" s="35"/>
      <c r="BZ449" s="35"/>
      <c r="CA449" s="35"/>
      <c r="CB449" s="35"/>
      <c r="CC449" s="35"/>
      <c r="CD449" s="35"/>
      <c r="CE449" s="35"/>
      <c r="CF449" s="35"/>
      <c r="CG449" s="35"/>
      <c r="CH449" s="35"/>
      <c r="CI449" s="35"/>
      <c r="CJ449" s="35"/>
      <c r="CK449" s="35"/>
      <c r="CL449" s="35"/>
      <c r="CM449" s="35"/>
      <c r="CN449" s="35"/>
      <c r="CO449" s="35"/>
      <c r="CP449" s="35"/>
      <c r="CQ449" s="35"/>
      <c r="CR449" s="35"/>
      <c r="CS449" s="35"/>
      <c r="CT449" s="35"/>
      <c r="CU449" s="35"/>
      <c r="CV449" s="35"/>
      <c r="CW449" s="35"/>
      <c r="CX449" s="35"/>
      <c r="CY449" s="35"/>
      <c r="CZ449" s="35"/>
      <c r="DA449" s="35"/>
      <c r="DB449" s="35"/>
      <c r="DC449" s="35"/>
      <c r="DD449" s="35"/>
      <c r="DE449" s="35"/>
      <c r="DF449" s="35"/>
      <c r="DG449" s="35"/>
      <c r="DH449" s="35"/>
      <c r="DI449" s="35"/>
      <c r="DJ449" s="35"/>
      <c r="DK449" s="35"/>
      <c r="DL449" s="35"/>
      <c r="DM449" s="35"/>
      <c r="DN449" s="35"/>
      <c r="DO449" s="35"/>
      <c r="DP449" s="35"/>
      <c r="DQ449" s="35"/>
      <c r="DR449" s="35"/>
      <c r="DS449" s="35"/>
      <c r="DT449" s="35"/>
      <c r="DU449" s="35"/>
      <c r="DV449" s="35"/>
      <c r="DW449" s="35"/>
      <c r="DX449" s="35"/>
      <c r="DY449" s="35"/>
      <c r="DZ449" s="35"/>
      <c r="EA449" s="35"/>
      <c r="EB449" s="35"/>
      <c r="EC449" s="35"/>
      <c r="ED449" s="35"/>
      <c r="EE449" s="35"/>
      <c r="EF449" s="35"/>
      <c r="EG449" s="35"/>
      <c r="EH449" s="35"/>
      <c r="EI449" s="35"/>
      <c r="EJ449" s="35"/>
      <c r="EK449" s="35"/>
      <c r="EL449" s="35"/>
      <c r="EM449" s="35"/>
      <c r="EN449" s="35"/>
      <c r="EO449" s="35"/>
      <c r="EP449" s="35"/>
      <c r="EQ449" s="35"/>
      <c r="ER449" s="35"/>
      <c r="ES449" s="35"/>
      <c r="ET449" s="35"/>
      <c r="EU449" s="35"/>
      <c r="EV449" s="35"/>
      <c r="EW449" s="35"/>
      <c r="EX449" s="35"/>
      <c r="EY449" s="35"/>
      <c r="EZ449" s="35"/>
      <c r="FA449" s="35"/>
      <c r="FB449" s="35"/>
      <c r="FC449" s="35"/>
      <c r="FD449" s="35"/>
      <c r="FE449" s="35"/>
      <c r="FF449" s="35"/>
      <c r="FG449" s="35"/>
      <c r="FH449" s="35"/>
      <c r="FI449" s="35"/>
      <c r="FJ449" s="35"/>
      <c r="FK449" s="35"/>
      <c r="FL449" s="35"/>
      <c r="FM449" s="35"/>
      <c r="FN449" s="35"/>
      <c r="FO449" s="35"/>
      <c r="FP449" s="35"/>
      <c r="FQ449" s="35"/>
      <c r="FR449" s="35"/>
      <c r="FS449" s="35"/>
      <c r="FT449" s="35"/>
      <c r="FU449" s="35"/>
      <c r="FV449" s="35"/>
      <c r="FW449" s="35"/>
      <c r="FX449" s="35"/>
      <c r="FY449" s="35"/>
      <c r="FZ449" s="35"/>
      <c r="GA449" s="35"/>
      <c r="GB449" s="35"/>
      <c r="GC449" s="35"/>
      <c r="GD449" s="35"/>
      <c r="GE449" s="35"/>
      <c r="GF449" s="35"/>
      <c r="GG449" s="35"/>
      <c r="GH449" s="35"/>
      <c r="GI449" s="35"/>
      <c r="GJ449" s="35"/>
      <c r="GK449" s="35"/>
      <c r="GL449" s="35"/>
      <c r="GM449" s="35"/>
      <c r="GN449" s="35"/>
      <c r="GO449" s="35"/>
      <c r="GP449" s="35"/>
      <c r="GQ449" s="35"/>
      <c r="GR449" s="35"/>
      <c r="GS449" s="35"/>
      <c r="GT449" s="35"/>
      <c r="GU449" s="35"/>
      <c r="GV449" s="35"/>
      <c r="GW449" s="35"/>
      <c r="GX449" s="35"/>
      <c r="GY449" s="35"/>
      <c r="GZ449" s="35"/>
      <c r="HA449" s="35"/>
      <c r="HB449" s="35"/>
      <c r="HC449" s="35"/>
      <c r="HD449" s="35"/>
      <c r="HE449" s="35"/>
      <c r="HF449" s="35"/>
      <c r="HG449" s="35"/>
      <c r="HH449" s="35"/>
      <c r="HI449" s="35"/>
      <c r="HJ449" s="35"/>
      <c r="HK449" s="35"/>
      <c r="HL449" s="35"/>
      <c r="HM449" s="35"/>
      <c r="HN449" s="35"/>
      <c r="HO449" s="35"/>
      <c r="HP449" s="35"/>
      <c r="HQ449" s="35"/>
      <c r="HR449" s="35"/>
      <c r="HS449" s="35"/>
      <c r="HT449" s="35"/>
      <c r="HU449" s="35"/>
      <c r="HV449" s="35"/>
      <c r="HW449" s="35"/>
      <c r="HX449" s="35"/>
      <c r="HY449" s="35"/>
      <c r="HZ449" s="35"/>
      <c r="IA449" s="35"/>
      <c r="IB449" s="35"/>
      <c r="IC449" s="35"/>
      <c r="ID449" s="35"/>
      <c r="IE449" s="35"/>
      <c r="IF449" s="35"/>
      <c r="IG449" s="35"/>
      <c r="IH449" s="35"/>
      <c r="II449" s="35"/>
      <c r="IJ449" s="35"/>
      <c r="IK449" s="35"/>
      <c r="IL449" s="35"/>
      <c r="IM449" s="35"/>
      <c r="IN449" s="35"/>
      <c r="IO449" s="35"/>
      <c r="IP449" s="57"/>
      <c r="IQ449" s="57"/>
      <c r="IR449" s="57"/>
      <c r="IS449" s="57"/>
    </row>
    <row r="450" spans="1:253" x14ac:dyDescent="0.2">
      <c r="A450" s="33"/>
      <c r="B450" s="33" t="s">
        <v>36</v>
      </c>
      <c r="C450" s="33"/>
      <c r="D450" s="53"/>
    </row>
    <row r="451" spans="1:253" ht="7.5" customHeight="1" thickBot="1" x14ac:dyDescent="0.25">
      <c r="A451" s="32"/>
      <c r="B451" s="32"/>
      <c r="C451" s="32"/>
      <c r="D451" s="32"/>
      <c r="E451" s="52"/>
      <c r="F451" s="32"/>
    </row>
    <row r="452" spans="1:253" s="49" customFormat="1" ht="26.25" thickBot="1" x14ac:dyDescent="0.25">
      <c r="A452" s="29" t="s">
        <v>35</v>
      </c>
      <c r="B452" s="28" t="s">
        <v>34</v>
      </c>
      <c r="C452" s="28" t="s">
        <v>33</v>
      </c>
      <c r="D452" s="28" t="s">
        <v>32</v>
      </c>
      <c r="E452" s="51" t="s">
        <v>44</v>
      </c>
      <c r="F452" s="28" t="s">
        <v>3</v>
      </c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  <c r="BA452" s="50"/>
      <c r="BB452" s="50"/>
      <c r="BC452" s="50"/>
      <c r="BD452" s="50"/>
      <c r="BE452" s="50"/>
      <c r="BF452" s="50"/>
      <c r="BG452" s="50"/>
      <c r="BH452" s="50"/>
      <c r="BI452" s="50"/>
      <c r="BJ452" s="50"/>
      <c r="BK452" s="50"/>
      <c r="BL452" s="50"/>
      <c r="BM452" s="50"/>
      <c r="BN452" s="50"/>
      <c r="BO452" s="50"/>
      <c r="BP452" s="50"/>
      <c r="BQ452" s="50"/>
      <c r="BR452" s="50"/>
      <c r="BS452" s="50"/>
      <c r="BT452" s="50"/>
      <c r="BU452" s="50"/>
      <c r="BV452" s="50"/>
      <c r="BW452" s="50"/>
      <c r="BX452" s="50"/>
      <c r="BY452" s="50"/>
      <c r="BZ452" s="50"/>
      <c r="CA452" s="50"/>
      <c r="CB452" s="50"/>
      <c r="CC452" s="50"/>
      <c r="CD452" s="50"/>
      <c r="CE452" s="50"/>
      <c r="CF452" s="50"/>
      <c r="CG452" s="50"/>
      <c r="CH452" s="50"/>
      <c r="CI452" s="50"/>
      <c r="CJ452" s="50"/>
      <c r="CK452" s="50"/>
      <c r="CL452" s="50"/>
      <c r="CM452" s="50"/>
      <c r="CN452" s="50"/>
      <c r="CO452" s="50"/>
      <c r="CP452" s="50"/>
      <c r="CQ452" s="50"/>
      <c r="CR452" s="50"/>
      <c r="CS452" s="50"/>
      <c r="CT452" s="50"/>
      <c r="CU452" s="50"/>
      <c r="CV452" s="50"/>
      <c r="CW452" s="50"/>
      <c r="CX452" s="50"/>
      <c r="CY452" s="50"/>
      <c r="CZ452" s="50"/>
      <c r="DA452" s="50"/>
      <c r="DB452" s="50"/>
      <c r="DC452" s="50"/>
      <c r="DD452" s="50"/>
      <c r="DE452" s="50"/>
      <c r="DF452" s="50"/>
      <c r="DG452" s="50"/>
      <c r="DH452" s="50"/>
      <c r="DI452" s="50"/>
      <c r="DJ452" s="50"/>
      <c r="DK452" s="50"/>
      <c r="DL452" s="50"/>
      <c r="DM452" s="50"/>
      <c r="DN452" s="50"/>
      <c r="DO452" s="50"/>
      <c r="DP452" s="50"/>
      <c r="DQ452" s="50"/>
      <c r="DR452" s="50"/>
      <c r="DS452" s="50"/>
      <c r="DT452" s="50"/>
      <c r="DU452" s="50"/>
      <c r="DV452" s="50"/>
      <c r="DW452" s="50"/>
      <c r="DX452" s="50"/>
      <c r="DY452" s="50"/>
      <c r="DZ452" s="50"/>
      <c r="EA452" s="50"/>
      <c r="EB452" s="50"/>
      <c r="EC452" s="50"/>
      <c r="ED452" s="50"/>
      <c r="EE452" s="50"/>
      <c r="EF452" s="50"/>
      <c r="EG452" s="50"/>
      <c r="EH452" s="50"/>
      <c r="EI452" s="50"/>
      <c r="EJ452" s="50"/>
      <c r="EK452" s="50"/>
      <c r="EL452" s="50"/>
      <c r="EM452" s="50"/>
      <c r="EN452" s="50"/>
      <c r="EO452" s="50"/>
      <c r="EP452" s="50"/>
      <c r="EQ452" s="50"/>
      <c r="ER452" s="50"/>
      <c r="ES452" s="50"/>
      <c r="ET452" s="50"/>
      <c r="EU452" s="50"/>
      <c r="EV452" s="50"/>
      <c r="EW452" s="50"/>
      <c r="EX452" s="50"/>
      <c r="EY452" s="50"/>
      <c r="EZ452" s="50"/>
      <c r="FA452" s="50"/>
      <c r="FB452" s="50"/>
      <c r="FC452" s="50"/>
      <c r="FD452" s="50"/>
      <c r="FE452" s="50"/>
      <c r="FF452" s="50"/>
      <c r="FG452" s="50"/>
      <c r="FH452" s="50"/>
      <c r="FI452" s="50"/>
      <c r="FJ452" s="50"/>
      <c r="FK452" s="50"/>
      <c r="FL452" s="50"/>
      <c r="FM452" s="50"/>
      <c r="FN452" s="50"/>
      <c r="FO452" s="50"/>
      <c r="FP452" s="50"/>
      <c r="FQ452" s="50"/>
      <c r="FR452" s="50"/>
      <c r="FS452" s="50"/>
      <c r="FT452" s="50"/>
      <c r="FU452" s="50"/>
      <c r="FV452" s="50"/>
      <c r="FW452" s="50"/>
      <c r="FX452" s="50"/>
      <c r="FY452" s="50"/>
      <c r="FZ452" s="50"/>
      <c r="GA452" s="50"/>
      <c r="GB452" s="50"/>
      <c r="GC452" s="50"/>
      <c r="GD452" s="50"/>
      <c r="GE452" s="50"/>
      <c r="GF452" s="50"/>
      <c r="GG452" s="50"/>
      <c r="GH452" s="50"/>
      <c r="GI452" s="50"/>
      <c r="GJ452" s="50"/>
      <c r="GK452" s="50"/>
      <c r="GL452" s="50"/>
      <c r="GM452" s="50"/>
      <c r="GN452" s="50"/>
      <c r="GO452" s="50"/>
      <c r="GP452" s="50"/>
      <c r="GQ452" s="50"/>
      <c r="GR452" s="50"/>
      <c r="GS452" s="50"/>
      <c r="GT452" s="50"/>
      <c r="GU452" s="50"/>
      <c r="GV452" s="50"/>
      <c r="GW452" s="50"/>
      <c r="GX452" s="50"/>
      <c r="GY452" s="50"/>
      <c r="GZ452" s="50"/>
      <c r="HA452" s="50"/>
      <c r="HB452" s="50"/>
      <c r="HC452" s="50"/>
      <c r="HD452" s="50"/>
      <c r="HE452" s="50"/>
      <c r="HF452" s="50"/>
      <c r="HG452" s="50"/>
      <c r="HH452" s="50"/>
      <c r="HI452" s="50"/>
      <c r="HJ452" s="50"/>
      <c r="HK452" s="50"/>
      <c r="HL452" s="50"/>
      <c r="HM452" s="50"/>
      <c r="HN452" s="50"/>
      <c r="HO452" s="50"/>
      <c r="HP452" s="50"/>
      <c r="HQ452" s="50"/>
      <c r="HR452" s="50"/>
      <c r="HS452" s="50"/>
      <c r="HT452" s="50"/>
      <c r="HU452" s="50"/>
      <c r="HV452" s="50"/>
      <c r="HW452" s="50"/>
      <c r="HX452" s="50"/>
      <c r="HY452" s="50"/>
      <c r="HZ452" s="50"/>
      <c r="IA452" s="50"/>
      <c r="IB452" s="50"/>
      <c r="IC452" s="50"/>
      <c r="ID452" s="50"/>
      <c r="IE452" s="50"/>
      <c r="IF452" s="50"/>
      <c r="IG452" s="50"/>
      <c r="IH452" s="50"/>
      <c r="II452" s="50"/>
      <c r="IJ452" s="50"/>
      <c r="IK452" s="50"/>
      <c r="IL452" s="50"/>
      <c r="IM452" s="50"/>
      <c r="IN452" s="50"/>
      <c r="IO452" s="50"/>
    </row>
    <row r="453" spans="1:253" s="49" customFormat="1" ht="12" x14ac:dyDescent="0.2">
      <c r="A453" s="17" t="s">
        <v>30</v>
      </c>
      <c r="B453" s="14">
        <v>220</v>
      </c>
      <c r="C453" s="16" t="s">
        <v>4</v>
      </c>
      <c r="D453" s="16" t="s">
        <v>4</v>
      </c>
      <c r="E453" s="16" t="s">
        <v>4</v>
      </c>
      <c r="F453" s="14">
        <f>SUM(B453:E453)</f>
        <v>220</v>
      </c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  <c r="BA453" s="50"/>
      <c r="BB453" s="50"/>
      <c r="BC453" s="50"/>
      <c r="BD453" s="50"/>
      <c r="BE453" s="50"/>
      <c r="BF453" s="50"/>
      <c r="BG453" s="50"/>
      <c r="BH453" s="50"/>
      <c r="BI453" s="50"/>
      <c r="BJ453" s="50"/>
      <c r="BK453" s="50"/>
      <c r="BL453" s="50"/>
      <c r="BM453" s="50"/>
      <c r="BN453" s="50"/>
      <c r="BO453" s="50"/>
      <c r="BP453" s="50"/>
      <c r="BQ453" s="50"/>
      <c r="BR453" s="50"/>
      <c r="BS453" s="50"/>
      <c r="BT453" s="50"/>
      <c r="BU453" s="50"/>
      <c r="BV453" s="50"/>
      <c r="BW453" s="50"/>
      <c r="BX453" s="50"/>
      <c r="BY453" s="50"/>
      <c r="BZ453" s="50"/>
      <c r="CA453" s="50"/>
      <c r="CB453" s="50"/>
      <c r="CC453" s="50"/>
      <c r="CD453" s="50"/>
      <c r="CE453" s="50"/>
      <c r="CF453" s="50"/>
      <c r="CG453" s="50"/>
      <c r="CH453" s="50"/>
      <c r="CI453" s="50"/>
      <c r="CJ453" s="50"/>
      <c r="CK453" s="50"/>
      <c r="CL453" s="50"/>
      <c r="CM453" s="50"/>
      <c r="CN453" s="50"/>
      <c r="CO453" s="50"/>
      <c r="CP453" s="50"/>
      <c r="CQ453" s="50"/>
      <c r="CR453" s="50"/>
      <c r="CS453" s="50"/>
      <c r="CT453" s="50"/>
      <c r="CU453" s="50"/>
      <c r="CV453" s="50"/>
      <c r="CW453" s="50"/>
      <c r="CX453" s="50"/>
      <c r="CY453" s="50"/>
      <c r="CZ453" s="50"/>
      <c r="DA453" s="50"/>
      <c r="DB453" s="50"/>
      <c r="DC453" s="50"/>
      <c r="DD453" s="50"/>
      <c r="DE453" s="50"/>
      <c r="DF453" s="50"/>
      <c r="DG453" s="50"/>
      <c r="DH453" s="50"/>
      <c r="DI453" s="50"/>
      <c r="DJ453" s="50"/>
      <c r="DK453" s="50"/>
      <c r="DL453" s="50"/>
      <c r="DM453" s="50"/>
      <c r="DN453" s="50"/>
      <c r="DO453" s="50"/>
      <c r="DP453" s="50"/>
      <c r="DQ453" s="50"/>
      <c r="DR453" s="50"/>
      <c r="DS453" s="50"/>
      <c r="DT453" s="50"/>
      <c r="DU453" s="50"/>
      <c r="DV453" s="50"/>
      <c r="DW453" s="50"/>
      <c r="DX453" s="50"/>
      <c r="DY453" s="50"/>
      <c r="DZ453" s="50"/>
      <c r="EA453" s="50"/>
      <c r="EB453" s="50"/>
      <c r="EC453" s="50"/>
      <c r="ED453" s="50"/>
      <c r="EE453" s="50"/>
      <c r="EF453" s="50"/>
      <c r="EG453" s="50"/>
      <c r="EH453" s="50"/>
      <c r="EI453" s="50"/>
      <c r="EJ453" s="50"/>
      <c r="EK453" s="50"/>
      <c r="EL453" s="50"/>
      <c r="EM453" s="50"/>
      <c r="EN453" s="50"/>
      <c r="EO453" s="50"/>
      <c r="EP453" s="50"/>
      <c r="EQ453" s="50"/>
      <c r="ER453" s="50"/>
      <c r="ES453" s="50"/>
      <c r="ET453" s="50"/>
      <c r="EU453" s="50"/>
      <c r="EV453" s="50"/>
      <c r="EW453" s="50"/>
      <c r="EX453" s="50"/>
      <c r="EY453" s="50"/>
      <c r="EZ453" s="50"/>
      <c r="FA453" s="50"/>
      <c r="FB453" s="50"/>
      <c r="FC453" s="50"/>
      <c r="FD453" s="50"/>
      <c r="FE453" s="50"/>
      <c r="FF453" s="50"/>
      <c r="FG453" s="50"/>
      <c r="FH453" s="50"/>
      <c r="FI453" s="50"/>
      <c r="FJ453" s="50"/>
      <c r="FK453" s="50"/>
      <c r="FL453" s="50"/>
      <c r="FM453" s="50"/>
      <c r="FN453" s="50"/>
      <c r="FO453" s="50"/>
      <c r="FP453" s="50"/>
      <c r="FQ453" s="50"/>
      <c r="FR453" s="50"/>
      <c r="FS453" s="50"/>
      <c r="FT453" s="50"/>
      <c r="FU453" s="50"/>
      <c r="FV453" s="50"/>
      <c r="FW453" s="50"/>
      <c r="FX453" s="50"/>
      <c r="FY453" s="50"/>
      <c r="FZ453" s="50"/>
      <c r="GA453" s="50"/>
      <c r="GB453" s="50"/>
      <c r="GC453" s="50"/>
      <c r="GD453" s="50"/>
      <c r="GE453" s="50"/>
      <c r="GF453" s="50"/>
      <c r="GG453" s="50"/>
      <c r="GH453" s="50"/>
      <c r="GI453" s="50"/>
      <c r="GJ453" s="50"/>
      <c r="GK453" s="50"/>
      <c r="GL453" s="50"/>
      <c r="GM453" s="50"/>
      <c r="GN453" s="50"/>
      <c r="GO453" s="50"/>
      <c r="GP453" s="50"/>
      <c r="GQ453" s="50"/>
      <c r="GR453" s="50"/>
      <c r="GS453" s="50"/>
      <c r="GT453" s="50"/>
      <c r="GU453" s="50"/>
      <c r="GV453" s="50"/>
      <c r="GW453" s="50"/>
      <c r="GX453" s="50"/>
      <c r="GY453" s="50"/>
      <c r="GZ453" s="50"/>
      <c r="HA453" s="50"/>
      <c r="HB453" s="50"/>
      <c r="HC453" s="50"/>
      <c r="HD453" s="50"/>
      <c r="HE453" s="50"/>
      <c r="HF453" s="50"/>
      <c r="HG453" s="50"/>
      <c r="HH453" s="50"/>
      <c r="HI453" s="50"/>
      <c r="HJ453" s="50"/>
      <c r="HK453" s="50"/>
      <c r="HL453" s="50"/>
      <c r="HM453" s="50"/>
      <c r="HN453" s="50"/>
      <c r="HO453" s="50"/>
      <c r="HP453" s="50"/>
      <c r="HQ453" s="50"/>
      <c r="HR453" s="50"/>
      <c r="HS453" s="50"/>
      <c r="HT453" s="50"/>
      <c r="HU453" s="50"/>
      <c r="HV453" s="50"/>
      <c r="HW453" s="50"/>
      <c r="HX453" s="50"/>
      <c r="HY453" s="50"/>
      <c r="HZ453" s="50"/>
      <c r="IA453" s="50"/>
      <c r="IB453" s="50"/>
      <c r="IC453" s="50"/>
      <c r="ID453" s="50"/>
      <c r="IE453" s="50"/>
      <c r="IF453" s="50"/>
      <c r="IG453" s="50"/>
      <c r="IH453" s="50"/>
      <c r="II453" s="50"/>
      <c r="IJ453" s="50"/>
      <c r="IK453" s="50"/>
      <c r="IL453" s="50"/>
      <c r="IM453" s="50"/>
      <c r="IN453" s="50"/>
      <c r="IO453" s="50"/>
    </row>
    <row r="454" spans="1:253" s="8" customFormat="1" ht="11.25" customHeight="1" x14ac:dyDescent="0.2">
      <c r="A454" s="44" t="s">
        <v>29</v>
      </c>
      <c r="B454" s="18">
        <v>2479</v>
      </c>
      <c r="C454" s="18">
        <v>1</v>
      </c>
      <c r="D454" s="23" t="s">
        <v>4</v>
      </c>
      <c r="E454" s="23" t="s">
        <v>4</v>
      </c>
      <c r="F454" s="18">
        <f>SUM(B454:E454)</f>
        <v>2480</v>
      </c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  <c r="HB454" s="5"/>
      <c r="HC454" s="5"/>
      <c r="HD454" s="5"/>
      <c r="HE454" s="5"/>
      <c r="HF454" s="5"/>
      <c r="HG454" s="5"/>
      <c r="HH454" s="5"/>
      <c r="HI454" s="5"/>
      <c r="HJ454" s="5"/>
      <c r="HK454" s="5"/>
      <c r="HL454" s="5"/>
      <c r="HM454" s="5"/>
      <c r="HN454" s="5"/>
      <c r="HO454" s="5"/>
      <c r="HP454" s="5"/>
      <c r="HQ454" s="5"/>
      <c r="HR454" s="5"/>
      <c r="HS454" s="5"/>
      <c r="HT454" s="5"/>
      <c r="HU454" s="5"/>
      <c r="HV454" s="5"/>
      <c r="HW454" s="5"/>
      <c r="HX454" s="5"/>
      <c r="HY454" s="5"/>
      <c r="HZ454" s="5"/>
      <c r="IA454" s="5"/>
      <c r="IB454" s="5"/>
      <c r="IC454" s="5"/>
      <c r="ID454" s="5"/>
      <c r="IE454" s="5"/>
      <c r="IF454" s="5"/>
      <c r="IG454" s="5"/>
      <c r="IH454" s="5"/>
      <c r="II454" s="5"/>
      <c r="IJ454" s="5"/>
      <c r="IK454" s="5"/>
      <c r="IL454" s="5"/>
      <c r="IM454" s="5"/>
      <c r="IN454" s="5"/>
      <c r="IO454" s="5"/>
    </row>
    <row r="455" spans="1:253" s="8" customFormat="1" ht="11.25" customHeight="1" x14ac:dyDescent="0.2">
      <c r="A455" s="17" t="s">
        <v>28</v>
      </c>
      <c r="B455" s="16" t="s">
        <v>4</v>
      </c>
      <c r="C455" s="14">
        <v>1</v>
      </c>
      <c r="D455" s="16" t="s">
        <v>4</v>
      </c>
      <c r="E455" s="16" t="s">
        <v>4</v>
      </c>
      <c r="F455" s="14">
        <f>SUM(B455:E455)</f>
        <v>1</v>
      </c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</row>
    <row r="456" spans="1:253" s="8" customFormat="1" ht="11.25" customHeight="1" x14ac:dyDescent="0.2">
      <c r="A456" s="44" t="s">
        <v>27</v>
      </c>
      <c r="B456" s="23">
        <v>101</v>
      </c>
      <c r="C456" s="18">
        <v>11</v>
      </c>
      <c r="D456" s="23" t="s">
        <v>4</v>
      </c>
      <c r="E456" s="23" t="s">
        <v>4</v>
      </c>
      <c r="F456" s="18">
        <f>SUM(B456:E456)</f>
        <v>112</v>
      </c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  <c r="IK456" s="5"/>
      <c r="IL456" s="5"/>
      <c r="IM456" s="5"/>
      <c r="IN456" s="5"/>
      <c r="IO456" s="5"/>
    </row>
    <row r="457" spans="1:253" s="8" customFormat="1" ht="11.25" customHeight="1" x14ac:dyDescent="0.2">
      <c r="A457" s="17" t="s">
        <v>26</v>
      </c>
      <c r="B457" s="16">
        <v>91</v>
      </c>
      <c r="C457" s="16" t="s">
        <v>4</v>
      </c>
      <c r="D457" s="16" t="s">
        <v>4</v>
      </c>
      <c r="E457" s="16" t="s">
        <v>4</v>
      </c>
      <c r="F457" s="14">
        <f>SUM(B457:E457)</f>
        <v>91</v>
      </c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  <c r="IE457" s="5"/>
      <c r="IF457" s="5"/>
      <c r="IG457" s="5"/>
      <c r="IH457" s="5"/>
      <c r="II457" s="5"/>
      <c r="IJ457" s="5"/>
      <c r="IK457" s="5"/>
      <c r="IL457" s="5"/>
      <c r="IM457" s="5"/>
      <c r="IN457" s="5"/>
      <c r="IO457" s="5"/>
    </row>
    <row r="458" spans="1:253" s="8" customFormat="1" ht="11.25" customHeight="1" x14ac:dyDescent="0.2">
      <c r="A458" s="44" t="s">
        <v>25</v>
      </c>
      <c r="B458" s="23">
        <v>203</v>
      </c>
      <c r="C458" s="23" t="s">
        <v>4</v>
      </c>
      <c r="D458" s="23" t="s">
        <v>4</v>
      </c>
      <c r="E458" s="22" t="s">
        <v>4</v>
      </c>
      <c r="F458" s="18">
        <f>SUM(B458:E458)</f>
        <v>203</v>
      </c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  <c r="IE458" s="5"/>
      <c r="IF458" s="5"/>
      <c r="IG458" s="5"/>
      <c r="IH458" s="5"/>
      <c r="II458" s="5"/>
      <c r="IJ458" s="5"/>
      <c r="IK458" s="5"/>
      <c r="IL458" s="5"/>
      <c r="IM458" s="5"/>
      <c r="IN458" s="5"/>
      <c r="IO458" s="5"/>
    </row>
    <row r="459" spans="1:253" s="8" customFormat="1" ht="11.25" customHeight="1" x14ac:dyDescent="0.2">
      <c r="A459" s="17" t="s">
        <v>21</v>
      </c>
      <c r="B459" s="16" t="s">
        <v>4</v>
      </c>
      <c r="C459" s="16">
        <v>17</v>
      </c>
      <c r="D459" s="16" t="s">
        <v>4</v>
      </c>
      <c r="E459" s="15" t="s">
        <v>4</v>
      </c>
      <c r="F459" s="14">
        <f>SUM(B459:E459)</f>
        <v>17</v>
      </c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  <c r="IE459" s="5"/>
      <c r="IF459" s="5"/>
      <c r="IG459" s="5"/>
      <c r="IH459" s="5"/>
      <c r="II459" s="5"/>
      <c r="IJ459" s="5"/>
      <c r="IK459" s="5"/>
      <c r="IL459" s="5"/>
      <c r="IM459" s="5"/>
      <c r="IN459" s="5"/>
      <c r="IO459" s="5"/>
    </row>
    <row r="460" spans="1:253" s="8" customFormat="1" ht="11.25" customHeight="1" x14ac:dyDescent="0.2">
      <c r="A460" s="44" t="s">
        <v>20</v>
      </c>
      <c r="B460" s="23">
        <v>36</v>
      </c>
      <c r="C460" s="23" t="s">
        <v>4</v>
      </c>
      <c r="D460" s="23" t="s">
        <v>4</v>
      </c>
      <c r="E460" s="22" t="s">
        <v>4</v>
      </c>
      <c r="F460" s="18">
        <f>SUM(B460:E460)</f>
        <v>36</v>
      </c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</row>
    <row r="461" spans="1:253" s="8" customFormat="1" ht="11.25" customHeight="1" x14ac:dyDescent="0.2">
      <c r="A461" s="17" t="s">
        <v>19</v>
      </c>
      <c r="B461" s="14">
        <v>65</v>
      </c>
      <c r="C461" s="16">
        <v>273</v>
      </c>
      <c r="D461" s="16" t="s">
        <v>4</v>
      </c>
      <c r="E461" s="16" t="s">
        <v>4</v>
      </c>
      <c r="F461" s="14">
        <f>SUM(B461:E461)</f>
        <v>338</v>
      </c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  <c r="IK461" s="5"/>
      <c r="IL461" s="5"/>
      <c r="IM461" s="5"/>
      <c r="IN461" s="5"/>
      <c r="IO461" s="5"/>
    </row>
    <row r="462" spans="1:253" s="8" customFormat="1" ht="11.25" customHeight="1" x14ac:dyDescent="0.2">
      <c r="A462" s="44" t="s">
        <v>42</v>
      </c>
      <c r="B462" s="23" t="s">
        <v>4</v>
      </c>
      <c r="C462" s="18" t="s">
        <v>13</v>
      </c>
      <c r="D462" s="23" t="s">
        <v>4</v>
      </c>
      <c r="E462" s="23" t="s">
        <v>4</v>
      </c>
      <c r="F462" s="18" t="s">
        <v>13</v>
      </c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</row>
    <row r="463" spans="1:253" s="8" customFormat="1" ht="11.25" customHeight="1" x14ac:dyDescent="0.2">
      <c r="A463" s="17" t="s">
        <v>41</v>
      </c>
      <c r="B463" s="16">
        <v>11</v>
      </c>
      <c r="C463" s="16" t="s">
        <v>4</v>
      </c>
      <c r="D463" s="16" t="s">
        <v>4</v>
      </c>
      <c r="E463" s="16" t="s">
        <v>4</v>
      </c>
      <c r="F463" s="14">
        <f>SUM(B463:E463)</f>
        <v>11</v>
      </c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</row>
    <row r="464" spans="1:253" s="8" customFormat="1" ht="11.25" customHeight="1" x14ac:dyDescent="0.2">
      <c r="A464" s="44" t="s">
        <v>18</v>
      </c>
      <c r="B464" s="18">
        <v>2847</v>
      </c>
      <c r="C464" s="18">
        <v>120</v>
      </c>
      <c r="D464" s="23" t="s">
        <v>4</v>
      </c>
      <c r="E464" s="23" t="s">
        <v>4</v>
      </c>
      <c r="F464" s="18">
        <f>SUM(B464:E464)</f>
        <v>2967</v>
      </c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</row>
    <row r="465" spans="1:249" s="8" customFormat="1" ht="11.25" customHeight="1" x14ac:dyDescent="0.2">
      <c r="A465" s="17" t="s">
        <v>12</v>
      </c>
      <c r="B465" s="14">
        <v>514</v>
      </c>
      <c r="C465" s="16" t="s">
        <v>4</v>
      </c>
      <c r="D465" s="16" t="s">
        <v>4</v>
      </c>
      <c r="E465" s="16">
        <v>357</v>
      </c>
      <c r="F465" s="14">
        <f>SUM(B465:E465)</f>
        <v>871</v>
      </c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  <c r="IK465" s="5"/>
      <c r="IL465" s="5"/>
      <c r="IM465" s="5"/>
      <c r="IN465" s="5"/>
      <c r="IO465" s="5"/>
    </row>
    <row r="466" spans="1:249" s="8" customFormat="1" ht="11.25" customHeight="1" x14ac:dyDescent="0.2">
      <c r="A466" s="45" t="s">
        <v>10</v>
      </c>
      <c r="B466" s="24">
        <v>5779</v>
      </c>
      <c r="C466" s="24">
        <v>4155</v>
      </c>
      <c r="D466" s="24">
        <v>3905</v>
      </c>
      <c r="E466" s="25" t="s">
        <v>4</v>
      </c>
      <c r="F466" s="24">
        <f>SUM(B466:E466)</f>
        <v>13839</v>
      </c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  <c r="AR466" s="56"/>
      <c r="AS466" s="56"/>
      <c r="AT466" s="56"/>
      <c r="AU466" s="56"/>
      <c r="AV466" s="56"/>
      <c r="AW466" s="56"/>
      <c r="AX466" s="56"/>
      <c r="AY466" s="56"/>
      <c r="AZ466" s="56"/>
      <c r="BA466" s="56"/>
      <c r="BB466" s="56"/>
      <c r="BC466" s="56"/>
      <c r="BD466" s="56"/>
      <c r="BE466" s="56"/>
      <c r="BF466" s="56"/>
      <c r="BG466" s="56"/>
      <c r="BH466" s="56"/>
      <c r="BI466" s="56"/>
      <c r="BJ466" s="56"/>
      <c r="BK466" s="56"/>
      <c r="BL466" s="56"/>
      <c r="BM466" s="56"/>
      <c r="BN466" s="56"/>
      <c r="BO466" s="56"/>
      <c r="BP466" s="56"/>
      <c r="BQ466" s="56"/>
      <c r="BR466" s="56"/>
      <c r="BS466" s="56"/>
      <c r="BT466" s="56"/>
      <c r="BU466" s="56"/>
      <c r="BV466" s="56"/>
      <c r="BW466" s="56"/>
      <c r="BX466" s="56"/>
      <c r="BY466" s="56"/>
      <c r="BZ466" s="56"/>
      <c r="CA466" s="56"/>
      <c r="CB466" s="56"/>
      <c r="CC466" s="56"/>
      <c r="CD466" s="56"/>
      <c r="CE466" s="56"/>
      <c r="CF466" s="56"/>
      <c r="CG466" s="56"/>
      <c r="CH466" s="56"/>
      <c r="CI466" s="56"/>
      <c r="CJ466" s="56"/>
      <c r="CK466" s="56"/>
      <c r="CL466" s="56"/>
      <c r="CM466" s="56"/>
      <c r="CN466" s="56"/>
      <c r="CO466" s="56"/>
      <c r="CP466" s="56"/>
      <c r="CQ466" s="56"/>
      <c r="CR466" s="56"/>
      <c r="CS466" s="56"/>
      <c r="CT466" s="56"/>
      <c r="CU466" s="56"/>
      <c r="CV466" s="56"/>
      <c r="CW466" s="56"/>
      <c r="CX466" s="56"/>
      <c r="CY466" s="56"/>
      <c r="CZ466" s="56"/>
      <c r="DA466" s="56"/>
      <c r="DB466" s="56"/>
      <c r="DC466" s="56"/>
      <c r="DD466" s="56"/>
      <c r="DE466" s="56"/>
      <c r="DF466" s="56"/>
      <c r="DG466" s="56"/>
      <c r="DH466" s="56"/>
      <c r="DI466" s="56"/>
      <c r="DJ466" s="56"/>
      <c r="DK466" s="56"/>
      <c r="DL466" s="56"/>
      <c r="DM466" s="56"/>
      <c r="DN466" s="56"/>
      <c r="DO466" s="56"/>
      <c r="DP466" s="56"/>
      <c r="DQ466" s="56"/>
      <c r="DR466" s="56"/>
      <c r="DS466" s="56"/>
      <c r="DT466" s="56"/>
      <c r="DU466" s="56"/>
      <c r="DV466" s="56"/>
      <c r="DW466" s="56"/>
      <c r="DX466" s="56"/>
      <c r="DY466" s="56"/>
      <c r="DZ466" s="56"/>
      <c r="EA466" s="56"/>
      <c r="EB466" s="56"/>
      <c r="EC466" s="56"/>
      <c r="ED466" s="56"/>
      <c r="EE466" s="56"/>
      <c r="EF466" s="56"/>
      <c r="EG466" s="56"/>
      <c r="EH466" s="56"/>
      <c r="EI466" s="56"/>
      <c r="EJ466" s="56"/>
      <c r="EK466" s="56"/>
      <c r="EL466" s="56"/>
      <c r="EM466" s="56"/>
      <c r="EN466" s="56"/>
      <c r="EO466" s="56"/>
      <c r="EP466" s="56"/>
      <c r="EQ466" s="56"/>
      <c r="ER466" s="56"/>
      <c r="ES466" s="56"/>
      <c r="ET466" s="56"/>
      <c r="EU466" s="56"/>
      <c r="EV466" s="56"/>
      <c r="EW466" s="56"/>
      <c r="EX466" s="56"/>
      <c r="EY466" s="56"/>
      <c r="EZ466" s="56"/>
      <c r="FA466" s="56"/>
      <c r="FB466" s="56"/>
      <c r="FC466" s="56"/>
      <c r="FD466" s="56"/>
      <c r="FE466" s="56"/>
      <c r="FF466" s="56"/>
      <c r="FG466" s="56"/>
      <c r="FH466" s="56"/>
      <c r="FI466" s="56"/>
      <c r="FJ466" s="56"/>
      <c r="FK466" s="56"/>
      <c r="FL466" s="56"/>
      <c r="FM466" s="56"/>
      <c r="FN466" s="56"/>
      <c r="FO466" s="56"/>
      <c r="FP466" s="56"/>
      <c r="FQ466" s="56"/>
      <c r="FR466" s="56"/>
      <c r="FS466" s="56"/>
      <c r="FT466" s="56"/>
      <c r="FU466" s="56"/>
      <c r="FV466" s="56"/>
      <c r="FW466" s="56"/>
      <c r="FX466" s="56"/>
      <c r="FY466" s="56"/>
      <c r="FZ466" s="56"/>
      <c r="GA466" s="56"/>
      <c r="GB466" s="56"/>
      <c r="GC466" s="56"/>
      <c r="GD466" s="56"/>
      <c r="GE466" s="56"/>
      <c r="GF466" s="56"/>
      <c r="GG466" s="56"/>
      <c r="GH466" s="56"/>
      <c r="GI466" s="56"/>
      <c r="GJ466" s="56"/>
      <c r="GK466" s="56"/>
      <c r="GL466" s="56"/>
      <c r="GM466" s="56"/>
      <c r="GN466" s="56"/>
      <c r="GO466" s="56"/>
      <c r="GP466" s="56"/>
      <c r="GQ466" s="56"/>
      <c r="GR466" s="56"/>
      <c r="GS466" s="56"/>
      <c r="GT466" s="56"/>
      <c r="GU466" s="56"/>
      <c r="GV466" s="56"/>
      <c r="GW466" s="56"/>
      <c r="GX466" s="56"/>
      <c r="GY466" s="56"/>
      <c r="GZ466" s="56"/>
      <c r="HA466" s="56"/>
      <c r="HB466" s="56"/>
      <c r="HC466" s="56"/>
      <c r="HD466" s="56"/>
      <c r="HE466" s="56"/>
      <c r="HF466" s="56"/>
      <c r="HG466" s="56"/>
      <c r="HH466" s="56"/>
      <c r="HI466" s="56"/>
      <c r="HJ466" s="56"/>
      <c r="HK466" s="56"/>
      <c r="HL466" s="56"/>
      <c r="HM466" s="56"/>
      <c r="HN466" s="56"/>
      <c r="HO466" s="56"/>
      <c r="HP466" s="56"/>
      <c r="HQ466" s="56"/>
      <c r="HR466" s="56"/>
      <c r="HS466" s="56"/>
      <c r="HT466" s="56"/>
      <c r="HU466" s="56"/>
      <c r="HV466" s="56"/>
      <c r="HW466" s="56"/>
      <c r="HX466" s="56"/>
      <c r="HY466" s="56"/>
      <c r="HZ466" s="56"/>
      <c r="IA466" s="56"/>
      <c r="IB466" s="56"/>
      <c r="IC466" s="56"/>
      <c r="ID466" s="56"/>
      <c r="IE466" s="56"/>
      <c r="IF466" s="56"/>
      <c r="IG466" s="56"/>
      <c r="IH466" s="56"/>
      <c r="II466" s="56"/>
      <c r="IJ466" s="56"/>
      <c r="IK466" s="56"/>
      <c r="IL466" s="56"/>
      <c r="IM466" s="56"/>
      <c r="IN466" s="56"/>
      <c r="IO466" s="56"/>
    </row>
    <row r="467" spans="1:249" s="8" customFormat="1" ht="11.25" customHeight="1" x14ac:dyDescent="0.2">
      <c r="A467" s="17" t="s">
        <v>7</v>
      </c>
      <c r="B467" s="14">
        <v>139</v>
      </c>
      <c r="C467" s="16">
        <v>62</v>
      </c>
      <c r="D467" s="16" t="s">
        <v>4</v>
      </c>
      <c r="E467" s="16">
        <v>722</v>
      </c>
      <c r="F467" s="14">
        <f>SUM(B467:E467)</f>
        <v>923</v>
      </c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</row>
    <row r="468" spans="1:249" s="8" customFormat="1" ht="11.25" customHeight="1" x14ac:dyDescent="0.2">
      <c r="A468" s="44" t="s">
        <v>40</v>
      </c>
      <c r="B468" s="23" t="s">
        <v>4</v>
      </c>
      <c r="C468" s="18" t="s">
        <v>13</v>
      </c>
      <c r="D468" s="23" t="s">
        <v>4</v>
      </c>
      <c r="E468" s="23" t="s">
        <v>4</v>
      </c>
      <c r="F468" s="18" t="s">
        <v>13</v>
      </c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</row>
    <row r="469" spans="1:249" s="8" customFormat="1" ht="11.25" customHeight="1" x14ac:dyDescent="0.2">
      <c r="A469" s="17" t="s">
        <v>39</v>
      </c>
      <c r="B469" s="16" t="s">
        <v>4</v>
      </c>
      <c r="C469" s="16" t="s">
        <v>4</v>
      </c>
      <c r="D469" s="16" t="s">
        <v>4</v>
      </c>
      <c r="E469" s="16" t="s">
        <v>4</v>
      </c>
      <c r="F469" s="14">
        <v>562</v>
      </c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</row>
    <row r="470" spans="1:249" s="8" customFormat="1" ht="11.25" customHeight="1" x14ac:dyDescent="0.2">
      <c r="A470" s="44"/>
      <c r="B470" s="18"/>
      <c r="C470" s="18"/>
      <c r="D470" s="18"/>
      <c r="E470" s="19"/>
      <c r="F470" s="18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</row>
    <row r="471" spans="1:249" s="8" customFormat="1" ht="11.25" customHeight="1" x14ac:dyDescent="0.2">
      <c r="A471" s="17" t="s">
        <v>6</v>
      </c>
      <c r="B471" s="14">
        <v>12488</v>
      </c>
      <c r="C471" s="14">
        <v>4640</v>
      </c>
      <c r="D471" s="14">
        <v>3905</v>
      </c>
      <c r="E471" s="14">
        <f>SUM(E465:E467)</f>
        <v>1079</v>
      </c>
      <c r="F471" s="14">
        <v>22675</v>
      </c>
      <c r="G471" s="5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</row>
    <row r="472" spans="1:249" s="8" customFormat="1" ht="11.25" customHeight="1" x14ac:dyDescent="0.2">
      <c r="A472" s="44"/>
      <c r="B472" s="18"/>
      <c r="C472" s="18"/>
      <c r="D472" s="18"/>
      <c r="E472" s="19"/>
      <c r="F472" s="18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</row>
    <row r="473" spans="1:249" s="8" customFormat="1" ht="11.25" customHeight="1" x14ac:dyDescent="0.2">
      <c r="A473" s="17" t="s">
        <v>5</v>
      </c>
      <c r="B473" s="16" t="s">
        <v>4</v>
      </c>
      <c r="C473" s="16" t="s">
        <v>4</v>
      </c>
      <c r="D473" s="16" t="s">
        <v>4</v>
      </c>
      <c r="E473" s="15" t="s">
        <v>4</v>
      </c>
      <c r="F473" s="16">
        <v>351</v>
      </c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</row>
    <row r="474" spans="1:249" s="8" customFormat="1" ht="11.25" customHeight="1" thickBot="1" x14ac:dyDescent="0.25">
      <c r="A474" s="54"/>
      <c r="B474" s="11"/>
      <c r="C474" s="11"/>
      <c r="D474" s="11"/>
      <c r="E474" s="12"/>
      <c r="F474" s="59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</row>
    <row r="475" spans="1:249" s="8" customFormat="1" ht="11.25" customHeight="1" thickBot="1" x14ac:dyDescent="0.25">
      <c r="A475" s="40" t="s">
        <v>3</v>
      </c>
      <c r="B475" s="9">
        <f>SUM(B471:B473)</f>
        <v>12488</v>
      </c>
      <c r="C475" s="9">
        <f>SUM(C471:C473)</f>
        <v>4640</v>
      </c>
      <c r="D475" s="9">
        <f>SUM(D471:D473)</f>
        <v>3905</v>
      </c>
      <c r="E475" s="9">
        <f>SUM(E471:E473)</f>
        <v>1079</v>
      </c>
      <c r="F475" s="9">
        <f>SUM(F471:F473)</f>
        <v>23026</v>
      </c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  <c r="IK475" s="5"/>
      <c r="IL475" s="5"/>
      <c r="IM475" s="5"/>
      <c r="IN475" s="5"/>
      <c r="IO475" s="5"/>
    </row>
    <row r="476" spans="1:249" ht="7.5" customHeight="1" x14ac:dyDescent="0.2">
      <c r="A476" s="6"/>
      <c r="B476" s="6"/>
      <c r="C476" s="6"/>
      <c r="D476" s="6"/>
      <c r="E476" s="7"/>
      <c r="F476" s="6"/>
    </row>
    <row r="477" spans="1:249" ht="11.25" customHeight="1" x14ac:dyDescent="0.2">
      <c r="A477" s="5" t="s">
        <v>2</v>
      </c>
    </row>
    <row r="478" spans="1:249" ht="7.5" customHeight="1" x14ac:dyDescent="0.2"/>
    <row r="479" spans="1:249" ht="11.25" customHeight="1" x14ac:dyDescent="0.2">
      <c r="A479" s="5" t="s">
        <v>1</v>
      </c>
      <c r="B479" s="4" t="s">
        <v>0</v>
      </c>
      <c r="C479" s="4"/>
      <c r="I479" s="3"/>
    </row>
    <row r="483" spans="1:253" ht="15.75" x14ac:dyDescent="0.2">
      <c r="A483" s="37" t="s">
        <v>38</v>
      </c>
      <c r="B483" s="36" t="s">
        <v>48</v>
      </c>
      <c r="C483" s="35"/>
      <c r="D483" s="34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  <c r="AT483" s="35"/>
      <c r="AU483" s="35"/>
      <c r="AV483" s="35"/>
      <c r="AW483" s="35"/>
      <c r="AX483" s="35"/>
      <c r="AY483" s="35"/>
      <c r="AZ483" s="35"/>
      <c r="BA483" s="35"/>
      <c r="BB483" s="35"/>
      <c r="BC483" s="35"/>
      <c r="BD483" s="35"/>
      <c r="BE483" s="35"/>
      <c r="BF483" s="35"/>
      <c r="BG483" s="35"/>
      <c r="BH483" s="35"/>
      <c r="BI483" s="35"/>
      <c r="BJ483" s="35"/>
      <c r="BK483" s="35"/>
      <c r="BL483" s="35"/>
      <c r="BM483" s="35"/>
      <c r="BN483" s="35"/>
      <c r="BO483" s="35"/>
      <c r="BP483" s="35"/>
      <c r="BQ483" s="35"/>
      <c r="BR483" s="35"/>
      <c r="BS483" s="35"/>
      <c r="BT483" s="35"/>
      <c r="BU483" s="35"/>
      <c r="BV483" s="35"/>
      <c r="BW483" s="35"/>
      <c r="BX483" s="35"/>
      <c r="BY483" s="35"/>
      <c r="BZ483" s="35"/>
      <c r="CA483" s="35"/>
      <c r="CB483" s="35"/>
      <c r="CC483" s="35"/>
      <c r="CD483" s="35"/>
      <c r="CE483" s="35"/>
      <c r="CF483" s="35"/>
      <c r="CG483" s="35"/>
      <c r="CH483" s="35"/>
      <c r="CI483" s="35"/>
      <c r="CJ483" s="35"/>
      <c r="CK483" s="35"/>
      <c r="CL483" s="35"/>
      <c r="CM483" s="35"/>
      <c r="CN483" s="35"/>
      <c r="CO483" s="35"/>
      <c r="CP483" s="35"/>
      <c r="CQ483" s="35"/>
      <c r="CR483" s="35"/>
      <c r="CS483" s="35"/>
      <c r="CT483" s="35"/>
      <c r="CU483" s="35"/>
      <c r="CV483" s="35"/>
      <c r="CW483" s="35"/>
      <c r="CX483" s="35"/>
      <c r="CY483" s="35"/>
      <c r="CZ483" s="35"/>
      <c r="DA483" s="35"/>
      <c r="DB483" s="35"/>
      <c r="DC483" s="35"/>
      <c r="DD483" s="35"/>
      <c r="DE483" s="35"/>
      <c r="DF483" s="35"/>
      <c r="DG483" s="35"/>
      <c r="DH483" s="35"/>
      <c r="DI483" s="35"/>
      <c r="DJ483" s="35"/>
      <c r="DK483" s="35"/>
      <c r="DL483" s="35"/>
      <c r="DM483" s="35"/>
      <c r="DN483" s="35"/>
      <c r="DO483" s="35"/>
      <c r="DP483" s="35"/>
      <c r="DQ483" s="35"/>
      <c r="DR483" s="35"/>
      <c r="DS483" s="35"/>
      <c r="DT483" s="35"/>
      <c r="DU483" s="35"/>
      <c r="DV483" s="35"/>
      <c r="DW483" s="35"/>
      <c r="DX483" s="35"/>
      <c r="DY483" s="35"/>
      <c r="DZ483" s="35"/>
      <c r="EA483" s="35"/>
      <c r="EB483" s="35"/>
      <c r="EC483" s="35"/>
      <c r="ED483" s="35"/>
      <c r="EE483" s="35"/>
      <c r="EF483" s="35"/>
      <c r="EG483" s="35"/>
      <c r="EH483" s="35"/>
      <c r="EI483" s="35"/>
      <c r="EJ483" s="35"/>
      <c r="EK483" s="35"/>
      <c r="EL483" s="35"/>
      <c r="EM483" s="35"/>
      <c r="EN483" s="35"/>
      <c r="EO483" s="35"/>
      <c r="EP483" s="35"/>
      <c r="EQ483" s="35"/>
      <c r="ER483" s="35"/>
      <c r="ES483" s="35"/>
      <c r="ET483" s="35"/>
      <c r="EU483" s="35"/>
      <c r="EV483" s="35"/>
      <c r="EW483" s="35"/>
      <c r="EX483" s="35"/>
      <c r="EY483" s="35"/>
      <c r="EZ483" s="35"/>
      <c r="FA483" s="35"/>
      <c r="FB483" s="35"/>
      <c r="FC483" s="35"/>
      <c r="FD483" s="35"/>
      <c r="FE483" s="35"/>
      <c r="FF483" s="35"/>
      <c r="FG483" s="35"/>
      <c r="FH483" s="35"/>
      <c r="FI483" s="35"/>
      <c r="FJ483" s="35"/>
      <c r="FK483" s="35"/>
      <c r="FL483" s="35"/>
      <c r="FM483" s="35"/>
      <c r="FN483" s="35"/>
      <c r="FO483" s="35"/>
      <c r="FP483" s="35"/>
      <c r="FQ483" s="35"/>
      <c r="FR483" s="35"/>
      <c r="FS483" s="35"/>
      <c r="FT483" s="35"/>
      <c r="FU483" s="35"/>
      <c r="FV483" s="35"/>
      <c r="FW483" s="35"/>
      <c r="FX483" s="35"/>
      <c r="FY483" s="35"/>
      <c r="FZ483" s="35"/>
      <c r="GA483" s="35"/>
      <c r="GB483" s="35"/>
      <c r="GC483" s="35"/>
      <c r="GD483" s="35"/>
      <c r="GE483" s="35"/>
      <c r="GF483" s="35"/>
      <c r="GG483" s="35"/>
      <c r="GH483" s="35"/>
      <c r="GI483" s="35"/>
      <c r="GJ483" s="35"/>
      <c r="GK483" s="35"/>
      <c r="GL483" s="35"/>
      <c r="GM483" s="35"/>
      <c r="GN483" s="35"/>
      <c r="GO483" s="35"/>
      <c r="GP483" s="35"/>
      <c r="GQ483" s="35"/>
      <c r="GR483" s="35"/>
      <c r="GS483" s="35"/>
      <c r="GT483" s="35"/>
      <c r="GU483" s="35"/>
      <c r="GV483" s="35"/>
      <c r="GW483" s="35"/>
      <c r="GX483" s="35"/>
      <c r="GY483" s="35"/>
      <c r="GZ483" s="35"/>
      <c r="HA483" s="35"/>
      <c r="HB483" s="35"/>
      <c r="HC483" s="35"/>
      <c r="HD483" s="35"/>
      <c r="HE483" s="35"/>
      <c r="HF483" s="35"/>
      <c r="HG483" s="35"/>
      <c r="HH483" s="35"/>
      <c r="HI483" s="35"/>
      <c r="HJ483" s="35"/>
      <c r="HK483" s="35"/>
      <c r="HL483" s="35"/>
      <c r="HM483" s="35"/>
      <c r="HN483" s="35"/>
      <c r="HO483" s="35"/>
      <c r="HP483" s="35"/>
      <c r="HQ483" s="35"/>
      <c r="HR483" s="35"/>
      <c r="HS483" s="35"/>
      <c r="HT483" s="35"/>
      <c r="HU483" s="35"/>
      <c r="HV483" s="35"/>
      <c r="HW483" s="35"/>
      <c r="HX483" s="35"/>
      <c r="HY483" s="35"/>
      <c r="HZ483" s="35"/>
      <c r="IA483" s="35"/>
      <c r="IB483" s="35"/>
      <c r="IC483" s="35"/>
      <c r="ID483" s="35"/>
      <c r="IE483" s="35"/>
      <c r="IF483" s="35"/>
      <c r="IG483" s="35"/>
      <c r="IH483" s="35"/>
      <c r="II483" s="35"/>
      <c r="IJ483" s="35"/>
      <c r="IK483" s="35"/>
      <c r="IL483" s="35"/>
      <c r="IM483" s="35"/>
      <c r="IN483" s="35"/>
      <c r="IO483" s="35"/>
      <c r="IP483" s="57"/>
      <c r="IQ483" s="57"/>
      <c r="IR483" s="57"/>
      <c r="IS483" s="57"/>
    </row>
    <row r="484" spans="1:253" x14ac:dyDescent="0.2">
      <c r="A484" s="33"/>
      <c r="B484" s="33" t="s">
        <v>36</v>
      </c>
      <c r="C484" s="33"/>
      <c r="D484" s="53"/>
    </row>
    <row r="485" spans="1:253" ht="7.5" customHeight="1" thickBot="1" x14ac:dyDescent="0.25">
      <c r="A485" s="32"/>
      <c r="B485" s="32"/>
      <c r="C485" s="32"/>
      <c r="D485" s="32"/>
      <c r="E485" s="52"/>
      <c r="F485" s="32"/>
    </row>
    <row r="486" spans="1:253" s="49" customFormat="1" ht="26.25" thickBot="1" x14ac:dyDescent="0.25">
      <c r="A486" s="29" t="s">
        <v>35</v>
      </c>
      <c r="B486" s="28" t="s">
        <v>34</v>
      </c>
      <c r="C486" s="28" t="s">
        <v>33</v>
      </c>
      <c r="D486" s="28" t="s">
        <v>32</v>
      </c>
      <c r="E486" s="51" t="s">
        <v>44</v>
      </c>
      <c r="F486" s="28" t="s">
        <v>3</v>
      </c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0"/>
      <c r="AX486" s="50"/>
      <c r="AY486" s="50"/>
      <c r="AZ486" s="50"/>
      <c r="BA486" s="50"/>
      <c r="BB486" s="50"/>
      <c r="BC486" s="50"/>
      <c r="BD486" s="50"/>
      <c r="BE486" s="50"/>
      <c r="BF486" s="50"/>
      <c r="BG486" s="50"/>
      <c r="BH486" s="50"/>
      <c r="BI486" s="50"/>
      <c r="BJ486" s="50"/>
      <c r="BK486" s="50"/>
      <c r="BL486" s="50"/>
      <c r="BM486" s="50"/>
      <c r="BN486" s="50"/>
      <c r="BO486" s="50"/>
      <c r="BP486" s="50"/>
      <c r="BQ486" s="50"/>
      <c r="BR486" s="50"/>
      <c r="BS486" s="50"/>
      <c r="BT486" s="50"/>
      <c r="BU486" s="50"/>
      <c r="BV486" s="50"/>
      <c r="BW486" s="50"/>
      <c r="BX486" s="50"/>
      <c r="BY486" s="50"/>
      <c r="BZ486" s="50"/>
      <c r="CA486" s="50"/>
      <c r="CB486" s="50"/>
      <c r="CC486" s="50"/>
      <c r="CD486" s="50"/>
      <c r="CE486" s="50"/>
      <c r="CF486" s="50"/>
      <c r="CG486" s="50"/>
      <c r="CH486" s="50"/>
      <c r="CI486" s="50"/>
      <c r="CJ486" s="50"/>
      <c r="CK486" s="50"/>
      <c r="CL486" s="50"/>
      <c r="CM486" s="50"/>
      <c r="CN486" s="50"/>
      <c r="CO486" s="50"/>
      <c r="CP486" s="50"/>
      <c r="CQ486" s="50"/>
      <c r="CR486" s="50"/>
      <c r="CS486" s="50"/>
      <c r="CT486" s="50"/>
      <c r="CU486" s="50"/>
      <c r="CV486" s="50"/>
      <c r="CW486" s="50"/>
      <c r="CX486" s="50"/>
      <c r="CY486" s="50"/>
      <c r="CZ486" s="50"/>
      <c r="DA486" s="50"/>
      <c r="DB486" s="50"/>
      <c r="DC486" s="50"/>
      <c r="DD486" s="50"/>
      <c r="DE486" s="50"/>
      <c r="DF486" s="50"/>
      <c r="DG486" s="50"/>
      <c r="DH486" s="50"/>
      <c r="DI486" s="50"/>
      <c r="DJ486" s="50"/>
      <c r="DK486" s="50"/>
      <c r="DL486" s="50"/>
      <c r="DM486" s="50"/>
      <c r="DN486" s="50"/>
      <c r="DO486" s="50"/>
      <c r="DP486" s="50"/>
      <c r="DQ486" s="50"/>
      <c r="DR486" s="50"/>
      <c r="DS486" s="50"/>
      <c r="DT486" s="50"/>
      <c r="DU486" s="50"/>
      <c r="DV486" s="50"/>
      <c r="DW486" s="50"/>
      <c r="DX486" s="50"/>
      <c r="DY486" s="50"/>
      <c r="DZ486" s="50"/>
      <c r="EA486" s="50"/>
      <c r="EB486" s="50"/>
      <c r="EC486" s="50"/>
      <c r="ED486" s="50"/>
      <c r="EE486" s="50"/>
      <c r="EF486" s="50"/>
      <c r="EG486" s="50"/>
      <c r="EH486" s="50"/>
      <c r="EI486" s="50"/>
      <c r="EJ486" s="50"/>
      <c r="EK486" s="50"/>
      <c r="EL486" s="50"/>
      <c r="EM486" s="50"/>
      <c r="EN486" s="50"/>
      <c r="EO486" s="50"/>
      <c r="EP486" s="50"/>
      <c r="EQ486" s="50"/>
      <c r="ER486" s="50"/>
      <c r="ES486" s="50"/>
      <c r="ET486" s="50"/>
      <c r="EU486" s="50"/>
      <c r="EV486" s="50"/>
      <c r="EW486" s="50"/>
      <c r="EX486" s="50"/>
      <c r="EY486" s="50"/>
      <c r="EZ486" s="50"/>
      <c r="FA486" s="50"/>
      <c r="FB486" s="50"/>
      <c r="FC486" s="50"/>
      <c r="FD486" s="50"/>
      <c r="FE486" s="50"/>
      <c r="FF486" s="50"/>
      <c r="FG486" s="50"/>
      <c r="FH486" s="50"/>
      <c r="FI486" s="50"/>
      <c r="FJ486" s="50"/>
      <c r="FK486" s="50"/>
      <c r="FL486" s="50"/>
      <c r="FM486" s="50"/>
      <c r="FN486" s="50"/>
      <c r="FO486" s="50"/>
      <c r="FP486" s="50"/>
      <c r="FQ486" s="50"/>
      <c r="FR486" s="50"/>
      <c r="FS486" s="50"/>
      <c r="FT486" s="50"/>
      <c r="FU486" s="50"/>
      <c r="FV486" s="50"/>
      <c r="FW486" s="50"/>
      <c r="FX486" s="50"/>
      <c r="FY486" s="50"/>
      <c r="FZ486" s="50"/>
      <c r="GA486" s="50"/>
      <c r="GB486" s="50"/>
      <c r="GC486" s="50"/>
      <c r="GD486" s="50"/>
      <c r="GE486" s="50"/>
      <c r="GF486" s="50"/>
      <c r="GG486" s="50"/>
      <c r="GH486" s="50"/>
      <c r="GI486" s="50"/>
      <c r="GJ486" s="50"/>
      <c r="GK486" s="50"/>
      <c r="GL486" s="50"/>
      <c r="GM486" s="50"/>
      <c r="GN486" s="50"/>
      <c r="GO486" s="50"/>
      <c r="GP486" s="50"/>
      <c r="GQ486" s="50"/>
      <c r="GR486" s="50"/>
      <c r="GS486" s="50"/>
      <c r="GT486" s="50"/>
      <c r="GU486" s="50"/>
      <c r="GV486" s="50"/>
      <c r="GW486" s="50"/>
      <c r="GX486" s="50"/>
      <c r="GY486" s="50"/>
      <c r="GZ486" s="50"/>
      <c r="HA486" s="50"/>
      <c r="HB486" s="50"/>
      <c r="HC486" s="50"/>
      <c r="HD486" s="50"/>
      <c r="HE486" s="50"/>
      <c r="HF486" s="50"/>
      <c r="HG486" s="50"/>
      <c r="HH486" s="50"/>
      <c r="HI486" s="50"/>
      <c r="HJ486" s="50"/>
      <c r="HK486" s="50"/>
      <c r="HL486" s="50"/>
      <c r="HM486" s="50"/>
      <c r="HN486" s="50"/>
      <c r="HO486" s="50"/>
      <c r="HP486" s="50"/>
      <c r="HQ486" s="50"/>
      <c r="HR486" s="50"/>
      <c r="HS486" s="50"/>
      <c r="HT486" s="50"/>
      <c r="HU486" s="50"/>
      <c r="HV486" s="50"/>
      <c r="HW486" s="50"/>
      <c r="HX486" s="50"/>
      <c r="HY486" s="50"/>
      <c r="HZ486" s="50"/>
      <c r="IA486" s="50"/>
      <c r="IB486" s="50"/>
      <c r="IC486" s="50"/>
      <c r="ID486" s="50"/>
      <c r="IE486" s="50"/>
      <c r="IF486" s="50"/>
      <c r="IG486" s="50"/>
      <c r="IH486" s="50"/>
      <c r="II486" s="50"/>
      <c r="IJ486" s="50"/>
      <c r="IK486" s="50"/>
      <c r="IL486" s="50"/>
      <c r="IM486" s="50"/>
      <c r="IN486" s="50"/>
      <c r="IO486" s="50"/>
    </row>
    <row r="487" spans="1:253" s="8" customFormat="1" ht="11.25" customHeight="1" x14ac:dyDescent="0.2">
      <c r="A487" s="17" t="s">
        <v>29</v>
      </c>
      <c r="B487" s="14">
        <v>2806</v>
      </c>
      <c r="C487" s="14">
        <v>48</v>
      </c>
      <c r="D487" s="16" t="s">
        <v>4</v>
      </c>
      <c r="E487" s="16" t="s">
        <v>4</v>
      </c>
      <c r="F487" s="14">
        <f>SUM(B487:E487)</f>
        <v>2854</v>
      </c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</row>
    <row r="488" spans="1:253" s="8" customFormat="1" ht="11.25" customHeight="1" x14ac:dyDescent="0.2">
      <c r="A488" s="44" t="s">
        <v>28</v>
      </c>
      <c r="B488" s="18" t="s">
        <v>13</v>
      </c>
      <c r="C488" s="18">
        <v>99</v>
      </c>
      <c r="D488" s="23" t="s">
        <v>4</v>
      </c>
      <c r="E488" s="23" t="s">
        <v>4</v>
      </c>
      <c r="F488" s="18">
        <f>SUM(B488:E488)</f>
        <v>99</v>
      </c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  <c r="HM488" s="5"/>
      <c r="HN488" s="5"/>
      <c r="HO488" s="5"/>
      <c r="HP488" s="5"/>
      <c r="HQ488" s="5"/>
      <c r="HR488" s="5"/>
      <c r="HS488" s="5"/>
      <c r="HT488" s="5"/>
      <c r="HU488" s="5"/>
      <c r="HV488" s="5"/>
      <c r="HW488" s="5"/>
      <c r="HX488" s="5"/>
      <c r="HY488" s="5"/>
      <c r="HZ488" s="5"/>
      <c r="IA488" s="5"/>
      <c r="IB488" s="5"/>
      <c r="IC488" s="5"/>
      <c r="ID488" s="5"/>
      <c r="IE488" s="5"/>
      <c r="IF488" s="5"/>
      <c r="IG488" s="5"/>
      <c r="IH488" s="5"/>
      <c r="II488" s="5"/>
      <c r="IJ488" s="5"/>
      <c r="IK488" s="5"/>
      <c r="IL488" s="5"/>
      <c r="IM488" s="5"/>
      <c r="IN488" s="5"/>
      <c r="IO488" s="5"/>
    </row>
    <row r="489" spans="1:253" s="8" customFormat="1" ht="11.25" customHeight="1" x14ac:dyDescent="0.2">
      <c r="A489" s="17" t="s">
        <v>27</v>
      </c>
      <c r="B489" s="14">
        <v>148</v>
      </c>
      <c r="C489" s="14">
        <v>31</v>
      </c>
      <c r="D489" s="16" t="s">
        <v>4</v>
      </c>
      <c r="E489" s="16" t="s">
        <v>4</v>
      </c>
      <c r="F489" s="14">
        <f>SUM(B489:E489)</f>
        <v>179</v>
      </c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  <c r="HM489" s="5"/>
      <c r="HN489" s="5"/>
      <c r="HO489" s="5"/>
      <c r="HP489" s="5"/>
      <c r="HQ489" s="5"/>
      <c r="HR489" s="5"/>
      <c r="HS489" s="5"/>
      <c r="HT489" s="5"/>
      <c r="HU489" s="5"/>
      <c r="HV489" s="5"/>
      <c r="HW489" s="5"/>
      <c r="HX489" s="5"/>
      <c r="HY489" s="5"/>
      <c r="HZ489" s="5"/>
      <c r="IA489" s="5"/>
      <c r="IB489" s="5"/>
      <c r="IC489" s="5"/>
      <c r="ID489" s="5"/>
      <c r="IE489" s="5"/>
      <c r="IF489" s="5"/>
      <c r="IG489" s="5"/>
      <c r="IH489" s="5"/>
      <c r="II489" s="5"/>
      <c r="IJ489" s="5"/>
      <c r="IK489" s="5"/>
      <c r="IL489" s="5"/>
      <c r="IM489" s="5"/>
      <c r="IN489" s="5"/>
      <c r="IO489" s="5"/>
    </row>
    <row r="490" spans="1:253" s="8" customFormat="1" ht="11.25" customHeight="1" x14ac:dyDescent="0.2">
      <c r="A490" s="44" t="s">
        <v>24</v>
      </c>
      <c r="B490" s="23">
        <v>11</v>
      </c>
      <c r="C490" s="23">
        <v>25</v>
      </c>
      <c r="D490" s="23" t="s">
        <v>4</v>
      </c>
      <c r="E490" s="23" t="s">
        <v>4</v>
      </c>
      <c r="F490" s="18">
        <f>SUM(B490:E490)</f>
        <v>36</v>
      </c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  <c r="HM490" s="5"/>
      <c r="HN490" s="5"/>
      <c r="HO490" s="5"/>
      <c r="HP490" s="5"/>
      <c r="HQ490" s="5"/>
      <c r="HR490" s="5"/>
      <c r="HS490" s="5"/>
      <c r="HT490" s="5"/>
      <c r="HU490" s="5"/>
      <c r="HV490" s="5"/>
      <c r="HW490" s="5"/>
      <c r="HX490" s="5"/>
      <c r="HY490" s="5"/>
      <c r="HZ490" s="5"/>
      <c r="IA490" s="5"/>
      <c r="IB490" s="5"/>
      <c r="IC490" s="5"/>
      <c r="ID490" s="5"/>
      <c r="IE490" s="5"/>
      <c r="IF490" s="5"/>
      <c r="IG490" s="5"/>
      <c r="IH490" s="5"/>
      <c r="II490" s="5"/>
      <c r="IJ490" s="5"/>
      <c r="IK490" s="5"/>
      <c r="IL490" s="5"/>
      <c r="IM490" s="5"/>
      <c r="IN490" s="5"/>
      <c r="IO490" s="5"/>
    </row>
    <row r="491" spans="1:253" s="8" customFormat="1" ht="11.25" customHeight="1" x14ac:dyDescent="0.2">
      <c r="A491" s="17" t="s">
        <v>22</v>
      </c>
      <c r="B491" s="16" t="s">
        <v>4</v>
      </c>
      <c r="C491" s="16">
        <v>25</v>
      </c>
      <c r="D491" s="16" t="s">
        <v>4</v>
      </c>
      <c r="E491" s="15" t="s">
        <v>4</v>
      </c>
      <c r="F491" s="14">
        <f>SUM(B491:E491)</f>
        <v>25</v>
      </c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  <c r="IK491" s="5"/>
      <c r="IL491" s="5"/>
      <c r="IM491" s="5"/>
      <c r="IN491" s="5"/>
      <c r="IO491" s="5"/>
    </row>
    <row r="492" spans="1:253" s="8" customFormat="1" ht="11.25" customHeight="1" x14ac:dyDescent="0.2">
      <c r="A492" s="44" t="s">
        <v>21</v>
      </c>
      <c r="B492" s="23">
        <v>264</v>
      </c>
      <c r="C492" s="23" t="s">
        <v>4</v>
      </c>
      <c r="D492" s="23" t="s">
        <v>4</v>
      </c>
      <c r="E492" s="19">
        <v>137</v>
      </c>
      <c r="F492" s="18">
        <f>SUM(B492:E492)</f>
        <v>401</v>
      </c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5"/>
      <c r="IF492" s="5"/>
      <c r="IG492" s="5"/>
      <c r="IH492" s="5"/>
      <c r="II492" s="5"/>
      <c r="IJ492" s="5"/>
      <c r="IK492" s="5"/>
      <c r="IL492" s="5"/>
      <c r="IM492" s="5"/>
      <c r="IN492" s="5"/>
      <c r="IO492" s="5"/>
    </row>
    <row r="493" spans="1:253" s="8" customFormat="1" ht="11.25" customHeight="1" x14ac:dyDescent="0.2">
      <c r="A493" s="17" t="s">
        <v>19</v>
      </c>
      <c r="B493" s="14">
        <v>388</v>
      </c>
      <c r="C493" s="16" t="s">
        <v>4</v>
      </c>
      <c r="D493" s="16" t="s">
        <v>4</v>
      </c>
      <c r="E493" s="16" t="s">
        <v>4</v>
      </c>
      <c r="F493" s="14">
        <f>SUM(B493:E493)</f>
        <v>388</v>
      </c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  <c r="HM493" s="5"/>
      <c r="HN493" s="5"/>
      <c r="HO493" s="5"/>
      <c r="HP493" s="5"/>
      <c r="HQ493" s="5"/>
      <c r="HR493" s="5"/>
      <c r="HS493" s="5"/>
      <c r="HT493" s="5"/>
      <c r="HU493" s="5"/>
      <c r="HV493" s="5"/>
      <c r="HW493" s="5"/>
      <c r="HX493" s="5"/>
      <c r="HY493" s="5"/>
      <c r="HZ493" s="5"/>
      <c r="IA493" s="5"/>
      <c r="IB493" s="5"/>
      <c r="IC493" s="5"/>
      <c r="ID493" s="5"/>
      <c r="IE493" s="5"/>
      <c r="IF493" s="5"/>
      <c r="IG493" s="5"/>
      <c r="IH493" s="5"/>
      <c r="II493" s="5"/>
      <c r="IJ493" s="5"/>
      <c r="IK493" s="5"/>
      <c r="IL493" s="5"/>
      <c r="IM493" s="5"/>
      <c r="IN493" s="5"/>
      <c r="IO493" s="5"/>
    </row>
    <row r="494" spans="1:253" s="8" customFormat="1" ht="11.25" customHeight="1" x14ac:dyDescent="0.2">
      <c r="A494" s="44" t="s">
        <v>18</v>
      </c>
      <c r="B494" s="18">
        <v>3640</v>
      </c>
      <c r="C494" s="18">
        <v>17</v>
      </c>
      <c r="D494" s="23" t="s">
        <v>4</v>
      </c>
      <c r="E494" s="23" t="s">
        <v>4</v>
      </c>
      <c r="F494" s="18">
        <f>SUM(B494:E494)</f>
        <v>3657</v>
      </c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  <c r="HB494" s="5"/>
      <c r="HC494" s="5"/>
      <c r="HD494" s="5"/>
      <c r="HE494" s="5"/>
      <c r="HF494" s="5"/>
      <c r="HG494" s="5"/>
      <c r="HH494" s="5"/>
      <c r="HI494" s="5"/>
      <c r="HJ494" s="5"/>
      <c r="HK494" s="5"/>
      <c r="HL494" s="5"/>
      <c r="HM494" s="5"/>
      <c r="HN494" s="5"/>
      <c r="HO494" s="5"/>
      <c r="HP494" s="5"/>
      <c r="HQ494" s="5"/>
      <c r="HR494" s="5"/>
      <c r="HS494" s="5"/>
      <c r="HT494" s="5"/>
      <c r="HU494" s="5"/>
      <c r="HV494" s="5"/>
      <c r="HW494" s="5"/>
      <c r="HX494" s="5"/>
      <c r="HY494" s="5"/>
      <c r="HZ494" s="5"/>
      <c r="IA494" s="5"/>
      <c r="IB494" s="5"/>
      <c r="IC494" s="5"/>
      <c r="ID494" s="5"/>
      <c r="IE494" s="5"/>
      <c r="IF494" s="5"/>
      <c r="IG494" s="5"/>
      <c r="IH494" s="5"/>
      <c r="II494" s="5"/>
      <c r="IJ494" s="5"/>
      <c r="IK494" s="5"/>
      <c r="IL494" s="5"/>
      <c r="IM494" s="5"/>
      <c r="IN494" s="5"/>
      <c r="IO494" s="5"/>
    </row>
    <row r="495" spans="1:253" s="8" customFormat="1" ht="11.25" customHeight="1" x14ac:dyDescent="0.2">
      <c r="A495" s="17" t="s">
        <v>15</v>
      </c>
      <c r="B495" s="14">
        <v>65</v>
      </c>
      <c r="C495" s="16" t="s">
        <v>4</v>
      </c>
      <c r="D495" s="16" t="s">
        <v>4</v>
      </c>
      <c r="E495" s="16" t="s">
        <v>4</v>
      </c>
      <c r="F495" s="14">
        <f>SUM(B495:E495)</f>
        <v>65</v>
      </c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  <c r="HT495" s="5"/>
      <c r="HU495" s="5"/>
      <c r="HV495" s="5"/>
      <c r="HW495" s="5"/>
      <c r="HX495" s="5"/>
      <c r="HY495" s="5"/>
      <c r="HZ495" s="5"/>
      <c r="IA495" s="5"/>
      <c r="IB495" s="5"/>
      <c r="IC495" s="5"/>
      <c r="ID495" s="5"/>
      <c r="IE495" s="5"/>
      <c r="IF495" s="5"/>
      <c r="IG495" s="5"/>
      <c r="IH495" s="5"/>
      <c r="II495" s="5"/>
      <c r="IJ495" s="5"/>
      <c r="IK495" s="5"/>
      <c r="IL495" s="5"/>
      <c r="IM495" s="5"/>
      <c r="IN495" s="5"/>
      <c r="IO495" s="5"/>
    </row>
    <row r="496" spans="1:253" s="8" customFormat="1" ht="11.25" customHeight="1" x14ac:dyDescent="0.2">
      <c r="A496" s="44" t="s">
        <v>14</v>
      </c>
      <c r="B496" s="18">
        <v>96</v>
      </c>
      <c r="C496" s="23" t="s">
        <v>4</v>
      </c>
      <c r="D496" s="23" t="s">
        <v>4</v>
      </c>
      <c r="E496" s="23" t="s">
        <v>4</v>
      </c>
      <c r="F496" s="18">
        <f>SUM(B496:E496)</f>
        <v>96</v>
      </c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  <c r="HB496" s="5"/>
      <c r="HC496" s="5"/>
      <c r="HD496" s="5"/>
      <c r="HE496" s="5"/>
      <c r="HF496" s="5"/>
      <c r="HG496" s="5"/>
      <c r="HH496" s="5"/>
      <c r="HI496" s="5"/>
      <c r="HJ496" s="5"/>
      <c r="HK496" s="5"/>
      <c r="HL496" s="5"/>
      <c r="HM496" s="5"/>
      <c r="HN496" s="5"/>
      <c r="HO496" s="5"/>
      <c r="HP496" s="5"/>
      <c r="HQ496" s="5"/>
      <c r="HR496" s="5"/>
      <c r="HS496" s="5"/>
      <c r="HT496" s="5"/>
      <c r="HU496" s="5"/>
      <c r="HV496" s="5"/>
      <c r="HW496" s="5"/>
      <c r="HX496" s="5"/>
      <c r="HY496" s="5"/>
      <c r="HZ496" s="5"/>
      <c r="IA496" s="5"/>
      <c r="IB496" s="5"/>
      <c r="IC496" s="5"/>
      <c r="ID496" s="5"/>
      <c r="IE496" s="5"/>
      <c r="IF496" s="5"/>
      <c r="IG496" s="5"/>
      <c r="IH496" s="5"/>
      <c r="II496" s="5"/>
      <c r="IJ496" s="5"/>
      <c r="IK496" s="5"/>
      <c r="IL496" s="5"/>
      <c r="IM496" s="5"/>
      <c r="IN496" s="5"/>
      <c r="IO496" s="5"/>
    </row>
    <row r="497" spans="1:249" s="8" customFormat="1" ht="11.25" customHeight="1" x14ac:dyDescent="0.2">
      <c r="A497" s="17" t="s">
        <v>12</v>
      </c>
      <c r="B497" s="14">
        <v>227</v>
      </c>
      <c r="C497" s="16" t="s">
        <v>4</v>
      </c>
      <c r="D497" s="16" t="s">
        <v>4</v>
      </c>
      <c r="E497" s="16">
        <v>440</v>
      </c>
      <c r="F497" s="14">
        <f>SUM(B497:E497)</f>
        <v>667</v>
      </c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  <c r="GA497" s="5"/>
      <c r="GB497" s="5"/>
      <c r="GC497" s="5"/>
      <c r="GD497" s="5"/>
      <c r="GE497" s="5"/>
      <c r="GF497" s="5"/>
      <c r="GG497" s="5"/>
      <c r="GH497" s="5"/>
      <c r="GI497" s="5"/>
      <c r="GJ497" s="5"/>
      <c r="GK497" s="5"/>
      <c r="GL497" s="5"/>
      <c r="GM497" s="5"/>
      <c r="GN497" s="5"/>
      <c r="GO497" s="5"/>
      <c r="GP497" s="5"/>
      <c r="GQ497" s="5"/>
      <c r="GR497" s="5"/>
      <c r="GS497" s="5"/>
      <c r="GT497" s="5"/>
      <c r="GU497" s="5"/>
      <c r="GV497" s="5"/>
      <c r="GW497" s="5"/>
      <c r="GX497" s="5"/>
      <c r="GY497" s="5"/>
      <c r="GZ497" s="5"/>
      <c r="HA497" s="5"/>
      <c r="HB497" s="5"/>
      <c r="HC497" s="5"/>
      <c r="HD497" s="5"/>
      <c r="HE497" s="5"/>
      <c r="HF497" s="5"/>
      <c r="HG497" s="5"/>
      <c r="HH497" s="5"/>
      <c r="HI497" s="5"/>
      <c r="HJ497" s="5"/>
      <c r="HK497" s="5"/>
      <c r="HL497" s="5"/>
      <c r="HM497" s="5"/>
      <c r="HN497" s="5"/>
      <c r="HO497" s="5"/>
      <c r="HP497" s="5"/>
      <c r="HQ497" s="5"/>
      <c r="HR497" s="5"/>
      <c r="HS497" s="5"/>
      <c r="HT497" s="5"/>
      <c r="HU497" s="5"/>
      <c r="HV497" s="5"/>
      <c r="HW497" s="5"/>
      <c r="HX497" s="5"/>
      <c r="HY497" s="5"/>
      <c r="HZ497" s="5"/>
      <c r="IA497" s="5"/>
      <c r="IB497" s="5"/>
      <c r="IC497" s="5"/>
      <c r="ID497" s="5"/>
      <c r="IE497" s="5"/>
      <c r="IF497" s="5"/>
      <c r="IG497" s="5"/>
      <c r="IH497" s="5"/>
      <c r="II497" s="5"/>
      <c r="IJ497" s="5"/>
      <c r="IK497" s="5"/>
      <c r="IL497" s="5"/>
      <c r="IM497" s="5"/>
      <c r="IN497" s="5"/>
      <c r="IO497" s="5"/>
    </row>
    <row r="498" spans="1:249" s="8" customFormat="1" ht="11.25" customHeight="1" x14ac:dyDescent="0.2">
      <c r="A498" s="45" t="s">
        <v>10</v>
      </c>
      <c r="B498" s="24">
        <v>5781</v>
      </c>
      <c r="C498" s="24">
        <v>4365</v>
      </c>
      <c r="D498" s="24">
        <v>3359</v>
      </c>
      <c r="E498" s="25" t="s">
        <v>4</v>
      </c>
      <c r="F498" s="24">
        <f>SUM(B498:E498)</f>
        <v>13505</v>
      </c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  <c r="AR498" s="56"/>
      <c r="AS498" s="56"/>
      <c r="AT498" s="56"/>
      <c r="AU498" s="56"/>
      <c r="AV498" s="56"/>
      <c r="AW498" s="56"/>
      <c r="AX498" s="56"/>
      <c r="AY498" s="56"/>
      <c r="AZ498" s="56"/>
      <c r="BA498" s="56"/>
      <c r="BB498" s="56"/>
      <c r="BC498" s="56"/>
      <c r="BD498" s="56"/>
      <c r="BE498" s="56"/>
      <c r="BF498" s="56"/>
      <c r="BG498" s="56"/>
      <c r="BH498" s="56"/>
      <c r="BI498" s="56"/>
      <c r="BJ498" s="56"/>
      <c r="BK498" s="56"/>
      <c r="BL498" s="56"/>
      <c r="BM498" s="56"/>
      <c r="BN498" s="56"/>
      <c r="BO498" s="56"/>
      <c r="BP498" s="56"/>
      <c r="BQ498" s="56"/>
      <c r="BR498" s="56"/>
      <c r="BS498" s="56"/>
      <c r="BT498" s="56"/>
      <c r="BU498" s="56"/>
      <c r="BV498" s="56"/>
      <c r="BW498" s="56"/>
      <c r="BX498" s="56"/>
      <c r="BY498" s="56"/>
      <c r="BZ498" s="56"/>
      <c r="CA498" s="56"/>
      <c r="CB498" s="56"/>
      <c r="CC498" s="56"/>
      <c r="CD498" s="56"/>
      <c r="CE498" s="56"/>
      <c r="CF498" s="56"/>
      <c r="CG498" s="56"/>
      <c r="CH498" s="56"/>
      <c r="CI498" s="56"/>
      <c r="CJ498" s="56"/>
      <c r="CK498" s="56"/>
      <c r="CL498" s="56"/>
      <c r="CM498" s="56"/>
      <c r="CN498" s="56"/>
      <c r="CO498" s="56"/>
      <c r="CP498" s="56"/>
      <c r="CQ498" s="56"/>
      <c r="CR498" s="56"/>
      <c r="CS498" s="56"/>
      <c r="CT498" s="56"/>
      <c r="CU498" s="56"/>
      <c r="CV498" s="56"/>
      <c r="CW498" s="56"/>
      <c r="CX498" s="56"/>
      <c r="CY498" s="56"/>
      <c r="CZ498" s="56"/>
      <c r="DA498" s="56"/>
      <c r="DB498" s="56"/>
      <c r="DC498" s="56"/>
      <c r="DD498" s="56"/>
      <c r="DE498" s="56"/>
      <c r="DF498" s="56"/>
      <c r="DG498" s="56"/>
      <c r="DH498" s="56"/>
      <c r="DI498" s="56"/>
      <c r="DJ498" s="56"/>
      <c r="DK498" s="56"/>
      <c r="DL498" s="56"/>
      <c r="DM498" s="56"/>
      <c r="DN498" s="56"/>
      <c r="DO498" s="56"/>
      <c r="DP498" s="56"/>
      <c r="DQ498" s="56"/>
      <c r="DR498" s="56"/>
      <c r="DS498" s="56"/>
      <c r="DT498" s="56"/>
      <c r="DU498" s="56"/>
      <c r="DV498" s="56"/>
      <c r="DW498" s="56"/>
      <c r="DX498" s="56"/>
      <c r="DY498" s="56"/>
      <c r="DZ498" s="56"/>
      <c r="EA498" s="56"/>
      <c r="EB498" s="56"/>
      <c r="EC498" s="56"/>
      <c r="ED498" s="56"/>
      <c r="EE498" s="56"/>
      <c r="EF498" s="56"/>
      <c r="EG498" s="56"/>
      <c r="EH498" s="56"/>
      <c r="EI498" s="56"/>
      <c r="EJ498" s="56"/>
      <c r="EK498" s="56"/>
      <c r="EL498" s="56"/>
      <c r="EM498" s="56"/>
      <c r="EN498" s="56"/>
      <c r="EO498" s="56"/>
      <c r="EP498" s="56"/>
      <c r="EQ498" s="56"/>
      <c r="ER498" s="56"/>
      <c r="ES498" s="56"/>
      <c r="ET498" s="56"/>
      <c r="EU498" s="56"/>
      <c r="EV498" s="56"/>
      <c r="EW498" s="56"/>
      <c r="EX498" s="56"/>
      <c r="EY498" s="56"/>
      <c r="EZ498" s="56"/>
      <c r="FA498" s="56"/>
      <c r="FB498" s="56"/>
      <c r="FC498" s="56"/>
      <c r="FD498" s="56"/>
      <c r="FE498" s="56"/>
      <c r="FF498" s="56"/>
      <c r="FG498" s="56"/>
      <c r="FH498" s="56"/>
      <c r="FI498" s="56"/>
      <c r="FJ498" s="56"/>
      <c r="FK498" s="56"/>
      <c r="FL498" s="56"/>
      <c r="FM498" s="56"/>
      <c r="FN498" s="56"/>
      <c r="FO498" s="56"/>
      <c r="FP498" s="56"/>
      <c r="FQ498" s="56"/>
      <c r="FR498" s="56"/>
      <c r="FS498" s="56"/>
      <c r="FT498" s="56"/>
      <c r="FU498" s="56"/>
      <c r="FV498" s="56"/>
      <c r="FW498" s="56"/>
      <c r="FX498" s="56"/>
      <c r="FY498" s="56"/>
      <c r="FZ498" s="56"/>
      <c r="GA498" s="56"/>
      <c r="GB498" s="56"/>
      <c r="GC498" s="56"/>
      <c r="GD498" s="56"/>
      <c r="GE498" s="56"/>
      <c r="GF498" s="56"/>
      <c r="GG498" s="56"/>
      <c r="GH498" s="56"/>
      <c r="GI498" s="56"/>
      <c r="GJ498" s="56"/>
      <c r="GK498" s="56"/>
      <c r="GL498" s="56"/>
      <c r="GM498" s="56"/>
      <c r="GN498" s="56"/>
      <c r="GO498" s="56"/>
      <c r="GP498" s="56"/>
      <c r="GQ498" s="56"/>
      <c r="GR498" s="56"/>
      <c r="GS498" s="56"/>
      <c r="GT498" s="56"/>
      <c r="GU498" s="56"/>
      <c r="GV498" s="56"/>
      <c r="GW498" s="56"/>
      <c r="GX498" s="56"/>
      <c r="GY498" s="56"/>
      <c r="GZ498" s="56"/>
      <c r="HA498" s="56"/>
      <c r="HB498" s="56"/>
      <c r="HC498" s="56"/>
      <c r="HD498" s="56"/>
      <c r="HE498" s="56"/>
      <c r="HF498" s="56"/>
      <c r="HG498" s="56"/>
      <c r="HH498" s="56"/>
      <c r="HI498" s="56"/>
      <c r="HJ498" s="56"/>
      <c r="HK498" s="56"/>
      <c r="HL498" s="56"/>
      <c r="HM498" s="56"/>
      <c r="HN498" s="56"/>
      <c r="HO498" s="56"/>
      <c r="HP498" s="56"/>
      <c r="HQ498" s="56"/>
      <c r="HR498" s="56"/>
      <c r="HS498" s="56"/>
      <c r="HT498" s="56"/>
      <c r="HU498" s="56"/>
      <c r="HV498" s="56"/>
      <c r="HW498" s="56"/>
      <c r="HX498" s="56"/>
      <c r="HY498" s="56"/>
      <c r="HZ498" s="56"/>
      <c r="IA498" s="56"/>
      <c r="IB498" s="56"/>
      <c r="IC498" s="56"/>
      <c r="ID498" s="56"/>
      <c r="IE498" s="56"/>
      <c r="IF498" s="56"/>
      <c r="IG498" s="56"/>
      <c r="IH498" s="56"/>
      <c r="II498" s="56"/>
      <c r="IJ498" s="56"/>
      <c r="IK498" s="56"/>
      <c r="IL498" s="56"/>
      <c r="IM498" s="56"/>
      <c r="IN498" s="56"/>
      <c r="IO498" s="56"/>
    </row>
    <row r="499" spans="1:249" s="8" customFormat="1" ht="11.25" customHeight="1" x14ac:dyDescent="0.2">
      <c r="A499" s="17" t="s">
        <v>8</v>
      </c>
      <c r="B499" s="14">
        <v>23</v>
      </c>
      <c r="C499" s="16" t="s">
        <v>4</v>
      </c>
      <c r="D499" s="16" t="s">
        <v>4</v>
      </c>
      <c r="E499" s="16" t="s">
        <v>4</v>
      </c>
      <c r="F499" s="14">
        <f>SUM(B499:E499)</f>
        <v>23</v>
      </c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  <c r="GA499" s="5"/>
      <c r="GB499" s="5"/>
      <c r="GC499" s="5"/>
      <c r="GD499" s="5"/>
      <c r="GE499" s="5"/>
      <c r="GF499" s="5"/>
      <c r="GG499" s="5"/>
      <c r="GH499" s="5"/>
      <c r="GI499" s="5"/>
      <c r="GJ499" s="5"/>
      <c r="GK499" s="5"/>
      <c r="GL499" s="5"/>
      <c r="GM499" s="5"/>
      <c r="GN499" s="5"/>
      <c r="GO499" s="5"/>
      <c r="GP499" s="5"/>
      <c r="GQ499" s="5"/>
      <c r="GR499" s="5"/>
      <c r="GS499" s="5"/>
      <c r="GT499" s="5"/>
      <c r="GU499" s="5"/>
      <c r="GV499" s="5"/>
      <c r="GW499" s="5"/>
      <c r="GX499" s="5"/>
      <c r="GY499" s="5"/>
      <c r="GZ499" s="5"/>
      <c r="HA499" s="5"/>
      <c r="HB499" s="5"/>
      <c r="HC499" s="5"/>
      <c r="HD499" s="5"/>
      <c r="HE499" s="5"/>
      <c r="HF499" s="5"/>
      <c r="HG499" s="5"/>
      <c r="HH499" s="5"/>
      <c r="HI499" s="5"/>
      <c r="HJ499" s="5"/>
      <c r="HK499" s="5"/>
      <c r="HL499" s="5"/>
      <c r="HM499" s="5"/>
      <c r="HN499" s="5"/>
      <c r="HO499" s="5"/>
      <c r="HP499" s="5"/>
      <c r="HQ499" s="5"/>
      <c r="HR499" s="5"/>
      <c r="HS499" s="5"/>
      <c r="HT499" s="5"/>
      <c r="HU499" s="5"/>
      <c r="HV499" s="5"/>
      <c r="HW499" s="5"/>
      <c r="HX499" s="5"/>
      <c r="HY499" s="5"/>
      <c r="HZ499" s="5"/>
      <c r="IA499" s="5"/>
      <c r="IB499" s="5"/>
      <c r="IC499" s="5"/>
      <c r="ID499" s="5"/>
      <c r="IE499" s="5"/>
      <c r="IF499" s="5"/>
      <c r="IG499" s="5"/>
      <c r="IH499" s="5"/>
      <c r="II499" s="5"/>
      <c r="IJ499" s="5"/>
      <c r="IK499" s="5"/>
      <c r="IL499" s="5"/>
      <c r="IM499" s="5"/>
      <c r="IN499" s="5"/>
      <c r="IO499" s="5"/>
    </row>
    <row r="500" spans="1:249" s="8" customFormat="1" ht="11.25" customHeight="1" x14ac:dyDescent="0.2">
      <c r="A500" s="44" t="s">
        <v>7</v>
      </c>
      <c r="B500" s="18">
        <v>115</v>
      </c>
      <c r="C500" s="23" t="s">
        <v>4</v>
      </c>
      <c r="D500" s="23" t="s">
        <v>4</v>
      </c>
      <c r="E500" s="23">
        <v>668</v>
      </c>
      <c r="F500" s="18">
        <f>SUM(B500:E500)</f>
        <v>783</v>
      </c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  <c r="HB500" s="5"/>
      <c r="HC500" s="5"/>
      <c r="HD500" s="5"/>
      <c r="HE500" s="5"/>
      <c r="HF500" s="5"/>
      <c r="HG500" s="5"/>
      <c r="HH500" s="5"/>
      <c r="HI500" s="5"/>
      <c r="HJ500" s="5"/>
      <c r="HK500" s="5"/>
      <c r="HL500" s="5"/>
      <c r="HM500" s="5"/>
      <c r="HN500" s="5"/>
      <c r="HO500" s="5"/>
      <c r="HP500" s="5"/>
      <c r="HQ500" s="5"/>
      <c r="HR500" s="5"/>
      <c r="HS500" s="5"/>
      <c r="HT500" s="5"/>
      <c r="HU500" s="5"/>
      <c r="HV500" s="5"/>
      <c r="HW500" s="5"/>
      <c r="HX500" s="5"/>
      <c r="HY500" s="5"/>
      <c r="HZ500" s="5"/>
      <c r="IA500" s="5"/>
      <c r="IB500" s="5"/>
      <c r="IC500" s="5"/>
      <c r="ID500" s="5"/>
      <c r="IE500" s="5"/>
      <c r="IF500" s="5"/>
      <c r="IG500" s="5"/>
      <c r="IH500" s="5"/>
      <c r="II500" s="5"/>
      <c r="IJ500" s="5"/>
      <c r="IK500" s="5"/>
      <c r="IL500" s="5"/>
      <c r="IM500" s="5"/>
      <c r="IN500" s="5"/>
      <c r="IO500" s="5"/>
    </row>
    <row r="501" spans="1:249" s="8" customFormat="1" ht="11.25" customHeight="1" x14ac:dyDescent="0.2">
      <c r="A501" s="17" t="s">
        <v>40</v>
      </c>
      <c r="B501" s="16" t="s">
        <v>4</v>
      </c>
      <c r="C501" s="14" t="s">
        <v>13</v>
      </c>
      <c r="D501" s="16" t="s">
        <v>4</v>
      </c>
      <c r="E501" s="16" t="s">
        <v>4</v>
      </c>
      <c r="F501" s="14" t="s">
        <v>13</v>
      </c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  <c r="FU501" s="5"/>
      <c r="FV501" s="5"/>
      <c r="FW501" s="5"/>
      <c r="FX501" s="5"/>
      <c r="FY501" s="5"/>
      <c r="FZ501" s="5"/>
      <c r="GA501" s="5"/>
      <c r="GB501" s="5"/>
      <c r="GC501" s="5"/>
      <c r="GD501" s="5"/>
      <c r="GE501" s="5"/>
      <c r="GF501" s="5"/>
      <c r="GG501" s="5"/>
      <c r="GH501" s="5"/>
      <c r="GI501" s="5"/>
      <c r="GJ501" s="5"/>
      <c r="GK501" s="5"/>
      <c r="GL501" s="5"/>
      <c r="GM501" s="5"/>
      <c r="GN501" s="5"/>
      <c r="GO501" s="5"/>
      <c r="GP501" s="5"/>
      <c r="GQ501" s="5"/>
      <c r="GR501" s="5"/>
      <c r="GS501" s="5"/>
      <c r="GT501" s="5"/>
      <c r="GU501" s="5"/>
      <c r="GV501" s="5"/>
      <c r="GW501" s="5"/>
      <c r="GX501" s="5"/>
      <c r="GY501" s="5"/>
      <c r="GZ501" s="5"/>
      <c r="HA501" s="5"/>
      <c r="HB501" s="5"/>
      <c r="HC501" s="5"/>
      <c r="HD501" s="5"/>
      <c r="HE501" s="5"/>
      <c r="HF501" s="5"/>
      <c r="HG501" s="5"/>
      <c r="HH501" s="5"/>
      <c r="HI501" s="5"/>
      <c r="HJ501" s="5"/>
      <c r="HK501" s="5"/>
      <c r="HL501" s="5"/>
      <c r="HM501" s="5"/>
      <c r="HN501" s="5"/>
      <c r="HO501" s="5"/>
      <c r="HP501" s="5"/>
      <c r="HQ501" s="5"/>
      <c r="HR501" s="5"/>
      <c r="HS501" s="5"/>
      <c r="HT501" s="5"/>
      <c r="HU501" s="5"/>
      <c r="HV501" s="5"/>
      <c r="HW501" s="5"/>
      <c r="HX501" s="5"/>
      <c r="HY501" s="5"/>
      <c r="HZ501" s="5"/>
      <c r="IA501" s="5"/>
      <c r="IB501" s="5"/>
      <c r="IC501" s="5"/>
      <c r="ID501" s="5"/>
      <c r="IE501" s="5"/>
      <c r="IF501" s="5"/>
      <c r="IG501" s="5"/>
      <c r="IH501" s="5"/>
      <c r="II501" s="5"/>
      <c r="IJ501" s="5"/>
      <c r="IK501" s="5"/>
      <c r="IL501" s="5"/>
      <c r="IM501" s="5"/>
      <c r="IN501" s="5"/>
      <c r="IO501" s="5"/>
    </row>
    <row r="502" spans="1:249" s="8" customFormat="1" ht="11.25" customHeight="1" x14ac:dyDescent="0.2">
      <c r="A502" s="44" t="s">
        <v>39</v>
      </c>
      <c r="B502" s="23" t="s">
        <v>4</v>
      </c>
      <c r="C502" s="23" t="s">
        <v>4</v>
      </c>
      <c r="D502" s="23" t="s">
        <v>4</v>
      </c>
      <c r="E502" s="23" t="s">
        <v>4</v>
      </c>
      <c r="F502" s="18">
        <v>23</v>
      </c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  <c r="FU502" s="5"/>
      <c r="FV502" s="5"/>
      <c r="FW502" s="5"/>
      <c r="FX502" s="5"/>
      <c r="FY502" s="5"/>
      <c r="FZ502" s="5"/>
      <c r="GA502" s="5"/>
      <c r="GB502" s="5"/>
      <c r="GC502" s="5"/>
      <c r="GD502" s="5"/>
      <c r="GE502" s="5"/>
      <c r="GF502" s="5"/>
      <c r="GG502" s="5"/>
      <c r="GH502" s="5"/>
      <c r="GI502" s="5"/>
      <c r="GJ502" s="5"/>
      <c r="GK502" s="5"/>
      <c r="GL502" s="5"/>
      <c r="GM502" s="5"/>
      <c r="GN502" s="5"/>
      <c r="GO502" s="5"/>
      <c r="GP502" s="5"/>
      <c r="GQ502" s="5"/>
      <c r="GR502" s="5"/>
      <c r="GS502" s="5"/>
      <c r="GT502" s="5"/>
      <c r="GU502" s="5"/>
      <c r="GV502" s="5"/>
      <c r="GW502" s="5"/>
      <c r="GX502" s="5"/>
      <c r="GY502" s="5"/>
      <c r="GZ502" s="5"/>
      <c r="HA502" s="5"/>
      <c r="HB502" s="5"/>
      <c r="HC502" s="5"/>
      <c r="HD502" s="5"/>
      <c r="HE502" s="5"/>
      <c r="HF502" s="5"/>
      <c r="HG502" s="5"/>
      <c r="HH502" s="5"/>
      <c r="HI502" s="5"/>
      <c r="HJ502" s="5"/>
      <c r="HK502" s="5"/>
      <c r="HL502" s="5"/>
      <c r="HM502" s="5"/>
      <c r="HN502" s="5"/>
      <c r="HO502" s="5"/>
      <c r="HP502" s="5"/>
      <c r="HQ502" s="5"/>
      <c r="HR502" s="5"/>
      <c r="HS502" s="5"/>
      <c r="HT502" s="5"/>
      <c r="HU502" s="5"/>
      <c r="HV502" s="5"/>
      <c r="HW502" s="5"/>
      <c r="HX502" s="5"/>
      <c r="HY502" s="5"/>
      <c r="HZ502" s="5"/>
      <c r="IA502" s="5"/>
      <c r="IB502" s="5"/>
      <c r="IC502" s="5"/>
      <c r="ID502" s="5"/>
      <c r="IE502" s="5"/>
      <c r="IF502" s="5"/>
      <c r="IG502" s="5"/>
      <c r="IH502" s="5"/>
      <c r="II502" s="5"/>
      <c r="IJ502" s="5"/>
      <c r="IK502" s="5"/>
      <c r="IL502" s="5"/>
      <c r="IM502" s="5"/>
      <c r="IN502" s="5"/>
      <c r="IO502" s="5"/>
    </row>
    <row r="503" spans="1:249" s="8" customFormat="1" ht="11.25" customHeight="1" x14ac:dyDescent="0.2">
      <c r="A503" s="17"/>
      <c r="B503" s="14"/>
      <c r="C503" s="14"/>
      <c r="D503" s="14"/>
      <c r="E503" s="27"/>
      <c r="F503" s="14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  <c r="HB503" s="5"/>
      <c r="HC503" s="5"/>
      <c r="HD503" s="5"/>
      <c r="HE503" s="5"/>
      <c r="HF503" s="5"/>
      <c r="HG503" s="5"/>
      <c r="HH503" s="5"/>
      <c r="HI503" s="5"/>
      <c r="HJ503" s="5"/>
      <c r="HK503" s="5"/>
      <c r="HL503" s="5"/>
      <c r="HM503" s="5"/>
      <c r="HN503" s="5"/>
      <c r="HO503" s="5"/>
      <c r="HP503" s="5"/>
      <c r="HQ503" s="5"/>
      <c r="HR503" s="5"/>
      <c r="HS503" s="5"/>
      <c r="HT503" s="5"/>
      <c r="HU503" s="5"/>
      <c r="HV503" s="5"/>
      <c r="HW503" s="5"/>
      <c r="HX503" s="5"/>
      <c r="HY503" s="5"/>
      <c r="HZ503" s="5"/>
      <c r="IA503" s="5"/>
      <c r="IB503" s="5"/>
      <c r="IC503" s="5"/>
      <c r="ID503" s="5"/>
      <c r="IE503" s="5"/>
      <c r="IF503" s="5"/>
      <c r="IG503" s="5"/>
      <c r="IH503" s="5"/>
      <c r="II503" s="5"/>
      <c r="IJ503" s="5"/>
      <c r="IK503" s="5"/>
      <c r="IL503" s="5"/>
      <c r="IM503" s="5"/>
      <c r="IN503" s="5"/>
      <c r="IO503" s="5"/>
    </row>
    <row r="504" spans="1:249" s="8" customFormat="1" ht="11.25" customHeight="1" x14ac:dyDescent="0.2">
      <c r="A504" s="44" t="s">
        <v>6</v>
      </c>
      <c r="B504" s="18">
        <v>13562</v>
      </c>
      <c r="C504" s="18">
        <v>4609</v>
      </c>
      <c r="D504" s="18">
        <f>SUM(D487:D501)</f>
        <v>3359</v>
      </c>
      <c r="E504" s="18">
        <v>1246</v>
      </c>
      <c r="F504" s="18">
        <v>22799</v>
      </c>
      <c r="G504" s="5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  <c r="HY504" s="5"/>
      <c r="HZ504" s="5"/>
      <c r="IA504" s="5"/>
      <c r="IB504" s="5"/>
      <c r="IC504" s="5"/>
      <c r="ID504" s="5"/>
      <c r="IE504" s="5"/>
      <c r="IF504" s="5"/>
      <c r="IG504" s="5"/>
      <c r="IH504" s="5"/>
      <c r="II504" s="5"/>
      <c r="IJ504" s="5"/>
      <c r="IK504" s="5"/>
      <c r="IL504" s="5"/>
      <c r="IM504" s="5"/>
      <c r="IN504" s="5"/>
      <c r="IO504" s="5"/>
    </row>
    <row r="505" spans="1:249" s="8" customFormat="1" ht="11.25" customHeight="1" x14ac:dyDescent="0.2">
      <c r="A505" s="17"/>
      <c r="B505" s="14"/>
      <c r="C505" s="14"/>
      <c r="D505" s="14"/>
      <c r="E505" s="27"/>
      <c r="F505" s="14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  <c r="HY505" s="5"/>
      <c r="HZ505" s="5"/>
      <c r="IA505" s="5"/>
      <c r="IB505" s="5"/>
      <c r="IC505" s="5"/>
      <c r="ID505" s="5"/>
      <c r="IE505" s="5"/>
      <c r="IF505" s="5"/>
      <c r="IG505" s="5"/>
      <c r="IH505" s="5"/>
      <c r="II505" s="5"/>
      <c r="IJ505" s="5"/>
      <c r="IK505" s="5"/>
      <c r="IL505" s="5"/>
      <c r="IM505" s="5"/>
      <c r="IN505" s="5"/>
      <c r="IO505" s="5"/>
    </row>
    <row r="506" spans="1:249" s="8" customFormat="1" ht="11.25" customHeight="1" x14ac:dyDescent="0.2">
      <c r="A506" s="44" t="s">
        <v>5</v>
      </c>
      <c r="B506" s="23" t="s">
        <v>4</v>
      </c>
      <c r="C506" s="23" t="s">
        <v>4</v>
      </c>
      <c r="D506" s="23" t="s">
        <v>4</v>
      </c>
      <c r="E506" s="22" t="s">
        <v>4</v>
      </c>
      <c r="F506" s="23">
        <v>346</v>
      </c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  <c r="HM506" s="5"/>
      <c r="HN506" s="5"/>
      <c r="HO506" s="5"/>
      <c r="HP506" s="5"/>
      <c r="HQ506" s="5"/>
      <c r="HR506" s="5"/>
      <c r="HS506" s="5"/>
      <c r="HT506" s="5"/>
      <c r="HU506" s="5"/>
      <c r="HV506" s="5"/>
      <c r="HW506" s="5"/>
      <c r="HX506" s="5"/>
      <c r="HY506" s="5"/>
      <c r="HZ506" s="5"/>
      <c r="IA506" s="5"/>
      <c r="IB506" s="5"/>
      <c r="IC506" s="5"/>
      <c r="ID506" s="5"/>
      <c r="IE506" s="5"/>
      <c r="IF506" s="5"/>
      <c r="IG506" s="5"/>
      <c r="IH506" s="5"/>
      <c r="II506" s="5"/>
      <c r="IJ506" s="5"/>
      <c r="IK506" s="5"/>
      <c r="IL506" s="5"/>
      <c r="IM506" s="5"/>
      <c r="IN506" s="5"/>
      <c r="IO506" s="5"/>
    </row>
    <row r="507" spans="1:249" s="8" customFormat="1" ht="11.25" customHeight="1" thickBot="1" x14ac:dyDescent="0.25">
      <c r="A507" s="43"/>
      <c r="B507" s="41"/>
      <c r="C507" s="41"/>
      <c r="D507" s="41"/>
      <c r="E507" s="42"/>
      <c r="F507" s="58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  <c r="HY507" s="5"/>
      <c r="HZ507" s="5"/>
      <c r="IA507" s="5"/>
      <c r="IB507" s="5"/>
      <c r="IC507" s="5"/>
      <c r="ID507" s="5"/>
      <c r="IE507" s="5"/>
      <c r="IF507" s="5"/>
      <c r="IG507" s="5"/>
      <c r="IH507" s="5"/>
      <c r="II507" s="5"/>
      <c r="IJ507" s="5"/>
      <c r="IK507" s="5"/>
      <c r="IL507" s="5"/>
      <c r="IM507" s="5"/>
      <c r="IN507" s="5"/>
      <c r="IO507" s="5"/>
    </row>
    <row r="508" spans="1:249" s="8" customFormat="1" ht="11.25" customHeight="1" thickBot="1" x14ac:dyDescent="0.25">
      <c r="A508" s="40" t="s">
        <v>3</v>
      </c>
      <c r="B508" s="9">
        <f>SUM(B504:B506)</f>
        <v>13562</v>
      </c>
      <c r="C508" s="9">
        <f>SUM(C504:C506)</f>
        <v>4609</v>
      </c>
      <c r="D508" s="9">
        <f>SUM(D504:D506)</f>
        <v>3359</v>
      </c>
      <c r="E508" s="9">
        <f>SUM(E504:E506)</f>
        <v>1246</v>
      </c>
      <c r="F508" s="9">
        <f>SUM(F504:F506)</f>
        <v>23145</v>
      </c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  <c r="HY508" s="5"/>
      <c r="HZ508" s="5"/>
      <c r="IA508" s="5"/>
      <c r="IB508" s="5"/>
      <c r="IC508" s="5"/>
      <c r="ID508" s="5"/>
      <c r="IE508" s="5"/>
      <c r="IF508" s="5"/>
      <c r="IG508" s="5"/>
      <c r="IH508" s="5"/>
      <c r="II508" s="5"/>
      <c r="IJ508" s="5"/>
      <c r="IK508" s="5"/>
      <c r="IL508" s="5"/>
      <c r="IM508" s="5"/>
      <c r="IN508" s="5"/>
      <c r="IO508" s="5"/>
    </row>
    <row r="509" spans="1:249" ht="7.5" customHeight="1" x14ac:dyDescent="0.2">
      <c r="A509" s="6"/>
      <c r="B509" s="6"/>
      <c r="C509" s="6"/>
      <c r="D509" s="6"/>
      <c r="E509" s="7"/>
      <c r="F509" s="6"/>
    </row>
    <row r="510" spans="1:249" ht="11.25" customHeight="1" x14ac:dyDescent="0.2">
      <c r="A510" s="5" t="s">
        <v>2</v>
      </c>
    </row>
    <row r="511" spans="1:249" ht="7.5" customHeight="1" x14ac:dyDescent="0.2"/>
    <row r="512" spans="1:249" ht="11.25" customHeight="1" x14ac:dyDescent="0.2">
      <c r="A512" s="5" t="s">
        <v>1</v>
      </c>
      <c r="B512" s="4" t="s">
        <v>0</v>
      </c>
      <c r="C512" s="4"/>
      <c r="I512" s="3"/>
    </row>
    <row r="514" spans="1:253" s="2" customFormat="1" x14ac:dyDescent="0.2">
      <c r="C514" s="38"/>
      <c r="D514" s="39"/>
      <c r="E514" s="7"/>
      <c r="F514" s="38"/>
      <c r="G514" s="38"/>
      <c r="H514" s="39"/>
      <c r="I514" s="38"/>
      <c r="J514" s="39"/>
    </row>
    <row r="515" spans="1:253" x14ac:dyDescent="0.2">
      <c r="A515" s="1"/>
    </row>
    <row r="516" spans="1:253" ht="15.75" x14ac:dyDescent="0.2">
      <c r="A516" s="37" t="s">
        <v>38</v>
      </c>
      <c r="B516" s="36" t="s">
        <v>47</v>
      </c>
      <c r="C516" s="35"/>
      <c r="D516" s="34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  <c r="AG516" s="35"/>
      <c r="AH516" s="35"/>
      <c r="AI516" s="35"/>
      <c r="AJ516" s="35"/>
      <c r="AK516" s="35"/>
      <c r="AL516" s="35"/>
      <c r="AM516" s="35"/>
      <c r="AN516" s="35"/>
      <c r="AO516" s="35"/>
      <c r="AP516" s="35"/>
      <c r="AQ516" s="35"/>
      <c r="AR516" s="35"/>
      <c r="AS516" s="35"/>
      <c r="AT516" s="35"/>
      <c r="AU516" s="35"/>
      <c r="AV516" s="35"/>
      <c r="AW516" s="35"/>
      <c r="AX516" s="35"/>
      <c r="AY516" s="35"/>
      <c r="AZ516" s="35"/>
      <c r="BA516" s="35"/>
      <c r="BB516" s="35"/>
      <c r="BC516" s="35"/>
      <c r="BD516" s="35"/>
      <c r="BE516" s="35"/>
      <c r="BF516" s="35"/>
      <c r="BG516" s="35"/>
      <c r="BH516" s="35"/>
      <c r="BI516" s="35"/>
      <c r="BJ516" s="35"/>
      <c r="BK516" s="35"/>
      <c r="BL516" s="35"/>
      <c r="BM516" s="35"/>
      <c r="BN516" s="35"/>
      <c r="BO516" s="35"/>
      <c r="BP516" s="35"/>
      <c r="BQ516" s="35"/>
      <c r="BR516" s="35"/>
      <c r="BS516" s="35"/>
      <c r="BT516" s="35"/>
      <c r="BU516" s="35"/>
      <c r="BV516" s="35"/>
      <c r="BW516" s="35"/>
      <c r="BX516" s="35"/>
      <c r="BY516" s="35"/>
      <c r="BZ516" s="35"/>
      <c r="CA516" s="35"/>
      <c r="CB516" s="35"/>
      <c r="CC516" s="35"/>
      <c r="CD516" s="35"/>
      <c r="CE516" s="35"/>
      <c r="CF516" s="35"/>
      <c r="CG516" s="35"/>
      <c r="CH516" s="35"/>
      <c r="CI516" s="35"/>
      <c r="CJ516" s="35"/>
      <c r="CK516" s="35"/>
      <c r="CL516" s="35"/>
      <c r="CM516" s="35"/>
      <c r="CN516" s="35"/>
      <c r="CO516" s="35"/>
      <c r="CP516" s="35"/>
      <c r="CQ516" s="35"/>
      <c r="CR516" s="35"/>
      <c r="CS516" s="35"/>
      <c r="CT516" s="35"/>
      <c r="CU516" s="35"/>
      <c r="CV516" s="35"/>
      <c r="CW516" s="35"/>
      <c r="CX516" s="35"/>
      <c r="CY516" s="35"/>
      <c r="CZ516" s="35"/>
      <c r="DA516" s="35"/>
      <c r="DB516" s="35"/>
      <c r="DC516" s="35"/>
      <c r="DD516" s="35"/>
      <c r="DE516" s="35"/>
      <c r="DF516" s="35"/>
      <c r="DG516" s="35"/>
      <c r="DH516" s="35"/>
      <c r="DI516" s="35"/>
      <c r="DJ516" s="35"/>
      <c r="DK516" s="35"/>
      <c r="DL516" s="35"/>
      <c r="DM516" s="35"/>
      <c r="DN516" s="35"/>
      <c r="DO516" s="35"/>
      <c r="DP516" s="35"/>
      <c r="DQ516" s="35"/>
      <c r="DR516" s="35"/>
      <c r="DS516" s="35"/>
      <c r="DT516" s="35"/>
      <c r="DU516" s="35"/>
      <c r="DV516" s="35"/>
      <c r="DW516" s="35"/>
      <c r="DX516" s="35"/>
      <c r="DY516" s="35"/>
      <c r="DZ516" s="35"/>
      <c r="EA516" s="35"/>
      <c r="EB516" s="35"/>
      <c r="EC516" s="35"/>
      <c r="ED516" s="35"/>
      <c r="EE516" s="35"/>
      <c r="EF516" s="35"/>
      <c r="EG516" s="35"/>
      <c r="EH516" s="35"/>
      <c r="EI516" s="35"/>
      <c r="EJ516" s="35"/>
      <c r="EK516" s="35"/>
      <c r="EL516" s="35"/>
      <c r="EM516" s="35"/>
      <c r="EN516" s="35"/>
      <c r="EO516" s="35"/>
      <c r="EP516" s="35"/>
      <c r="EQ516" s="35"/>
      <c r="ER516" s="35"/>
      <c r="ES516" s="35"/>
      <c r="ET516" s="35"/>
      <c r="EU516" s="35"/>
      <c r="EV516" s="35"/>
      <c r="EW516" s="35"/>
      <c r="EX516" s="35"/>
      <c r="EY516" s="35"/>
      <c r="EZ516" s="35"/>
      <c r="FA516" s="35"/>
      <c r="FB516" s="35"/>
      <c r="FC516" s="35"/>
      <c r="FD516" s="35"/>
      <c r="FE516" s="35"/>
      <c r="FF516" s="35"/>
      <c r="FG516" s="35"/>
      <c r="FH516" s="35"/>
      <c r="FI516" s="35"/>
      <c r="FJ516" s="35"/>
      <c r="FK516" s="35"/>
      <c r="FL516" s="35"/>
      <c r="FM516" s="35"/>
      <c r="FN516" s="35"/>
      <c r="FO516" s="35"/>
      <c r="FP516" s="35"/>
      <c r="FQ516" s="35"/>
      <c r="FR516" s="35"/>
      <c r="FS516" s="35"/>
      <c r="FT516" s="35"/>
      <c r="FU516" s="35"/>
      <c r="FV516" s="35"/>
      <c r="FW516" s="35"/>
      <c r="FX516" s="35"/>
      <c r="FY516" s="35"/>
      <c r="FZ516" s="35"/>
      <c r="GA516" s="35"/>
      <c r="GB516" s="35"/>
      <c r="GC516" s="35"/>
      <c r="GD516" s="35"/>
      <c r="GE516" s="35"/>
      <c r="GF516" s="35"/>
      <c r="GG516" s="35"/>
      <c r="GH516" s="35"/>
      <c r="GI516" s="35"/>
      <c r="GJ516" s="35"/>
      <c r="GK516" s="35"/>
      <c r="GL516" s="35"/>
      <c r="GM516" s="35"/>
      <c r="GN516" s="35"/>
      <c r="GO516" s="35"/>
      <c r="GP516" s="35"/>
      <c r="GQ516" s="35"/>
      <c r="GR516" s="35"/>
      <c r="GS516" s="35"/>
      <c r="GT516" s="35"/>
      <c r="GU516" s="35"/>
      <c r="GV516" s="35"/>
      <c r="GW516" s="35"/>
      <c r="GX516" s="35"/>
      <c r="GY516" s="35"/>
      <c r="GZ516" s="35"/>
      <c r="HA516" s="35"/>
      <c r="HB516" s="35"/>
      <c r="HC516" s="35"/>
      <c r="HD516" s="35"/>
      <c r="HE516" s="35"/>
      <c r="HF516" s="35"/>
      <c r="HG516" s="35"/>
      <c r="HH516" s="35"/>
      <c r="HI516" s="35"/>
      <c r="HJ516" s="35"/>
      <c r="HK516" s="35"/>
      <c r="HL516" s="35"/>
      <c r="HM516" s="35"/>
      <c r="HN516" s="35"/>
      <c r="HO516" s="35"/>
      <c r="HP516" s="35"/>
      <c r="HQ516" s="35"/>
      <c r="HR516" s="35"/>
      <c r="HS516" s="35"/>
      <c r="HT516" s="35"/>
      <c r="HU516" s="35"/>
      <c r="HV516" s="35"/>
      <c r="HW516" s="35"/>
      <c r="HX516" s="35"/>
      <c r="HY516" s="35"/>
      <c r="HZ516" s="35"/>
      <c r="IA516" s="35"/>
      <c r="IB516" s="35"/>
      <c r="IC516" s="35"/>
      <c r="ID516" s="35"/>
      <c r="IE516" s="35"/>
      <c r="IF516" s="35"/>
      <c r="IG516" s="35"/>
      <c r="IH516" s="35"/>
      <c r="II516" s="35"/>
      <c r="IJ516" s="35"/>
      <c r="IK516" s="35"/>
      <c r="IL516" s="35"/>
      <c r="IM516" s="35"/>
      <c r="IN516" s="35"/>
      <c r="IO516" s="35"/>
      <c r="IP516" s="57"/>
      <c r="IQ516" s="57"/>
      <c r="IR516" s="57"/>
      <c r="IS516" s="57"/>
    </row>
    <row r="517" spans="1:253" x14ac:dyDescent="0.2">
      <c r="A517" s="33"/>
      <c r="B517" s="33" t="s">
        <v>36</v>
      </c>
      <c r="C517" s="33"/>
      <c r="D517" s="53"/>
    </row>
    <row r="518" spans="1:253" ht="7.5" customHeight="1" thickBot="1" x14ac:dyDescent="0.25">
      <c r="A518" s="32"/>
      <c r="B518" s="32"/>
      <c r="C518" s="32"/>
      <c r="D518" s="32"/>
      <c r="E518" s="52"/>
      <c r="F518" s="32"/>
    </row>
    <row r="519" spans="1:253" s="49" customFormat="1" ht="26.25" thickBot="1" x14ac:dyDescent="0.25">
      <c r="A519" s="29" t="s">
        <v>35</v>
      </c>
      <c r="B519" s="28" t="s">
        <v>34</v>
      </c>
      <c r="C519" s="28" t="s">
        <v>33</v>
      </c>
      <c r="D519" s="28" t="s">
        <v>32</v>
      </c>
      <c r="E519" s="51" t="s">
        <v>44</v>
      </c>
      <c r="F519" s="28" t="s">
        <v>3</v>
      </c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  <c r="AO519" s="50"/>
      <c r="AP519" s="50"/>
      <c r="AQ519" s="50"/>
      <c r="AR519" s="50"/>
      <c r="AS519" s="50"/>
      <c r="AT519" s="50"/>
      <c r="AU519" s="50"/>
      <c r="AV519" s="50"/>
      <c r="AW519" s="50"/>
      <c r="AX519" s="50"/>
      <c r="AY519" s="50"/>
      <c r="AZ519" s="50"/>
      <c r="BA519" s="50"/>
      <c r="BB519" s="50"/>
      <c r="BC519" s="50"/>
      <c r="BD519" s="50"/>
      <c r="BE519" s="50"/>
      <c r="BF519" s="50"/>
      <c r="BG519" s="50"/>
      <c r="BH519" s="50"/>
      <c r="BI519" s="50"/>
      <c r="BJ519" s="50"/>
      <c r="BK519" s="50"/>
      <c r="BL519" s="50"/>
      <c r="BM519" s="50"/>
      <c r="BN519" s="50"/>
      <c r="BO519" s="50"/>
      <c r="BP519" s="50"/>
      <c r="BQ519" s="50"/>
      <c r="BR519" s="50"/>
      <c r="BS519" s="50"/>
      <c r="BT519" s="50"/>
      <c r="BU519" s="50"/>
      <c r="BV519" s="50"/>
      <c r="BW519" s="50"/>
      <c r="BX519" s="50"/>
      <c r="BY519" s="50"/>
      <c r="BZ519" s="50"/>
      <c r="CA519" s="50"/>
      <c r="CB519" s="50"/>
      <c r="CC519" s="50"/>
      <c r="CD519" s="50"/>
      <c r="CE519" s="50"/>
      <c r="CF519" s="50"/>
      <c r="CG519" s="50"/>
      <c r="CH519" s="50"/>
      <c r="CI519" s="50"/>
      <c r="CJ519" s="50"/>
      <c r="CK519" s="50"/>
      <c r="CL519" s="50"/>
      <c r="CM519" s="50"/>
      <c r="CN519" s="50"/>
      <c r="CO519" s="50"/>
      <c r="CP519" s="50"/>
      <c r="CQ519" s="50"/>
      <c r="CR519" s="50"/>
      <c r="CS519" s="50"/>
      <c r="CT519" s="50"/>
      <c r="CU519" s="50"/>
      <c r="CV519" s="50"/>
      <c r="CW519" s="50"/>
      <c r="CX519" s="50"/>
      <c r="CY519" s="50"/>
      <c r="CZ519" s="50"/>
      <c r="DA519" s="50"/>
      <c r="DB519" s="50"/>
      <c r="DC519" s="50"/>
      <c r="DD519" s="50"/>
      <c r="DE519" s="50"/>
      <c r="DF519" s="50"/>
      <c r="DG519" s="50"/>
      <c r="DH519" s="50"/>
      <c r="DI519" s="50"/>
      <c r="DJ519" s="50"/>
      <c r="DK519" s="50"/>
      <c r="DL519" s="50"/>
      <c r="DM519" s="50"/>
      <c r="DN519" s="50"/>
      <c r="DO519" s="50"/>
      <c r="DP519" s="50"/>
      <c r="DQ519" s="50"/>
      <c r="DR519" s="50"/>
      <c r="DS519" s="50"/>
      <c r="DT519" s="50"/>
      <c r="DU519" s="50"/>
      <c r="DV519" s="50"/>
      <c r="DW519" s="50"/>
      <c r="DX519" s="50"/>
      <c r="DY519" s="50"/>
      <c r="DZ519" s="50"/>
      <c r="EA519" s="50"/>
      <c r="EB519" s="50"/>
      <c r="EC519" s="50"/>
      <c r="ED519" s="50"/>
      <c r="EE519" s="50"/>
      <c r="EF519" s="50"/>
      <c r="EG519" s="50"/>
      <c r="EH519" s="50"/>
      <c r="EI519" s="50"/>
      <c r="EJ519" s="50"/>
      <c r="EK519" s="50"/>
      <c r="EL519" s="50"/>
      <c r="EM519" s="50"/>
      <c r="EN519" s="50"/>
      <c r="EO519" s="50"/>
      <c r="EP519" s="50"/>
      <c r="EQ519" s="50"/>
      <c r="ER519" s="50"/>
      <c r="ES519" s="50"/>
      <c r="ET519" s="50"/>
      <c r="EU519" s="50"/>
      <c r="EV519" s="50"/>
      <c r="EW519" s="50"/>
      <c r="EX519" s="50"/>
      <c r="EY519" s="50"/>
      <c r="EZ519" s="50"/>
      <c r="FA519" s="50"/>
      <c r="FB519" s="50"/>
      <c r="FC519" s="50"/>
      <c r="FD519" s="50"/>
      <c r="FE519" s="50"/>
      <c r="FF519" s="50"/>
      <c r="FG519" s="50"/>
      <c r="FH519" s="50"/>
      <c r="FI519" s="50"/>
      <c r="FJ519" s="50"/>
      <c r="FK519" s="50"/>
      <c r="FL519" s="50"/>
      <c r="FM519" s="50"/>
      <c r="FN519" s="50"/>
      <c r="FO519" s="50"/>
      <c r="FP519" s="50"/>
      <c r="FQ519" s="50"/>
      <c r="FR519" s="50"/>
      <c r="FS519" s="50"/>
      <c r="FT519" s="50"/>
      <c r="FU519" s="50"/>
      <c r="FV519" s="50"/>
      <c r="FW519" s="50"/>
      <c r="FX519" s="50"/>
      <c r="FY519" s="50"/>
      <c r="FZ519" s="50"/>
      <c r="GA519" s="50"/>
      <c r="GB519" s="50"/>
      <c r="GC519" s="50"/>
      <c r="GD519" s="50"/>
      <c r="GE519" s="50"/>
      <c r="GF519" s="50"/>
      <c r="GG519" s="50"/>
      <c r="GH519" s="50"/>
      <c r="GI519" s="50"/>
      <c r="GJ519" s="50"/>
      <c r="GK519" s="50"/>
      <c r="GL519" s="50"/>
      <c r="GM519" s="50"/>
      <c r="GN519" s="50"/>
      <c r="GO519" s="50"/>
      <c r="GP519" s="50"/>
      <c r="GQ519" s="50"/>
      <c r="GR519" s="50"/>
      <c r="GS519" s="50"/>
      <c r="GT519" s="50"/>
      <c r="GU519" s="50"/>
      <c r="GV519" s="50"/>
      <c r="GW519" s="50"/>
      <c r="GX519" s="50"/>
      <c r="GY519" s="50"/>
      <c r="GZ519" s="50"/>
      <c r="HA519" s="50"/>
      <c r="HB519" s="50"/>
      <c r="HC519" s="50"/>
      <c r="HD519" s="50"/>
      <c r="HE519" s="50"/>
      <c r="HF519" s="50"/>
      <c r="HG519" s="50"/>
      <c r="HH519" s="50"/>
      <c r="HI519" s="50"/>
      <c r="HJ519" s="50"/>
      <c r="HK519" s="50"/>
      <c r="HL519" s="50"/>
      <c r="HM519" s="50"/>
      <c r="HN519" s="50"/>
      <c r="HO519" s="50"/>
      <c r="HP519" s="50"/>
      <c r="HQ519" s="50"/>
      <c r="HR519" s="50"/>
      <c r="HS519" s="50"/>
      <c r="HT519" s="50"/>
      <c r="HU519" s="50"/>
      <c r="HV519" s="50"/>
      <c r="HW519" s="50"/>
      <c r="HX519" s="50"/>
      <c r="HY519" s="50"/>
      <c r="HZ519" s="50"/>
      <c r="IA519" s="50"/>
      <c r="IB519" s="50"/>
      <c r="IC519" s="50"/>
      <c r="ID519" s="50"/>
      <c r="IE519" s="50"/>
      <c r="IF519" s="50"/>
      <c r="IG519" s="50"/>
      <c r="IH519" s="50"/>
      <c r="II519" s="50"/>
      <c r="IJ519" s="50"/>
      <c r="IK519" s="50"/>
      <c r="IL519" s="50"/>
      <c r="IM519" s="50"/>
      <c r="IN519" s="50"/>
      <c r="IO519" s="50"/>
    </row>
    <row r="520" spans="1:253" s="8" customFormat="1" ht="11.25" customHeight="1" x14ac:dyDescent="0.2">
      <c r="A520" s="17" t="s">
        <v>30</v>
      </c>
      <c r="B520" s="14">
        <v>156</v>
      </c>
      <c r="C520" s="16" t="s">
        <v>4</v>
      </c>
      <c r="D520" s="16" t="s">
        <v>4</v>
      </c>
      <c r="E520" s="16" t="s">
        <v>4</v>
      </c>
      <c r="F520" s="14">
        <f>SUM(B520:E520)</f>
        <v>156</v>
      </c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  <c r="HM520" s="5"/>
      <c r="HN520" s="5"/>
      <c r="HO520" s="5"/>
      <c r="HP520" s="5"/>
      <c r="HQ520" s="5"/>
      <c r="HR520" s="5"/>
      <c r="HS520" s="5"/>
      <c r="HT520" s="5"/>
      <c r="HU520" s="5"/>
      <c r="HV520" s="5"/>
      <c r="HW520" s="5"/>
      <c r="HX520" s="5"/>
      <c r="HY520" s="5"/>
      <c r="HZ520" s="5"/>
      <c r="IA520" s="5"/>
      <c r="IB520" s="5"/>
      <c r="IC520" s="5"/>
      <c r="ID520" s="5"/>
      <c r="IE520" s="5"/>
      <c r="IF520" s="5"/>
      <c r="IG520" s="5"/>
      <c r="IH520" s="5"/>
      <c r="II520" s="5"/>
      <c r="IJ520" s="5"/>
      <c r="IK520" s="5"/>
      <c r="IL520" s="5"/>
      <c r="IM520" s="5"/>
      <c r="IN520" s="5"/>
      <c r="IO520" s="5"/>
    </row>
    <row r="521" spans="1:253" s="8" customFormat="1" ht="11.25" customHeight="1" x14ac:dyDescent="0.2">
      <c r="A521" s="44" t="s">
        <v>29</v>
      </c>
      <c r="B521" s="18">
        <v>2738</v>
      </c>
      <c r="C521" s="18">
        <v>1</v>
      </c>
      <c r="D521" s="23" t="s">
        <v>4</v>
      </c>
      <c r="E521" s="23" t="s">
        <v>4</v>
      </c>
      <c r="F521" s="18">
        <f>SUM(B521:E521)</f>
        <v>2739</v>
      </c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  <c r="HY521" s="5"/>
      <c r="HZ521" s="5"/>
      <c r="IA521" s="5"/>
      <c r="IB521" s="5"/>
      <c r="IC521" s="5"/>
      <c r="ID521" s="5"/>
      <c r="IE521" s="5"/>
      <c r="IF521" s="5"/>
      <c r="IG521" s="5"/>
      <c r="IH521" s="5"/>
      <c r="II521" s="5"/>
      <c r="IJ521" s="5"/>
      <c r="IK521" s="5"/>
      <c r="IL521" s="5"/>
      <c r="IM521" s="5"/>
      <c r="IN521" s="5"/>
      <c r="IO521" s="5"/>
    </row>
    <row r="522" spans="1:253" s="8" customFormat="1" ht="11.25" customHeight="1" x14ac:dyDescent="0.2">
      <c r="A522" s="17" t="s">
        <v>28</v>
      </c>
      <c r="B522" s="16" t="s">
        <v>4</v>
      </c>
      <c r="C522" s="14">
        <v>1</v>
      </c>
      <c r="D522" s="16" t="s">
        <v>4</v>
      </c>
      <c r="E522" s="16" t="s">
        <v>4</v>
      </c>
      <c r="F522" s="14">
        <f>SUM(B522:E522)</f>
        <v>1</v>
      </c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  <c r="HM522" s="5"/>
      <c r="HN522" s="5"/>
      <c r="HO522" s="5"/>
      <c r="HP522" s="5"/>
      <c r="HQ522" s="5"/>
      <c r="HR522" s="5"/>
      <c r="HS522" s="5"/>
      <c r="HT522" s="5"/>
      <c r="HU522" s="5"/>
      <c r="HV522" s="5"/>
      <c r="HW522" s="5"/>
      <c r="HX522" s="5"/>
      <c r="HY522" s="5"/>
      <c r="HZ522" s="5"/>
      <c r="IA522" s="5"/>
      <c r="IB522" s="5"/>
      <c r="IC522" s="5"/>
      <c r="ID522" s="5"/>
      <c r="IE522" s="5"/>
      <c r="IF522" s="5"/>
      <c r="IG522" s="5"/>
      <c r="IH522" s="5"/>
      <c r="II522" s="5"/>
      <c r="IJ522" s="5"/>
      <c r="IK522" s="5"/>
      <c r="IL522" s="5"/>
      <c r="IM522" s="5"/>
      <c r="IN522" s="5"/>
      <c r="IO522" s="5"/>
    </row>
    <row r="523" spans="1:253" s="8" customFormat="1" ht="11.25" customHeight="1" x14ac:dyDescent="0.2">
      <c r="A523" s="44" t="s">
        <v>27</v>
      </c>
      <c r="B523" s="18">
        <v>138</v>
      </c>
      <c r="C523" s="18">
        <v>9</v>
      </c>
      <c r="D523" s="23" t="s">
        <v>4</v>
      </c>
      <c r="E523" s="23" t="s">
        <v>4</v>
      </c>
      <c r="F523" s="18">
        <f>SUM(B523:E523)</f>
        <v>147</v>
      </c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  <c r="HM523" s="5"/>
      <c r="HN523" s="5"/>
      <c r="HO523" s="5"/>
      <c r="HP523" s="5"/>
      <c r="HQ523" s="5"/>
      <c r="HR523" s="5"/>
      <c r="HS523" s="5"/>
      <c r="HT523" s="5"/>
      <c r="HU523" s="5"/>
      <c r="HV523" s="5"/>
      <c r="HW523" s="5"/>
      <c r="HX523" s="5"/>
      <c r="HY523" s="5"/>
      <c r="HZ523" s="5"/>
      <c r="IA523" s="5"/>
      <c r="IB523" s="5"/>
      <c r="IC523" s="5"/>
      <c r="ID523" s="5"/>
      <c r="IE523" s="5"/>
      <c r="IF523" s="5"/>
      <c r="IG523" s="5"/>
      <c r="IH523" s="5"/>
      <c r="II523" s="5"/>
      <c r="IJ523" s="5"/>
      <c r="IK523" s="5"/>
      <c r="IL523" s="5"/>
      <c r="IM523" s="5"/>
      <c r="IN523" s="5"/>
      <c r="IO523" s="5"/>
    </row>
    <row r="524" spans="1:253" s="8" customFormat="1" ht="11.25" customHeight="1" x14ac:dyDescent="0.2">
      <c r="A524" s="17" t="s">
        <v>26</v>
      </c>
      <c r="B524" s="14">
        <v>210</v>
      </c>
      <c r="C524" s="16" t="s">
        <v>4</v>
      </c>
      <c r="D524" s="16" t="s">
        <v>4</v>
      </c>
      <c r="E524" s="16" t="s">
        <v>4</v>
      </c>
      <c r="F524" s="14">
        <f>SUM(B524:E524)</f>
        <v>210</v>
      </c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  <c r="HM524" s="5"/>
      <c r="HN524" s="5"/>
      <c r="HO524" s="5"/>
      <c r="HP524" s="5"/>
      <c r="HQ524" s="5"/>
      <c r="HR524" s="5"/>
      <c r="HS524" s="5"/>
      <c r="HT524" s="5"/>
      <c r="HU524" s="5"/>
      <c r="HV524" s="5"/>
      <c r="HW524" s="5"/>
      <c r="HX524" s="5"/>
      <c r="HY524" s="5"/>
      <c r="HZ524" s="5"/>
      <c r="IA524" s="5"/>
      <c r="IB524" s="5"/>
      <c r="IC524" s="5"/>
      <c r="ID524" s="5"/>
      <c r="IE524" s="5"/>
      <c r="IF524" s="5"/>
      <c r="IG524" s="5"/>
      <c r="IH524" s="5"/>
      <c r="II524" s="5"/>
      <c r="IJ524" s="5"/>
      <c r="IK524" s="5"/>
      <c r="IL524" s="5"/>
      <c r="IM524" s="5"/>
      <c r="IN524" s="5"/>
      <c r="IO524" s="5"/>
    </row>
    <row r="525" spans="1:253" s="8" customFormat="1" ht="11.25" customHeight="1" x14ac:dyDescent="0.2">
      <c r="A525" s="44" t="s">
        <v>25</v>
      </c>
      <c r="B525" s="18">
        <v>164</v>
      </c>
      <c r="C525" s="23">
        <v>3</v>
      </c>
      <c r="D525" s="23" t="s">
        <v>4</v>
      </c>
      <c r="E525" s="23" t="s">
        <v>4</v>
      </c>
      <c r="F525" s="18">
        <f>SUM(B525:E525)</f>
        <v>167</v>
      </c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  <c r="HY525" s="5"/>
      <c r="HZ525" s="5"/>
      <c r="IA525" s="5"/>
      <c r="IB525" s="5"/>
      <c r="IC525" s="5"/>
      <c r="ID525" s="5"/>
      <c r="IE525" s="5"/>
      <c r="IF525" s="5"/>
      <c r="IG525" s="5"/>
      <c r="IH525" s="5"/>
      <c r="II525" s="5"/>
      <c r="IJ525" s="5"/>
      <c r="IK525" s="5"/>
      <c r="IL525" s="5"/>
      <c r="IM525" s="5"/>
      <c r="IN525" s="5"/>
      <c r="IO525" s="5"/>
    </row>
    <row r="526" spans="1:253" s="8" customFormat="1" ht="11.25" customHeight="1" x14ac:dyDescent="0.2">
      <c r="A526" s="17" t="s">
        <v>24</v>
      </c>
      <c r="B526" s="16" t="s">
        <v>4</v>
      </c>
      <c r="C526" s="16">
        <v>30</v>
      </c>
      <c r="D526" s="16" t="s">
        <v>4</v>
      </c>
      <c r="E526" s="16" t="s">
        <v>4</v>
      </c>
      <c r="F526" s="14">
        <f>SUM(B526:E526)</f>
        <v>30</v>
      </c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  <c r="HM526" s="5"/>
      <c r="HN526" s="5"/>
      <c r="HO526" s="5"/>
      <c r="HP526" s="5"/>
      <c r="HQ526" s="5"/>
      <c r="HR526" s="5"/>
      <c r="HS526" s="5"/>
      <c r="HT526" s="5"/>
      <c r="HU526" s="5"/>
      <c r="HV526" s="5"/>
      <c r="HW526" s="5"/>
      <c r="HX526" s="5"/>
      <c r="HY526" s="5"/>
      <c r="HZ526" s="5"/>
      <c r="IA526" s="5"/>
      <c r="IB526" s="5"/>
      <c r="IC526" s="5"/>
      <c r="ID526" s="5"/>
      <c r="IE526" s="5"/>
      <c r="IF526" s="5"/>
      <c r="IG526" s="5"/>
      <c r="IH526" s="5"/>
      <c r="II526" s="5"/>
      <c r="IJ526" s="5"/>
      <c r="IK526" s="5"/>
      <c r="IL526" s="5"/>
      <c r="IM526" s="5"/>
      <c r="IN526" s="5"/>
      <c r="IO526" s="5"/>
    </row>
    <row r="527" spans="1:253" s="8" customFormat="1" ht="11.25" customHeight="1" x14ac:dyDescent="0.2">
      <c r="A527" s="44" t="s">
        <v>23</v>
      </c>
      <c r="B527" s="23" t="s">
        <v>4</v>
      </c>
      <c r="C527" s="18" t="s">
        <v>13</v>
      </c>
      <c r="D527" s="23" t="s">
        <v>4</v>
      </c>
      <c r="E527" s="23" t="s">
        <v>4</v>
      </c>
      <c r="F527" s="18" t="s">
        <v>13</v>
      </c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  <c r="IE527" s="5"/>
      <c r="IF527" s="5"/>
      <c r="IG527" s="5"/>
      <c r="IH527" s="5"/>
      <c r="II527" s="5"/>
      <c r="IJ527" s="5"/>
      <c r="IK527" s="5"/>
      <c r="IL527" s="5"/>
      <c r="IM527" s="5"/>
      <c r="IN527" s="5"/>
      <c r="IO527" s="5"/>
    </row>
    <row r="528" spans="1:253" s="8" customFormat="1" ht="11.25" customHeight="1" x14ac:dyDescent="0.2">
      <c r="A528" s="17" t="s">
        <v>22</v>
      </c>
      <c r="B528" s="16" t="s">
        <v>4</v>
      </c>
      <c r="C528" s="16">
        <v>38</v>
      </c>
      <c r="D528" s="16" t="s">
        <v>4</v>
      </c>
      <c r="E528" s="15" t="s">
        <v>4</v>
      </c>
      <c r="F528" s="14">
        <f>SUM(B528:E528)</f>
        <v>38</v>
      </c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  <c r="HM528" s="5"/>
      <c r="HN528" s="5"/>
      <c r="HO528" s="5"/>
      <c r="HP528" s="5"/>
      <c r="HQ528" s="5"/>
      <c r="HR528" s="5"/>
      <c r="HS528" s="5"/>
      <c r="HT528" s="5"/>
      <c r="HU528" s="5"/>
      <c r="HV528" s="5"/>
      <c r="HW528" s="5"/>
      <c r="HX528" s="5"/>
      <c r="HY528" s="5"/>
      <c r="HZ528" s="5"/>
      <c r="IA528" s="5"/>
      <c r="IB528" s="5"/>
      <c r="IC528" s="5"/>
      <c r="ID528" s="5"/>
      <c r="IE528" s="5"/>
      <c r="IF528" s="5"/>
      <c r="IG528" s="5"/>
      <c r="IH528" s="5"/>
      <c r="II528" s="5"/>
      <c r="IJ528" s="5"/>
      <c r="IK528" s="5"/>
      <c r="IL528" s="5"/>
      <c r="IM528" s="5"/>
      <c r="IN528" s="5"/>
      <c r="IO528" s="5"/>
    </row>
    <row r="529" spans="1:249" s="8" customFormat="1" ht="11.25" customHeight="1" x14ac:dyDescent="0.2">
      <c r="A529" s="44" t="s">
        <v>21</v>
      </c>
      <c r="B529" s="23">
        <v>172</v>
      </c>
      <c r="C529" s="18">
        <v>24</v>
      </c>
      <c r="D529" s="23" t="s">
        <v>4</v>
      </c>
      <c r="E529" s="19">
        <v>108</v>
      </c>
      <c r="F529" s="18">
        <f>SUM(B529:E529)</f>
        <v>304</v>
      </c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  <c r="HY529" s="5"/>
      <c r="HZ529" s="5"/>
      <c r="IA529" s="5"/>
      <c r="IB529" s="5"/>
      <c r="IC529" s="5"/>
      <c r="ID529" s="5"/>
      <c r="IE529" s="5"/>
      <c r="IF529" s="5"/>
      <c r="IG529" s="5"/>
      <c r="IH529" s="5"/>
      <c r="II529" s="5"/>
      <c r="IJ529" s="5"/>
      <c r="IK529" s="5"/>
      <c r="IL529" s="5"/>
      <c r="IM529" s="5"/>
      <c r="IN529" s="5"/>
      <c r="IO529" s="5"/>
    </row>
    <row r="530" spans="1:249" s="8" customFormat="1" ht="11.25" customHeight="1" x14ac:dyDescent="0.2">
      <c r="A530" s="17" t="s">
        <v>19</v>
      </c>
      <c r="B530" s="14">
        <v>368</v>
      </c>
      <c r="C530" s="16">
        <v>12</v>
      </c>
      <c r="D530" s="16" t="s">
        <v>4</v>
      </c>
      <c r="E530" s="16" t="s">
        <v>4</v>
      </c>
      <c r="F530" s="14">
        <f>SUM(B530:E530)</f>
        <v>380</v>
      </c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  <c r="GA530" s="5"/>
      <c r="GB530" s="5"/>
      <c r="GC530" s="5"/>
      <c r="GD530" s="5"/>
      <c r="GE530" s="5"/>
      <c r="GF530" s="5"/>
      <c r="GG530" s="5"/>
      <c r="GH530" s="5"/>
      <c r="GI530" s="5"/>
      <c r="GJ530" s="5"/>
      <c r="GK530" s="5"/>
      <c r="GL530" s="5"/>
      <c r="GM530" s="5"/>
      <c r="GN530" s="5"/>
      <c r="GO530" s="5"/>
      <c r="GP530" s="5"/>
      <c r="GQ530" s="5"/>
      <c r="GR530" s="5"/>
      <c r="GS530" s="5"/>
      <c r="GT530" s="5"/>
      <c r="GU530" s="5"/>
      <c r="GV530" s="5"/>
      <c r="GW530" s="5"/>
      <c r="GX530" s="5"/>
      <c r="GY530" s="5"/>
      <c r="GZ530" s="5"/>
      <c r="HA530" s="5"/>
      <c r="HB530" s="5"/>
      <c r="HC530" s="5"/>
      <c r="HD530" s="5"/>
      <c r="HE530" s="5"/>
      <c r="HF530" s="5"/>
      <c r="HG530" s="5"/>
      <c r="HH530" s="5"/>
      <c r="HI530" s="5"/>
      <c r="HJ530" s="5"/>
      <c r="HK530" s="5"/>
      <c r="HL530" s="5"/>
      <c r="HM530" s="5"/>
      <c r="HN530" s="5"/>
      <c r="HO530" s="5"/>
      <c r="HP530" s="5"/>
      <c r="HQ530" s="5"/>
      <c r="HR530" s="5"/>
      <c r="HS530" s="5"/>
      <c r="HT530" s="5"/>
      <c r="HU530" s="5"/>
      <c r="HV530" s="5"/>
      <c r="HW530" s="5"/>
      <c r="HX530" s="5"/>
      <c r="HY530" s="5"/>
      <c r="HZ530" s="5"/>
      <c r="IA530" s="5"/>
      <c r="IB530" s="5"/>
      <c r="IC530" s="5"/>
      <c r="ID530" s="5"/>
      <c r="IE530" s="5"/>
      <c r="IF530" s="5"/>
      <c r="IG530" s="5"/>
      <c r="IH530" s="5"/>
      <c r="II530" s="5"/>
      <c r="IJ530" s="5"/>
      <c r="IK530" s="5"/>
      <c r="IL530" s="5"/>
      <c r="IM530" s="5"/>
      <c r="IN530" s="5"/>
      <c r="IO530" s="5"/>
    </row>
    <row r="531" spans="1:249" s="8" customFormat="1" ht="11.25" customHeight="1" x14ac:dyDescent="0.2">
      <c r="A531" s="44" t="s">
        <v>42</v>
      </c>
      <c r="B531" s="23" t="s">
        <v>4</v>
      </c>
      <c r="C531" s="18" t="s">
        <v>13</v>
      </c>
      <c r="D531" s="23" t="s">
        <v>4</v>
      </c>
      <c r="E531" s="23" t="s">
        <v>4</v>
      </c>
      <c r="F531" s="18" t="s">
        <v>13</v>
      </c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5"/>
      <c r="GU531" s="5"/>
      <c r="GV531" s="5"/>
      <c r="GW531" s="5"/>
      <c r="GX531" s="5"/>
      <c r="GY531" s="5"/>
      <c r="GZ531" s="5"/>
      <c r="HA531" s="5"/>
      <c r="HB531" s="5"/>
      <c r="HC531" s="5"/>
      <c r="HD531" s="5"/>
      <c r="HE531" s="5"/>
      <c r="HF531" s="5"/>
      <c r="HG531" s="5"/>
      <c r="HH531" s="5"/>
      <c r="HI531" s="5"/>
      <c r="HJ531" s="5"/>
      <c r="HK531" s="5"/>
      <c r="HL531" s="5"/>
      <c r="HM531" s="5"/>
      <c r="HN531" s="5"/>
      <c r="HO531" s="5"/>
      <c r="HP531" s="5"/>
      <c r="HQ531" s="5"/>
      <c r="HR531" s="5"/>
      <c r="HS531" s="5"/>
      <c r="HT531" s="5"/>
      <c r="HU531" s="5"/>
      <c r="HV531" s="5"/>
      <c r="HW531" s="5"/>
      <c r="HX531" s="5"/>
      <c r="HY531" s="5"/>
      <c r="HZ531" s="5"/>
      <c r="IA531" s="5"/>
      <c r="IB531" s="5"/>
      <c r="IC531" s="5"/>
      <c r="ID531" s="5"/>
      <c r="IE531" s="5"/>
      <c r="IF531" s="5"/>
      <c r="IG531" s="5"/>
      <c r="IH531" s="5"/>
      <c r="II531" s="5"/>
      <c r="IJ531" s="5"/>
      <c r="IK531" s="5"/>
      <c r="IL531" s="5"/>
      <c r="IM531" s="5"/>
      <c r="IN531" s="5"/>
      <c r="IO531" s="5"/>
    </row>
    <row r="532" spans="1:249" s="8" customFormat="1" ht="11.25" customHeight="1" x14ac:dyDescent="0.2">
      <c r="A532" s="17" t="s">
        <v>18</v>
      </c>
      <c r="B532" s="14">
        <v>3488</v>
      </c>
      <c r="C532" s="14">
        <v>249</v>
      </c>
      <c r="D532" s="16" t="s">
        <v>4</v>
      </c>
      <c r="E532" s="16" t="s">
        <v>4</v>
      </c>
      <c r="F532" s="14">
        <f>SUM(B532:E532)</f>
        <v>3737</v>
      </c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  <c r="GA532" s="5"/>
      <c r="GB532" s="5"/>
      <c r="GC532" s="5"/>
      <c r="GD532" s="5"/>
      <c r="GE532" s="5"/>
      <c r="GF532" s="5"/>
      <c r="GG532" s="5"/>
      <c r="GH532" s="5"/>
      <c r="GI532" s="5"/>
      <c r="GJ532" s="5"/>
      <c r="GK532" s="5"/>
      <c r="GL532" s="5"/>
      <c r="GM532" s="5"/>
      <c r="GN532" s="5"/>
      <c r="GO532" s="5"/>
      <c r="GP532" s="5"/>
      <c r="GQ532" s="5"/>
      <c r="GR532" s="5"/>
      <c r="GS532" s="5"/>
      <c r="GT532" s="5"/>
      <c r="GU532" s="5"/>
      <c r="GV532" s="5"/>
      <c r="GW532" s="5"/>
      <c r="GX532" s="5"/>
      <c r="GY532" s="5"/>
      <c r="GZ532" s="5"/>
      <c r="HA532" s="5"/>
      <c r="HB532" s="5"/>
      <c r="HC532" s="5"/>
      <c r="HD532" s="5"/>
      <c r="HE532" s="5"/>
      <c r="HF532" s="5"/>
      <c r="HG532" s="5"/>
      <c r="HH532" s="5"/>
      <c r="HI532" s="5"/>
      <c r="HJ532" s="5"/>
      <c r="HK532" s="5"/>
      <c r="HL532" s="5"/>
      <c r="HM532" s="5"/>
      <c r="HN532" s="5"/>
      <c r="HO532" s="5"/>
      <c r="HP532" s="5"/>
      <c r="HQ532" s="5"/>
      <c r="HR532" s="5"/>
      <c r="HS532" s="5"/>
      <c r="HT532" s="5"/>
      <c r="HU532" s="5"/>
      <c r="HV532" s="5"/>
      <c r="HW532" s="5"/>
      <c r="HX532" s="5"/>
      <c r="HY532" s="5"/>
      <c r="HZ532" s="5"/>
      <c r="IA532" s="5"/>
      <c r="IB532" s="5"/>
      <c r="IC532" s="5"/>
      <c r="ID532" s="5"/>
      <c r="IE532" s="5"/>
      <c r="IF532" s="5"/>
      <c r="IG532" s="5"/>
      <c r="IH532" s="5"/>
      <c r="II532" s="5"/>
      <c r="IJ532" s="5"/>
      <c r="IK532" s="5"/>
      <c r="IL532" s="5"/>
      <c r="IM532" s="5"/>
      <c r="IN532" s="5"/>
      <c r="IO532" s="5"/>
    </row>
    <row r="533" spans="1:249" s="8" customFormat="1" ht="11.25" customHeight="1" x14ac:dyDescent="0.2">
      <c r="A533" s="44" t="s">
        <v>16</v>
      </c>
      <c r="B533" s="18">
        <v>2</v>
      </c>
      <c r="C533" s="23" t="s">
        <v>4</v>
      </c>
      <c r="D533" s="23" t="s">
        <v>4</v>
      </c>
      <c r="E533" s="23" t="s">
        <v>4</v>
      </c>
      <c r="F533" s="18">
        <f>SUM(B533:E533)</f>
        <v>2</v>
      </c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  <c r="GA533" s="5"/>
      <c r="GB533" s="5"/>
      <c r="GC533" s="5"/>
      <c r="GD533" s="5"/>
      <c r="GE533" s="5"/>
      <c r="GF533" s="5"/>
      <c r="GG533" s="5"/>
      <c r="GH533" s="5"/>
      <c r="GI533" s="5"/>
      <c r="GJ533" s="5"/>
      <c r="GK533" s="5"/>
      <c r="GL533" s="5"/>
      <c r="GM533" s="5"/>
      <c r="GN533" s="5"/>
      <c r="GO533" s="5"/>
      <c r="GP533" s="5"/>
      <c r="GQ533" s="5"/>
      <c r="GR533" s="5"/>
      <c r="GS533" s="5"/>
      <c r="GT533" s="5"/>
      <c r="GU533" s="5"/>
      <c r="GV533" s="5"/>
      <c r="GW533" s="5"/>
      <c r="GX533" s="5"/>
      <c r="GY533" s="5"/>
      <c r="GZ533" s="5"/>
      <c r="HA533" s="5"/>
      <c r="HB533" s="5"/>
      <c r="HC533" s="5"/>
      <c r="HD533" s="5"/>
      <c r="HE533" s="5"/>
      <c r="HF533" s="5"/>
      <c r="HG533" s="5"/>
      <c r="HH533" s="5"/>
      <c r="HI533" s="5"/>
      <c r="HJ533" s="5"/>
      <c r="HK533" s="5"/>
      <c r="HL533" s="5"/>
      <c r="HM533" s="5"/>
      <c r="HN533" s="5"/>
      <c r="HO533" s="5"/>
      <c r="HP533" s="5"/>
      <c r="HQ533" s="5"/>
      <c r="HR533" s="5"/>
      <c r="HS533" s="5"/>
      <c r="HT533" s="5"/>
      <c r="HU533" s="5"/>
      <c r="HV533" s="5"/>
      <c r="HW533" s="5"/>
      <c r="HX533" s="5"/>
      <c r="HY533" s="5"/>
      <c r="HZ533" s="5"/>
      <c r="IA533" s="5"/>
      <c r="IB533" s="5"/>
      <c r="IC533" s="5"/>
      <c r="ID533" s="5"/>
      <c r="IE533" s="5"/>
      <c r="IF533" s="5"/>
      <c r="IG533" s="5"/>
      <c r="IH533" s="5"/>
      <c r="II533" s="5"/>
      <c r="IJ533" s="5"/>
      <c r="IK533" s="5"/>
      <c r="IL533" s="5"/>
      <c r="IM533" s="5"/>
      <c r="IN533" s="5"/>
      <c r="IO533" s="5"/>
    </row>
    <row r="534" spans="1:249" s="8" customFormat="1" ht="11.25" customHeight="1" x14ac:dyDescent="0.2">
      <c r="A534" s="17" t="s">
        <v>14</v>
      </c>
      <c r="B534" s="14">
        <v>76</v>
      </c>
      <c r="C534" s="14" t="s">
        <v>13</v>
      </c>
      <c r="D534" s="16" t="s">
        <v>4</v>
      </c>
      <c r="E534" s="16" t="s">
        <v>4</v>
      </c>
      <c r="F534" s="14">
        <f>SUM(B534:E534)</f>
        <v>76</v>
      </c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  <c r="GA534" s="5"/>
      <c r="GB534" s="5"/>
      <c r="GC534" s="5"/>
      <c r="GD534" s="5"/>
      <c r="GE534" s="5"/>
      <c r="GF534" s="5"/>
      <c r="GG534" s="5"/>
      <c r="GH534" s="5"/>
      <c r="GI534" s="5"/>
      <c r="GJ534" s="5"/>
      <c r="GK534" s="5"/>
      <c r="GL534" s="5"/>
      <c r="GM534" s="5"/>
      <c r="GN534" s="5"/>
      <c r="GO534" s="5"/>
      <c r="GP534" s="5"/>
      <c r="GQ534" s="5"/>
      <c r="GR534" s="5"/>
      <c r="GS534" s="5"/>
      <c r="GT534" s="5"/>
      <c r="GU534" s="5"/>
      <c r="GV534" s="5"/>
      <c r="GW534" s="5"/>
      <c r="GX534" s="5"/>
      <c r="GY534" s="5"/>
      <c r="GZ534" s="5"/>
      <c r="HA534" s="5"/>
      <c r="HB534" s="5"/>
      <c r="HC534" s="5"/>
      <c r="HD534" s="5"/>
      <c r="HE534" s="5"/>
      <c r="HF534" s="5"/>
      <c r="HG534" s="5"/>
      <c r="HH534" s="5"/>
      <c r="HI534" s="5"/>
      <c r="HJ534" s="5"/>
      <c r="HK534" s="5"/>
      <c r="HL534" s="5"/>
      <c r="HM534" s="5"/>
      <c r="HN534" s="5"/>
      <c r="HO534" s="5"/>
      <c r="HP534" s="5"/>
      <c r="HQ534" s="5"/>
      <c r="HR534" s="5"/>
      <c r="HS534" s="5"/>
      <c r="HT534" s="5"/>
      <c r="HU534" s="5"/>
      <c r="HV534" s="5"/>
      <c r="HW534" s="5"/>
      <c r="HX534" s="5"/>
      <c r="HY534" s="5"/>
      <c r="HZ534" s="5"/>
      <c r="IA534" s="5"/>
      <c r="IB534" s="5"/>
      <c r="IC534" s="5"/>
      <c r="ID534" s="5"/>
      <c r="IE534" s="5"/>
      <c r="IF534" s="5"/>
      <c r="IG534" s="5"/>
      <c r="IH534" s="5"/>
      <c r="II534" s="5"/>
      <c r="IJ534" s="5"/>
      <c r="IK534" s="5"/>
      <c r="IL534" s="5"/>
      <c r="IM534" s="5"/>
      <c r="IN534" s="5"/>
      <c r="IO534" s="5"/>
    </row>
    <row r="535" spans="1:249" s="8" customFormat="1" ht="11.25" customHeight="1" x14ac:dyDescent="0.2">
      <c r="A535" s="44" t="s">
        <v>46</v>
      </c>
      <c r="B535" s="23" t="s">
        <v>4</v>
      </c>
      <c r="C535" s="23" t="s">
        <v>4</v>
      </c>
      <c r="D535" s="23" t="s">
        <v>4</v>
      </c>
      <c r="E535" s="18" t="s">
        <v>13</v>
      </c>
      <c r="F535" s="18" t="s">
        <v>13</v>
      </c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  <c r="HB535" s="5"/>
      <c r="HC535" s="5"/>
      <c r="HD535" s="5"/>
      <c r="HE535" s="5"/>
      <c r="HF535" s="5"/>
      <c r="HG535" s="5"/>
      <c r="HH535" s="5"/>
      <c r="HI535" s="5"/>
      <c r="HJ535" s="5"/>
      <c r="HK535" s="5"/>
      <c r="HL535" s="5"/>
      <c r="HM535" s="5"/>
      <c r="HN535" s="5"/>
      <c r="HO535" s="5"/>
      <c r="HP535" s="5"/>
      <c r="HQ535" s="5"/>
      <c r="HR535" s="5"/>
      <c r="HS535" s="5"/>
      <c r="HT535" s="5"/>
      <c r="HU535" s="5"/>
      <c r="HV535" s="5"/>
      <c r="HW535" s="5"/>
      <c r="HX535" s="5"/>
      <c r="HY535" s="5"/>
      <c r="HZ535" s="5"/>
      <c r="IA535" s="5"/>
      <c r="IB535" s="5"/>
      <c r="IC535" s="5"/>
      <c r="ID535" s="5"/>
      <c r="IE535" s="5"/>
      <c r="IF535" s="5"/>
      <c r="IG535" s="5"/>
      <c r="IH535" s="5"/>
      <c r="II535" s="5"/>
      <c r="IJ535" s="5"/>
      <c r="IK535" s="5"/>
      <c r="IL535" s="5"/>
      <c r="IM535" s="5"/>
      <c r="IN535" s="5"/>
      <c r="IO535" s="5"/>
    </row>
    <row r="536" spans="1:249" s="8" customFormat="1" ht="11.25" customHeight="1" x14ac:dyDescent="0.2">
      <c r="A536" s="17" t="s">
        <v>12</v>
      </c>
      <c r="B536" s="14">
        <v>361</v>
      </c>
      <c r="C536" s="16" t="s">
        <v>4</v>
      </c>
      <c r="D536" s="16" t="s">
        <v>4</v>
      </c>
      <c r="E536" s="16">
        <v>541</v>
      </c>
      <c r="F536" s="14">
        <f>SUM(B536:E536)</f>
        <v>902</v>
      </c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  <c r="HM536" s="5"/>
      <c r="HN536" s="5"/>
      <c r="HO536" s="5"/>
      <c r="HP536" s="5"/>
      <c r="HQ536" s="5"/>
      <c r="HR536" s="5"/>
      <c r="HS536" s="5"/>
      <c r="HT536" s="5"/>
      <c r="HU536" s="5"/>
      <c r="HV536" s="5"/>
      <c r="HW536" s="5"/>
      <c r="HX536" s="5"/>
      <c r="HY536" s="5"/>
      <c r="HZ536" s="5"/>
      <c r="IA536" s="5"/>
      <c r="IB536" s="5"/>
      <c r="IC536" s="5"/>
      <c r="ID536" s="5"/>
      <c r="IE536" s="5"/>
      <c r="IF536" s="5"/>
      <c r="IG536" s="5"/>
      <c r="IH536" s="5"/>
      <c r="II536" s="5"/>
      <c r="IJ536" s="5"/>
      <c r="IK536" s="5"/>
      <c r="IL536" s="5"/>
      <c r="IM536" s="5"/>
      <c r="IN536" s="5"/>
      <c r="IO536" s="5"/>
    </row>
    <row r="537" spans="1:249" s="8" customFormat="1" ht="11.25" customHeight="1" x14ac:dyDescent="0.2">
      <c r="A537" s="45" t="s">
        <v>10</v>
      </c>
      <c r="B537" s="24">
        <v>5256</v>
      </c>
      <c r="C537" s="24">
        <v>5667</v>
      </c>
      <c r="D537" s="24">
        <v>2725</v>
      </c>
      <c r="E537" s="25" t="s">
        <v>4</v>
      </c>
      <c r="F537" s="24">
        <f>SUM(B537:E537)</f>
        <v>13648</v>
      </c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B537" s="56"/>
      <c r="AC537" s="56"/>
      <c r="AD537" s="56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  <c r="AR537" s="56"/>
      <c r="AS537" s="56"/>
      <c r="AT537" s="56"/>
      <c r="AU537" s="56"/>
      <c r="AV537" s="56"/>
      <c r="AW537" s="56"/>
      <c r="AX537" s="56"/>
      <c r="AY537" s="56"/>
      <c r="AZ537" s="56"/>
      <c r="BA537" s="56"/>
      <c r="BB537" s="56"/>
      <c r="BC537" s="56"/>
      <c r="BD537" s="56"/>
      <c r="BE537" s="56"/>
      <c r="BF537" s="56"/>
      <c r="BG537" s="56"/>
      <c r="BH537" s="56"/>
      <c r="BI537" s="56"/>
      <c r="BJ537" s="56"/>
      <c r="BK537" s="56"/>
      <c r="BL537" s="56"/>
      <c r="BM537" s="56"/>
      <c r="BN537" s="56"/>
      <c r="BO537" s="56"/>
      <c r="BP537" s="56"/>
      <c r="BQ537" s="56"/>
      <c r="BR537" s="56"/>
      <c r="BS537" s="56"/>
      <c r="BT537" s="56"/>
      <c r="BU537" s="56"/>
      <c r="BV537" s="56"/>
      <c r="BW537" s="56"/>
      <c r="BX537" s="56"/>
      <c r="BY537" s="56"/>
      <c r="BZ537" s="56"/>
      <c r="CA537" s="56"/>
      <c r="CB537" s="56"/>
      <c r="CC537" s="56"/>
      <c r="CD537" s="56"/>
      <c r="CE537" s="56"/>
      <c r="CF537" s="56"/>
      <c r="CG537" s="56"/>
      <c r="CH537" s="56"/>
      <c r="CI537" s="56"/>
      <c r="CJ537" s="56"/>
      <c r="CK537" s="56"/>
      <c r="CL537" s="56"/>
      <c r="CM537" s="56"/>
      <c r="CN537" s="56"/>
      <c r="CO537" s="56"/>
      <c r="CP537" s="56"/>
      <c r="CQ537" s="56"/>
      <c r="CR537" s="56"/>
      <c r="CS537" s="56"/>
      <c r="CT537" s="56"/>
      <c r="CU537" s="56"/>
      <c r="CV537" s="56"/>
      <c r="CW537" s="56"/>
      <c r="CX537" s="56"/>
      <c r="CY537" s="56"/>
      <c r="CZ537" s="56"/>
      <c r="DA537" s="56"/>
      <c r="DB537" s="56"/>
      <c r="DC537" s="56"/>
      <c r="DD537" s="56"/>
      <c r="DE537" s="56"/>
      <c r="DF537" s="56"/>
      <c r="DG537" s="56"/>
      <c r="DH537" s="56"/>
      <c r="DI537" s="56"/>
      <c r="DJ537" s="56"/>
      <c r="DK537" s="56"/>
      <c r="DL537" s="56"/>
      <c r="DM537" s="56"/>
      <c r="DN537" s="56"/>
      <c r="DO537" s="56"/>
      <c r="DP537" s="56"/>
      <c r="DQ537" s="56"/>
      <c r="DR537" s="56"/>
      <c r="DS537" s="56"/>
      <c r="DT537" s="56"/>
      <c r="DU537" s="56"/>
      <c r="DV537" s="56"/>
      <c r="DW537" s="56"/>
      <c r="DX537" s="56"/>
      <c r="DY537" s="56"/>
      <c r="DZ537" s="56"/>
      <c r="EA537" s="56"/>
      <c r="EB537" s="56"/>
      <c r="EC537" s="56"/>
      <c r="ED537" s="56"/>
      <c r="EE537" s="56"/>
      <c r="EF537" s="56"/>
      <c r="EG537" s="56"/>
      <c r="EH537" s="56"/>
      <c r="EI537" s="56"/>
      <c r="EJ537" s="56"/>
      <c r="EK537" s="56"/>
      <c r="EL537" s="56"/>
      <c r="EM537" s="56"/>
      <c r="EN537" s="56"/>
      <c r="EO537" s="56"/>
      <c r="EP537" s="56"/>
      <c r="EQ537" s="56"/>
      <c r="ER537" s="56"/>
      <c r="ES537" s="56"/>
      <c r="ET537" s="56"/>
      <c r="EU537" s="56"/>
      <c r="EV537" s="56"/>
      <c r="EW537" s="56"/>
      <c r="EX537" s="56"/>
      <c r="EY537" s="56"/>
      <c r="EZ537" s="56"/>
      <c r="FA537" s="56"/>
      <c r="FB537" s="56"/>
      <c r="FC537" s="56"/>
      <c r="FD537" s="56"/>
      <c r="FE537" s="56"/>
      <c r="FF537" s="56"/>
      <c r="FG537" s="56"/>
      <c r="FH537" s="56"/>
      <c r="FI537" s="56"/>
      <c r="FJ537" s="56"/>
      <c r="FK537" s="56"/>
      <c r="FL537" s="56"/>
      <c r="FM537" s="56"/>
      <c r="FN537" s="56"/>
      <c r="FO537" s="56"/>
      <c r="FP537" s="56"/>
      <c r="FQ537" s="56"/>
      <c r="FR537" s="56"/>
      <c r="FS537" s="56"/>
      <c r="FT537" s="56"/>
      <c r="FU537" s="56"/>
      <c r="FV537" s="56"/>
      <c r="FW537" s="56"/>
      <c r="FX537" s="56"/>
      <c r="FY537" s="56"/>
      <c r="FZ537" s="56"/>
      <c r="GA537" s="56"/>
      <c r="GB537" s="56"/>
      <c r="GC537" s="56"/>
      <c r="GD537" s="56"/>
      <c r="GE537" s="56"/>
      <c r="GF537" s="56"/>
      <c r="GG537" s="56"/>
      <c r="GH537" s="56"/>
      <c r="GI537" s="56"/>
      <c r="GJ537" s="56"/>
      <c r="GK537" s="56"/>
      <c r="GL537" s="56"/>
      <c r="GM537" s="56"/>
      <c r="GN537" s="56"/>
      <c r="GO537" s="56"/>
      <c r="GP537" s="56"/>
      <c r="GQ537" s="56"/>
      <c r="GR537" s="56"/>
      <c r="GS537" s="56"/>
      <c r="GT537" s="56"/>
      <c r="GU537" s="56"/>
      <c r="GV537" s="56"/>
      <c r="GW537" s="56"/>
      <c r="GX537" s="56"/>
      <c r="GY537" s="56"/>
      <c r="GZ537" s="56"/>
      <c r="HA537" s="56"/>
      <c r="HB537" s="56"/>
      <c r="HC537" s="56"/>
      <c r="HD537" s="56"/>
      <c r="HE537" s="56"/>
      <c r="HF537" s="56"/>
      <c r="HG537" s="56"/>
      <c r="HH537" s="56"/>
      <c r="HI537" s="56"/>
      <c r="HJ537" s="56"/>
      <c r="HK537" s="56"/>
      <c r="HL537" s="56"/>
      <c r="HM537" s="56"/>
      <c r="HN537" s="56"/>
      <c r="HO537" s="56"/>
      <c r="HP537" s="56"/>
      <c r="HQ537" s="56"/>
      <c r="HR537" s="56"/>
      <c r="HS537" s="56"/>
      <c r="HT537" s="56"/>
      <c r="HU537" s="56"/>
      <c r="HV537" s="56"/>
      <c r="HW537" s="56"/>
      <c r="HX537" s="56"/>
      <c r="HY537" s="56"/>
      <c r="HZ537" s="56"/>
      <c r="IA537" s="56"/>
      <c r="IB537" s="56"/>
      <c r="IC537" s="56"/>
      <c r="ID537" s="56"/>
      <c r="IE537" s="56"/>
      <c r="IF537" s="56"/>
      <c r="IG537" s="56"/>
      <c r="IH537" s="56"/>
      <c r="II537" s="56"/>
      <c r="IJ537" s="56"/>
      <c r="IK537" s="56"/>
      <c r="IL537" s="56"/>
      <c r="IM537" s="56"/>
      <c r="IN537" s="56"/>
      <c r="IO537" s="56"/>
    </row>
    <row r="538" spans="1:249" s="8" customFormat="1" ht="11.25" customHeight="1" x14ac:dyDescent="0.2">
      <c r="A538" s="17" t="s">
        <v>8</v>
      </c>
      <c r="B538" s="14">
        <v>91</v>
      </c>
      <c r="C538" s="14" t="s">
        <v>13</v>
      </c>
      <c r="D538" s="16" t="s">
        <v>4</v>
      </c>
      <c r="E538" s="16" t="s">
        <v>4</v>
      </c>
      <c r="F538" s="14">
        <f>SUM(B538:E538)</f>
        <v>91</v>
      </c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  <c r="FU538" s="5"/>
      <c r="FV538" s="5"/>
      <c r="FW538" s="5"/>
      <c r="FX538" s="5"/>
      <c r="FY538" s="5"/>
      <c r="FZ538" s="5"/>
      <c r="GA538" s="5"/>
      <c r="GB538" s="5"/>
      <c r="GC538" s="5"/>
      <c r="GD538" s="5"/>
      <c r="GE538" s="5"/>
      <c r="GF538" s="5"/>
      <c r="GG538" s="5"/>
      <c r="GH538" s="5"/>
      <c r="GI538" s="5"/>
      <c r="GJ538" s="5"/>
      <c r="GK538" s="5"/>
      <c r="GL538" s="5"/>
      <c r="GM538" s="5"/>
      <c r="GN538" s="5"/>
      <c r="GO538" s="5"/>
      <c r="GP538" s="5"/>
      <c r="GQ538" s="5"/>
      <c r="GR538" s="5"/>
      <c r="GS538" s="5"/>
      <c r="GT538" s="5"/>
      <c r="GU538" s="5"/>
      <c r="GV538" s="5"/>
      <c r="GW538" s="5"/>
      <c r="GX538" s="5"/>
      <c r="GY538" s="5"/>
      <c r="GZ538" s="5"/>
      <c r="HA538" s="5"/>
      <c r="HB538" s="5"/>
      <c r="HC538" s="5"/>
      <c r="HD538" s="5"/>
      <c r="HE538" s="5"/>
      <c r="HF538" s="5"/>
      <c r="HG538" s="5"/>
      <c r="HH538" s="5"/>
      <c r="HI538" s="5"/>
      <c r="HJ538" s="5"/>
      <c r="HK538" s="5"/>
      <c r="HL538" s="5"/>
      <c r="HM538" s="5"/>
      <c r="HN538" s="5"/>
      <c r="HO538" s="5"/>
      <c r="HP538" s="5"/>
      <c r="HQ538" s="5"/>
      <c r="HR538" s="5"/>
      <c r="HS538" s="5"/>
      <c r="HT538" s="5"/>
      <c r="HU538" s="5"/>
      <c r="HV538" s="5"/>
      <c r="HW538" s="5"/>
      <c r="HX538" s="5"/>
      <c r="HY538" s="5"/>
      <c r="HZ538" s="5"/>
      <c r="IA538" s="5"/>
      <c r="IB538" s="5"/>
      <c r="IC538" s="5"/>
      <c r="ID538" s="5"/>
      <c r="IE538" s="5"/>
      <c r="IF538" s="5"/>
      <c r="IG538" s="5"/>
      <c r="IH538" s="5"/>
      <c r="II538" s="5"/>
      <c r="IJ538" s="5"/>
      <c r="IK538" s="5"/>
      <c r="IL538" s="5"/>
      <c r="IM538" s="5"/>
      <c r="IN538" s="5"/>
      <c r="IO538" s="5"/>
    </row>
    <row r="539" spans="1:249" s="8" customFormat="1" ht="11.25" customHeight="1" x14ac:dyDescent="0.2">
      <c r="A539" s="44" t="s">
        <v>7</v>
      </c>
      <c r="B539" s="18">
        <v>129</v>
      </c>
      <c r="C539" s="23" t="s">
        <v>4</v>
      </c>
      <c r="D539" s="23" t="s">
        <v>4</v>
      </c>
      <c r="E539" s="23">
        <v>474</v>
      </c>
      <c r="F539" s="18">
        <f>SUM(B539:E539)</f>
        <v>603</v>
      </c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  <c r="FU539" s="5"/>
      <c r="FV539" s="5"/>
      <c r="FW539" s="5"/>
      <c r="FX539" s="5"/>
      <c r="FY539" s="5"/>
      <c r="FZ539" s="5"/>
      <c r="GA539" s="5"/>
      <c r="GB539" s="5"/>
      <c r="GC539" s="5"/>
      <c r="GD539" s="5"/>
      <c r="GE539" s="5"/>
      <c r="GF539" s="5"/>
      <c r="GG539" s="5"/>
      <c r="GH539" s="5"/>
      <c r="GI539" s="5"/>
      <c r="GJ539" s="5"/>
      <c r="GK539" s="5"/>
      <c r="GL539" s="5"/>
      <c r="GM539" s="5"/>
      <c r="GN539" s="5"/>
      <c r="GO539" s="5"/>
      <c r="GP539" s="5"/>
      <c r="GQ539" s="5"/>
      <c r="GR539" s="5"/>
      <c r="GS539" s="5"/>
      <c r="GT539" s="5"/>
      <c r="GU539" s="5"/>
      <c r="GV539" s="5"/>
      <c r="GW539" s="5"/>
      <c r="GX539" s="5"/>
      <c r="GY539" s="5"/>
      <c r="GZ539" s="5"/>
      <c r="HA539" s="5"/>
      <c r="HB539" s="5"/>
      <c r="HC539" s="5"/>
      <c r="HD539" s="5"/>
      <c r="HE539" s="5"/>
      <c r="HF539" s="5"/>
      <c r="HG539" s="5"/>
      <c r="HH539" s="5"/>
      <c r="HI539" s="5"/>
      <c r="HJ539" s="5"/>
      <c r="HK539" s="5"/>
      <c r="HL539" s="5"/>
      <c r="HM539" s="5"/>
      <c r="HN539" s="5"/>
      <c r="HO539" s="5"/>
      <c r="HP539" s="5"/>
      <c r="HQ539" s="5"/>
      <c r="HR539" s="5"/>
      <c r="HS539" s="5"/>
      <c r="HT539" s="5"/>
      <c r="HU539" s="5"/>
      <c r="HV539" s="5"/>
      <c r="HW539" s="5"/>
      <c r="HX539" s="5"/>
      <c r="HY539" s="5"/>
      <c r="HZ539" s="5"/>
      <c r="IA539" s="5"/>
      <c r="IB539" s="5"/>
      <c r="IC539" s="5"/>
      <c r="ID539" s="5"/>
      <c r="IE539" s="5"/>
      <c r="IF539" s="5"/>
      <c r="IG539" s="5"/>
      <c r="IH539" s="5"/>
      <c r="II539" s="5"/>
      <c r="IJ539" s="5"/>
      <c r="IK539" s="5"/>
      <c r="IL539" s="5"/>
      <c r="IM539" s="5"/>
      <c r="IN539" s="5"/>
      <c r="IO539" s="5"/>
    </row>
    <row r="540" spans="1:249" s="8" customFormat="1" ht="11.25" customHeight="1" x14ac:dyDescent="0.2">
      <c r="A540" s="17" t="s">
        <v>40</v>
      </c>
      <c r="B540" s="14" t="s">
        <v>13</v>
      </c>
      <c r="C540" s="16" t="s">
        <v>4</v>
      </c>
      <c r="D540" s="16" t="s">
        <v>4</v>
      </c>
      <c r="E540" s="16" t="s">
        <v>4</v>
      </c>
      <c r="F540" s="14" t="s">
        <v>13</v>
      </c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  <c r="HM540" s="5"/>
      <c r="HN540" s="5"/>
      <c r="HO540" s="5"/>
      <c r="HP540" s="5"/>
      <c r="HQ540" s="5"/>
      <c r="HR540" s="5"/>
      <c r="HS540" s="5"/>
      <c r="HT540" s="5"/>
      <c r="HU540" s="5"/>
      <c r="HV540" s="5"/>
      <c r="HW540" s="5"/>
      <c r="HX540" s="5"/>
      <c r="HY540" s="5"/>
      <c r="HZ540" s="5"/>
      <c r="IA540" s="5"/>
      <c r="IB540" s="5"/>
      <c r="IC540" s="5"/>
      <c r="ID540" s="5"/>
      <c r="IE540" s="5"/>
      <c r="IF540" s="5"/>
      <c r="IG540" s="5"/>
      <c r="IH540" s="5"/>
      <c r="II540" s="5"/>
      <c r="IJ540" s="5"/>
      <c r="IK540" s="5"/>
      <c r="IL540" s="5"/>
      <c r="IM540" s="5"/>
      <c r="IN540" s="5"/>
      <c r="IO540" s="5"/>
    </row>
    <row r="541" spans="1:249" s="8" customFormat="1" ht="11.25" customHeight="1" x14ac:dyDescent="0.2">
      <c r="A541" s="44"/>
      <c r="B541" s="18"/>
      <c r="C541" s="18"/>
      <c r="D541" s="18"/>
      <c r="E541" s="19"/>
      <c r="F541" s="18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  <c r="HB541" s="5"/>
      <c r="HC541" s="5"/>
      <c r="HD541" s="5"/>
      <c r="HE541" s="5"/>
      <c r="HF541" s="5"/>
      <c r="HG541" s="5"/>
      <c r="HH541" s="5"/>
      <c r="HI541" s="5"/>
      <c r="HJ541" s="5"/>
      <c r="HK541" s="5"/>
      <c r="HL541" s="5"/>
      <c r="HM541" s="5"/>
      <c r="HN541" s="5"/>
      <c r="HO541" s="5"/>
      <c r="HP541" s="5"/>
      <c r="HQ541" s="5"/>
      <c r="HR541" s="5"/>
      <c r="HS541" s="5"/>
      <c r="HT541" s="5"/>
      <c r="HU541" s="5"/>
      <c r="HV541" s="5"/>
      <c r="HW541" s="5"/>
      <c r="HX541" s="5"/>
      <c r="HY541" s="5"/>
      <c r="HZ541" s="5"/>
      <c r="IA541" s="5"/>
      <c r="IB541" s="5"/>
      <c r="IC541" s="5"/>
      <c r="ID541" s="5"/>
      <c r="IE541" s="5"/>
      <c r="IF541" s="5"/>
      <c r="IG541" s="5"/>
      <c r="IH541" s="5"/>
      <c r="II541" s="5"/>
      <c r="IJ541" s="5"/>
      <c r="IK541" s="5"/>
      <c r="IL541" s="5"/>
      <c r="IM541" s="5"/>
      <c r="IN541" s="5"/>
      <c r="IO541" s="5"/>
    </row>
    <row r="542" spans="1:249" s="8" customFormat="1" ht="11.25" customHeight="1" x14ac:dyDescent="0.2">
      <c r="A542" s="17" t="s">
        <v>6</v>
      </c>
      <c r="B542" s="14">
        <v>13348</v>
      </c>
      <c r="C542" s="14">
        <v>6036</v>
      </c>
      <c r="D542" s="14">
        <f>SUM(D520:D540)</f>
        <v>2725</v>
      </c>
      <c r="E542" s="14">
        <f>SUM(E520:E540)</f>
        <v>1123</v>
      </c>
      <c r="F542" s="14">
        <f>SUM(F520:F540)</f>
        <v>23231</v>
      </c>
      <c r="G542" s="5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  <c r="HM542" s="5"/>
      <c r="HN542" s="5"/>
      <c r="HO542" s="5"/>
      <c r="HP542" s="5"/>
      <c r="HQ542" s="5"/>
      <c r="HR542" s="5"/>
      <c r="HS542" s="5"/>
      <c r="HT542" s="5"/>
      <c r="HU542" s="5"/>
      <c r="HV542" s="5"/>
      <c r="HW542" s="5"/>
      <c r="HX542" s="5"/>
      <c r="HY542" s="5"/>
      <c r="HZ542" s="5"/>
      <c r="IA542" s="5"/>
      <c r="IB542" s="5"/>
      <c r="IC542" s="5"/>
      <c r="ID542" s="5"/>
      <c r="IE542" s="5"/>
      <c r="IF542" s="5"/>
      <c r="IG542" s="5"/>
      <c r="IH542" s="5"/>
      <c r="II542" s="5"/>
      <c r="IJ542" s="5"/>
      <c r="IK542" s="5"/>
      <c r="IL542" s="5"/>
      <c r="IM542" s="5"/>
      <c r="IN542" s="5"/>
      <c r="IO542" s="5"/>
    </row>
    <row r="543" spans="1:249" s="8" customFormat="1" ht="11.25" customHeight="1" x14ac:dyDescent="0.2">
      <c r="A543" s="44"/>
      <c r="B543" s="18"/>
      <c r="C543" s="18"/>
      <c r="D543" s="18"/>
      <c r="E543" s="19"/>
      <c r="F543" s="18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  <c r="HB543" s="5"/>
      <c r="HC543" s="5"/>
      <c r="HD543" s="5"/>
      <c r="HE543" s="5"/>
      <c r="HF543" s="5"/>
      <c r="HG543" s="5"/>
      <c r="HH543" s="5"/>
      <c r="HI543" s="5"/>
      <c r="HJ543" s="5"/>
      <c r="HK543" s="5"/>
      <c r="HL543" s="5"/>
      <c r="HM543" s="5"/>
      <c r="HN543" s="5"/>
      <c r="HO543" s="5"/>
      <c r="HP543" s="5"/>
      <c r="HQ543" s="5"/>
      <c r="HR543" s="5"/>
      <c r="HS543" s="5"/>
      <c r="HT543" s="5"/>
      <c r="HU543" s="5"/>
      <c r="HV543" s="5"/>
      <c r="HW543" s="5"/>
      <c r="HX543" s="5"/>
      <c r="HY543" s="5"/>
      <c r="HZ543" s="5"/>
      <c r="IA543" s="5"/>
      <c r="IB543" s="5"/>
      <c r="IC543" s="5"/>
      <c r="ID543" s="5"/>
      <c r="IE543" s="5"/>
      <c r="IF543" s="5"/>
      <c r="IG543" s="5"/>
      <c r="IH543" s="5"/>
      <c r="II543" s="5"/>
      <c r="IJ543" s="5"/>
      <c r="IK543" s="5"/>
      <c r="IL543" s="5"/>
      <c r="IM543" s="5"/>
      <c r="IN543" s="5"/>
      <c r="IO543" s="5"/>
    </row>
    <row r="544" spans="1:249" s="8" customFormat="1" ht="11.25" customHeight="1" x14ac:dyDescent="0.2">
      <c r="A544" s="17" t="s">
        <v>5</v>
      </c>
      <c r="B544" s="16" t="s">
        <v>4</v>
      </c>
      <c r="C544" s="16" t="s">
        <v>4</v>
      </c>
      <c r="D544" s="16" t="s">
        <v>4</v>
      </c>
      <c r="E544" s="15" t="s">
        <v>4</v>
      </c>
      <c r="F544" s="14">
        <v>318</v>
      </c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  <c r="HM544" s="5"/>
      <c r="HN544" s="5"/>
      <c r="HO544" s="5"/>
      <c r="HP544" s="5"/>
      <c r="HQ544" s="5"/>
      <c r="HR544" s="5"/>
      <c r="HS544" s="5"/>
      <c r="HT544" s="5"/>
      <c r="HU544" s="5"/>
      <c r="HV544" s="5"/>
      <c r="HW544" s="5"/>
      <c r="HX544" s="5"/>
      <c r="HY544" s="5"/>
      <c r="HZ544" s="5"/>
      <c r="IA544" s="5"/>
      <c r="IB544" s="5"/>
      <c r="IC544" s="5"/>
      <c r="ID544" s="5"/>
      <c r="IE544" s="5"/>
      <c r="IF544" s="5"/>
      <c r="IG544" s="5"/>
      <c r="IH544" s="5"/>
      <c r="II544" s="5"/>
      <c r="IJ544" s="5"/>
      <c r="IK544" s="5"/>
      <c r="IL544" s="5"/>
      <c r="IM544" s="5"/>
      <c r="IN544" s="5"/>
      <c r="IO544" s="5"/>
    </row>
    <row r="545" spans="1:249" s="8" customFormat="1" ht="11.25" customHeight="1" thickBot="1" x14ac:dyDescent="0.25">
      <c r="A545" s="54"/>
      <c r="B545" s="11"/>
      <c r="C545" s="11"/>
      <c r="D545" s="11"/>
      <c r="E545" s="12"/>
      <c r="F545" s="11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  <c r="HB545" s="5"/>
      <c r="HC545" s="5"/>
      <c r="HD545" s="5"/>
      <c r="HE545" s="5"/>
      <c r="HF545" s="5"/>
      <c r="HG545" s="5"/>
      <c r="HH545" s="5"/>
      <c r="HI545" s="5"/>
      <c r="HJ545" s="5"/>
      <c r="HK545" s="5"/>
      <c r="HL545" s="5"/>
      <c r="HM545" s="5"/>
      <c r="HN545" s="5"/>
      <c r="HO545" s="5"/>
      <c r="HP545" s="5"/>
      <c r="HQ545" s="5"/>
      <c r="HR545" s="5"/>
      <c r="HS545" s="5"/>
      <c r="HT545" s="5"/>
      <c r="HU545" s="5"/>
      <c r="HV545" s="5"/>
      <c r="HW545" s="5"/>
      <c r="HX545" s="5"/>
      <c r="HY545" s="5"/>
      <c r="HZ545" s="5"/>
      <c r="IA545" s="5"/>
      <c r="IB545" s="5"/>
      <c r="IC545" s="5"/>
      <c r="ID545" s="5"/>
      <c r="IE545" s="5"/>
      <c r="IF545" s="5"/>
      <c r="IG545" s="5"/>
      <c r="IH545" s="5"/>
      <c r="II545" s="5"/>
      <c r="IJ545" s="5"/>
      <c r="IK545" s="5"/>
      <c r="IL545" s="5"/>
      <c r="IM545" s="5"/>
      <c r="IN545" s="5"/>
      <c r="IO545" s="5"/>
    </row>
    <row r="546" spans="1:249" s="8" customFormat="1" ht="11.25" customHeight="1" thickBot="1" x14ac:dyDescent="0.25">
      <c r="A546" s="40" t="s">
        <v>3</v>
      </c>
      <c r="B546" s="9">
        <f>SUM(B542:B544)</f>
        <v>13348</v>
      </c>
      <c r="C546" s="9">
        <f>SUM(C542:C544)</f>
        <v>6036</v>
      </c>
      <c r="D546" s="9">
        <f>SUM(D542:D544)</f>
        <v>2725</v>
      </c>
      <c r="E546" s="9">
        <f>SUM(E542:E544)</f>
        <v>1123</v>
      </c>
      <c r="F546" s="9">
        <v>23551</v>
      </c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5"/>
      <c r="GU546" s="5"/>
      <c r="GV546" s="5"/>
      <c r="GW546" s="5"/>
      <c r="GX546" s="5"/>
      <c r="GY546" s="5"/>
      <c r="GZ546" s="5"/>
      <c r="HA546" s="5"/>
      <c r="HB546" s="5"/>
      <c r="HC546" s="5"/>
      <c r="HD546" s="5"/>
      <c r="HE546" s="5"/>
      <c r="HF546" s="5"/>
      <c r="HG546" s="5"/>
      <c r="HH546" s="5"/>
      <c r="HI546" s="5"/>
      <c r="HJ546" s="5"/>
      <c r="HK546" s="5"/>
      <c r="HL546" s="5"/>
      <c r="HM546" s="5"/>
      <c r="HN546" s="5"/>
      <c r="HO546" s="5"/>
      <c r="HP546" s="5"/>
      <c r="HQ546" s="5"/>
      <c r="HR546" s="5"/>
      <c r="HS546" s="5"/>
      <c r="HT546" s="5"/>
      <c r="HU546" s="5"/>
      <c r="HV546" s="5"/>
      <c r="HW546" s="5"/>
      <c r="HX546" s="5"/>
      <c r="HY546" s="5"/>
      <c r="HZ546" s="5"/>
      <c r="IA546" s="5"/>
      <c r="IB546" s="5"/>
      <c r="IC546" s="5"/>
      <c r="ID546" s="5"/>
      <c r="IE546" s="5"/>
      <c r="IF546" s="5"/>
      <c r="IG546" s="5"/>
      <c r="IH546" s="5"/>
      <c r="II546" s="5"/>
      <c r="IJ546" s="5"/>
      <c r="IK546" s="5"/>
      <c r="IL546" s="5"/>
      <c r="IM546" s="5"/>
      <c r="IN546" s="5"/>
      <c r="IO546" s="5"/>
    </row>
    <row r="547" spans="1:249" ht="7.5" customHeight="1" x14ac:dyDescent="0.2">
      <c r="A547" s="6"/>
      <c r="B547" s="6"/>
      <c r="C547" s="6"/>
      <c r="D547" s="6"/>
      <c r="E547" s="7"/>
      <c r="F547" s="6"/>
    </row>
    <row r="548" spans="1:249" ht="11.25" customHeight="1" x14ac:dyDescent="0.2">
      <c r="A548" s="5" t="s">
        <v>2</v>
      </c>
    </row>
    <row r="549" spans="1:249" ht="7.5" customHeight="1" x14ac:dyDescent="0.2"/>
    <row r="550" spans="1:249" ht="11.25" customHeight="1" x14ac:dyDescent="0.2">
      <c r="A550" s="5" t="s">
        <v>1</v>
      </c>
      <c r="B550" s="4" t="s">
        <v>0</v>
      </c>
      <c r="C550" s="4"/>
      <c r="I550" s="3"/>
    </row>
    <row r="552" spans="1:249" s="2" customFormat="1" x14ac:dyDescent="0.2">
      <c r="C552" s="38"/>
      <c r="D552" s="39"/>
      <c r="E552" s="7"/>
      <c r="F552" s="38"/>
      <c r="G552" s="38"/>
      <c r="H552" s="39"/>
      <c r="I552" s="38"/>
      <c r="J552" s="39"/>
    </row>
    <row r="553" spans="1:249" x14ac:dyDescent="0.2">
      <c r="A553" s="1"/>
    </row>
    <row r="554" spans="1:249" ht="15.75" x14ac:dyDescent="0.2">
      <c r="A554" s="37" t="s">
        <v>38</v>
      </c>
      <c r="B554" s="36" t="s">
        <v>45</v>
      </c>
      <c r="C554" s="35"/>
      <c r="D554" s="34"/>
    </row>
    <row r="555" spans="1:249" ht="12" customHeight="1" x14ac:dyDescent="0.2">
      <c r="A555" s="33"/>
      <c r="B555" s="33" t="s">
        <v>36</v>
      </c>
      <c r="C555" s="33"/>
      <c r="D555" s="53"/>
    </row>
    <row r="556" spans="1:249" s="49" customFormat="1" ht="7.5" customHeight="1" thickBot="1" x14ac:dyDescent="0.25">
      <c r="A556" s="32"/>
      <c r="B556" s="32"/>
      <c r="C556" s="32"/>
      <c r="D556" s="32"/>
      <c r="E556" s="52"/>
      <c r="F556" s="32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/>
      <c r="AL556" s="50"/>
      <c r="AM556" s="50"/>
      <c r="AN556" s="50"/>
      <c r="AO556" s="50"/>
      <c r="AP556" s="50"/>
      <c r="AQ556" s="50"/>
      <c r="AR556" s="50"/>
      <c r="AS556" s="50"/>
      <c r="AT556" s="50"/>
      <c r="AU556" s="50"/>
      <c r="AV556" s="50"/>
      <c r="AW556" s="50"/>
      <c r="AX556" s="50"/>
      <c r="AY556" s="50"/>
      <c r="AZ556" s="50"/>
      <c r="BA556" s="50"/>
      <c r="BB556" s="50"/>
      <c r="BC556" s="50"/>
      <c r="BD556" s="50"/>
      <c r="BE556" s="50"/>
      <c r="BF556" s="50"/>
      <c r="BG556" s="50"/>
      <c r="BH556" s="50"/>
      <c r="BI556" s="50"/>
      <c r="BJ556" s="50"/>
      <c r="BK556" s="50"/>
      <c r="BL556" s="50"/>
      <c r="BM556" s="50"/>
      <c r="BN556" s="50"/>
      <c r="BO556" s="50"/>
      <c r="BP556" s="50"/>
      <c r="BQ556" s="50"/>
      <c r="BR556" s="50"/>
      <c r="BS556" s="50"/>
      <c r="BT556" s="50"/>
      <c r="BU556" s="50"/>
      <c r="BV556" s="50"/>
      <c r="BW556" s="50"/>
      <c r="BX556" s="50"/>
      <c r="BY556" s="50"/>
      <c r="BZ556" s="50"/>
      <c r="CA556" s="50"/>
      <c r="CB556" s="50"/>
      <c r="CC556" s="50"/>
      <c r="CD556" s="50"/>
      <c r="CE556" s="50"/>
      <c r="CF556" s="50"/>
      <c r="CG556" s="50"/>
      <c r="CH556" s="50"/>
      <c r="CI556" s="50"/>
      <c r="CJ556" s="50"/>
      <c r="CK556" s="50"/>
      <c r="CL556" s="50"/>
      <c r="CM556" s="50"/>
      <c r="CN556" s="50"/>
      <c r="CO556" s="50"/>
      <c r="CP556" s="50"/>
      <c r="CQ556" s="50"/>
      <c r="CR556" s="50"/>
      <c r="CS556" s="50"/>
      <c r="CT556" s="50"/>
      <c r="CU556" s="50"/>
      <c r="CV556" s="50"/>
      <c r="CW556" s="50"/>
      <c r="CX556" s="50"/>
      <c r="CY556" s="50"/>
      <c r="CZ556" s="50"/>
      <c r="DA556" s="50"/>
      <c r="DB556" s="50"/>
      <c r="DC556" s="50"/>
      <c r="DD556" s="50"/>
      <c r="DE556" s="50"/>
      <c r="DF556" s="50"/>
      <c r="DG556" s="50"/>
      <c r="DH556" s="50"/>
      <c r="DI556" s="50"/>
      <c r="DJ556" s="50"/>
      <c r="DK556" s="50"/>
      <c r="DL556" s="50"/>
      <c r="DM556" s="50"/>
      <c r="DN556" s="50"/>
      <c r="DO556" s="50"/>
      <c r="DP556" s="50"/>
      <c r="DQ556" s="50"/>
      <c r="DR556" s="50"/>
      <c r="DS556" s="50"/>
      <c r="DT556" s="50"/>
      <c r="DU556" s="50"/>
      <c r="DV556" s="50"/>
      <c r="DW556" s="50"/>
      <c r="DX556" s="50"/>
      <c r="DY556" s="50"/>
      <c r="DZ556" s="50"/>
      <c r="EA556" s="50"/>
      <c r="EB556" s="50"/>
      <c r="EC556" s="50"/>
      <c r="ED556" s="50"/>
      <c r="EE556" s="50"/>
      <c r="EF556" s="50"/>
      <c r="EG556" s="50"/>
      <c r="EH556" s="50"/>
      <c r="EI556" s="50"/>
      <c r="EJ556" s="50"/>
      <c r="EK556" s="50"/>
      <c r="EL556" s="50"/>
      <c r="EM556" s="50"/>
      <c r="EN556" s="50"/>
      <c r="EO556" s="50"/>
      <c r="EP556" s="50"/>
      <c r="EQ556" s="50"/>
      <c r="ER556" s="50"/>
      <c r="ES556" s="50"/>
      <c r="ET556" s="50"/>
      <c r="EU556" s="50"/>
      <c r="EV556" s="50"/>
      <c r="EW556" s="50"/>
      <c r="EX556" s="50"/>
      <c r="EY556" s="50"/>
      <c r="EZ556" s="50"/>
      <c r="FA556" s="50"/>
      <c r="FB556" s="50"/>
      <c r="FC556" s="50"/>
      <c r="FD556" s="50"/>
      <c r="FE556" s="50"/>
      <c r="FF556" s="50"/>
      <c r="FG556" s="50"/>
      <c r="FH556" s="50"/>
      <c r="FI556" s="50"/>
      <c r="FJ556" s="50"/>
      <c r="FK556" s="50"/>
      <c r="FL556" s="50"/>
      <c r="FM556" s="50"/>
      <c r="FN556" s="50"/>
      <c r="FO556" s="50"/>
      <c r="FP556" s="50"/>
      <c r="FQ556" s="50"/>
      <c r="FR556" s="50"/>
      <c r="FS556" s="50"/>
      <c r="FT556" s="50"/>
      <c r="FU556" s="50"/>
      <c r="FV556" s="50"/>
      <c r="FW556" s="50"/>
      <c r="FX556" s="50"/>
      <c r="FY556" s="50"/>
      <c r="FZ556" s="50"/>
      <c r="GA556" s="50"/>
      <c r="GB556" s="50"/>
      <c r="GC556" s="50"/>
      <c r="GD556" s="50"/>
      <c r="GE556" s="50"/>
      <c r="GF556" s="50"/>
      <c r="GG556" s="50"/>
      <c r="GH556" s="50"/>
      <c r="GI556" s="50"/>
      <c r="GJ556" s="50"/>
      <c r="GK556" s="50"/>
      <c r="GL556" s="50"/>
      <c r="GM556" s="50"/>
      <c r="GN556" s="50"/>
      <c r="GO556" s="50"/>
      <c r="GP556" s="50"/>
      <c r="GQ556" s="50"/>
      <c r="GR556" s="50"/>
      <c r="GS556" s="50"/>
      <c r="GT556" s="50"/>
      <c r="GU556" s="50"/>
      <c r="GV556" s="50"/>
      <c r="GW556" s="50"/>
      <c r="GX556" s="50"/>
      <c r="GY556" s="50"/>
      <c r="GZ556" s="50"/>
      <c r="HA556" s="50"/>
      <c r="HB556" s="50"/>
      <c r="HC556" s="50"/>
      <c r="HD556" s="50"/>
      <c r="HE556" s="50"/>
      <c r="HF556" s="50"/>
      <c r="HG556" s="50"/>
      <c r="HH556" s="50"/>
      <c r="HI556" s="50"/>
      <c r="HJ556" s="50"/>
      <c r="HK556" s="50"/>
      <c r="HL556" s="50"/>
      <c r="HM556" s="50"/>
      <c r="HN556" s="50"/>
      <c r="HO556" s="50"/>
      <c r="HP556" s="50"/>
      <c r="HQ556" s="50"/>
      <c r="HR556" s="50"/>
      <c r="HS556" s="50"/>
      <c r="HT556" s="50"/>
      <c r="HU556" s="50"/>
      <c r="HV556" s="50"/>
      <c r="HW556" s="50"/>
      <c r="HX556" s="50"/>
      <c r="HY556" s="50"/>
      <c r="HZ556" s="50"/>
      <c r="IA556" s="50"/>
      <c r="IB556" s="50"/>
      <c r="IC556" s="50"/>
      <c r="ID556" s="50"/>
      <c r="IE556" s="50"/>
      <c r="IF556" s="50"/>
      <c r="IG556" s="50"/>
      <c r="IH556" s="50"/>
      <c r="II556" s="50"/>
      <c r="IJ556" s="50"/>
      <c r="IK556" s="50"/>
      <c r="IL556" s="50"/>
      <c r="IM556" s="50"/>
      <c r="IN556" s="50"/>
      <c r="IO556" s="50"/>
    </row>
    <row r="557" spans="1:249" s="49" customFormat="1" ht="26.25" customHeight="1" thickBot="1" x14ac:dyDescent="0.25">
      <c r="A557" s="29" t="s">
        <v>35</v>
      </c>
      <c r="B557" s="28" t="s">
        <v>34</v>
      </c>
      <c r="C557" s="28" t="s">
        <v>33</v>
      </c>
      <c r="D557" s="28" t="s">
        <v>32</v>
      </c>
      <c r="E557" s="51" t="s">
        <v>44</v>
      </c>
      <c r="F557" s="28" t="s">
        <v>3</v>
      </c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/>
      <c r="AL557" s="50"/>
      <c r="AM557" s="50"/>
      <c r="AN557" s="50"/>
      <c r="AO557" s="50"/>
      <c r="AP557" s="50"/>
      <c r="AQ557" s="50"/>
      <c r="AR557" s="50"/>
      <c r="AS557" s="50"/>
      <c r="AT557" s="50"/>
      <c r="AU557" s="50"/>
      <c r="AV557" s="50"/>
      <c r="AW557" s="50"/>
      <c r="AX557" s="50"/>
      <c r="AY557" s="50"/>
      <c r="AZ557" s="50"/>
      <c r="BA557" s="50"/>
      <c r="BB557" s="50"/>
      <c r="BC557" s="50"/>
      <c r="BD557" s="50"/>
      <c r="BE557" s="50"/>
      <c r="BF557" s="50"/>
      <c r="BG557" s="50"/>
      <c r="BH557" s="50"/>
      <c r="BI557" s="50"/>
      <c r="BJ557" s="50"/>
      <c r="BK557" s="50"/>
      <c r="BL557" s="50"/>
      <c r="BM557" s="50"/>
      <c r="BN557" s="50"/>
      <c r="BO557" s="50"/>
      <c r="BP557" s="50"/>
      <c r="BQ557" s="50"/>
      <c r="BR557" s="50"/>
      <c r="BS557" s="50"/>
      <c r="BT557" s="50"/>
      <c r="BU557" s="50"/>
      <c r="BV557" s="50"/>
      <c r="BW557" s="50"/>
      <c r="BX557" s="50"/>
      <c r="BY557" s="50"/>
      <c r="BZ557" s="50"/>
      <c r="CA557" s="50"/>
      <c r="CB557" s="50"/>
      <c r="CC557" s="50"/>
      <c r="CD557" s="50"/>
      <c r="CE557" s="50"/>
      <c r="CF557" s="50"/>
      <c r="CG557" s="50"/>
      <c r="CH557" s="50"/>
      <c r="CI557" s="50"/>
      <c r="CJ557" s="50"/>
      <c r="CK557" s="50"/>
      <c r="CL557" s="50"/>
      <c r="CM557" s="50"/>
      <c r="CN557" s="50"/>
      <c r="CO557" s="50"/>
      <c r="CP557" s="50"/>
      <c r="CQ557" s="50"/>
      <c r="CR557" s="50"/>
      <c r="CS557" s="50"/>
      <c r="CT557" s="50"/>
      <c r="CU557" s="50"/>
      <c r="CV557" s="50"/>
      <c r="CW557" s="50"/>
      <c r="CX557" s="50"/>
      <c r="CY557" s="50"/>
      <c r="CZ557" s="50"/>
      <c r="DA557" s="50"/>
      <c r="DB557" s="50"/>
      <c r="DC557" s="50"/>
      <c r="DD557" s="50"/>
      <c r="DE557" s="50"/>
      <c r="DF557" s="50"/>
      <c r="DG557" s="50"/>
      <c r="DH557" s="50"/>
      <c r="DI557" s="50"/>
      <c r="DJ557" s="50"/>
      <c r="DK557" s="50"/>
      <c r="DL557" s="50"/>
      <c r="DM557" s="50"/>
      <c r="DN557" s="50"/>
      <c r="DO557" s="50"/>
      <c r="DP557" s="50"/>
      <c r="DQ557" s="50"/>
      <c r="DR557" s="50"/>
      <c r="DS557" s="50"/>
      <c r="DT557" s="50"/>
      <c r="DU557" s="50"/>
      <c r="DV557" s="50"/>
      <c r="DW557" s="50"/>
      <c r="DX557" s="50"/>
      <c r="DY557" s="50"/>
      <c r="DZ557" s="50"/>
      <c r="EA557" s="50"/>
      <c r="EB557" s="50"/>
      <c r="EC557" s="50"/>
      <c r="ED557" s="50"/>
      <c r="EE557" s="50"/>
      <c r="EF557" s="50"/>
      <c r="EG557" s="50"/>
      <c r="EH557" s="50"/>
      <c r="EI557" s="50"/>
      <c r="EJ557" s="50"/>
      <c r="EK557" s="50"/>
      <c r="EL557" s="50"/>
      <c r="EM557" s="50"/>
      <c r="EN557" s="50"/>
      <c r="EO557" s="50"/>
      <c r="EP557" s="50"/>
      <c r="EQ557" s="50"/>
      <c r="ER557" s="50"/>
      <c r="ES557" s="50"/>
      <c r="ET557" s="50"/>
      <c r="EU557" s="50"/>
      <c r="EV557" s="50"/>
      <c r="EW557" s="50"/>
      <c r="EX557" s="50"/>
      <c r="EY557" s="50"/>
      <c r="EZ557" s="50"/>
      <c r="FA557" s="50"/>
      <c r="FB557" s="50"/>
      <c r="FC557" s="50"/>
      <c r="FD557" s="50"/>
      <c r="FE557" s="50"/>
      <c r="FF557" s="50"/>
      <c r="FG557" s="50"/>
      <c r="FH557" s="50"/>
      <c r="FI557" s="50"/>
      <c r="FJ557" s="50"/>
      <c r="FK557" s="50"/>
      <c r="FL557" s="50"/>
      <c r="FM557" s="50"/>
      <c r="FN557" s="50"/>
      <c r="FO557" s="50"/>
      <c r="FP557" s="50"/>
      <c r="FQ557" s="50"/>
      <c r="FR557" s="50"/>
      <c r="FS557" s="50"/>
      <c r="FT557" s="50"/>
      <c r="FU557" s="50"/>
      <c r="FV557" s="50"/>
      <c r="FW557" s="50"/>
      <c r="FX557" s="50"/>
      <c r="FY557" s="50"/>
      <c r="FZ557" s="50"/>
      <c r="GA557" s="50"/>
      <c r="GB557" s="50"/>
      <c r="GC557" s="50"/>
      <c r="GD557" s="50"/>
      <c r="GE557" s="50"/>
      <c r="GF557" s="50"/>
      <c r="GG557" s="50"/>
      <c r="GH557" s="50"/>
      <c r="GI557" s="50"/>
      <c r="GJ557" s="50"/>
      <c r="GK557" s="50"/>
      <c r="GL557" s="50"/>
      <c r="GM557" s="50"/>
      <c r="GN557" s="50"/>
      <c r="GO557" s="50"/>
      <c r="GP557" s="50"/>
      <c r="GQ557" s="50"/>
      <c r="GR557" s="50"/>
      <c r="GS557" s="50"/>
      <c r="GT557" s="50"/>
      <c r="GU557" s="50"/>
      <c r="GV557" s="50"/>
      <c r="GW557" s="50"/>
      <c r="GX557" s="50"/>
      <c r="GY557" s="50"/>
      <c r="GZ557" s="50"/>
      <c r="HA557" s="50"/>
      <c r="HB557" s="50"/>
      <c r="HC557" s="50"/>
      <c r="HD557" s="50"/>
      <c r="HE557" s="50"/>
      <c r="HF557" s="50"/>
      <c r="HG557" s="50"/>
      <c r="HH557" s="50"/>
      <c r="HI557" s="50"/>
      <c r="HJ557" s="50"/>
      <c r="HK557" s="50"/>
      <c r="HL557" s="50"/>
      <c r="HM557" s="50"/>
      <c r="HN557" s="50"/>
      <c r="HO557" s="50"/>
      <c r="HP557" s="50"/>
      <c r="HQ557" s="50"/>
      <c r="HR557" s="50"/>
      <c r="HS557" s="50"/>
      <c r="HT557" s="50"/>
      <c r="HU557" s="50"/>
      <c r="HV557" s="50"/>
      <c r="HW557" s="50"/>
      <c r="HX557" s="50"/>
      <c r="HY557" s="50"/>
      <c r="HZ557" s="50"/>
      <c r="IA557" s="50"/>
      <c r="IB557" s="50"/>
      <c r="IC557" s="50"/>
      <c r="ID557" s="50"/>
      <c r="IE557" s="50"/>
      <c r="IF557" s="50"/>
      <c r="IG557" s="50"/>
      <c r="IH557" s="50"/>
      <c r="II557" s="50"/>
      <c r="IJ557" s="50"/>
      <c r="IK557" s="50"/>
      <c r="IL557" s="50"/>
      <c r="IM557" s="50"/>
      <c r="IN557" s="50"/>
      <c r="IO557" s="50"/>
    </row>
    <row r="558" spans="1:249" s="8" customFormat="1" ht="11.25" customHeight="1" x14ac:dyDescent="0.2">
      <c r="A558" s="48" t="s">
        <v>43</v>
      </c>
      <c r="B558" s="47" t="s">
        <v>4</v>
      </c>
      <c r="C558" s="46">
        <v>1</v>
      </c>
      <c r="D558" s="47" t="s">
        <v>4</v>
      </c>
      <c r="E558" s="47" t="s">
        <v>4</v>
      </c>
      <c r="F558" s="46">
        <f>SUM(B558:E558)</f>
        <v>1</v>
      </c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  <c r="GA558" s="5"/>
      <c r="GB558" s="5"/>
      <c r="GC558" s="5"/>
      <c r="GD558" s="5"/>
      <c r="GE558" s="5"/>
      <c r="GF558" s="5"/>
      <c r="GG558" s="5"/>
      <c r="GH558" s="5"/>
      <c r="GI558" s="5"/>
      <c r="GJ558" s="5"/>
      <c r="GK558" s="5"/>
      <c r="GL558" s="5"/>
      <c r="GM558" s="5"/>
      <c r="GN558" s="5"/>
      <c r="GO558" s="5"/>
      <c r="GP558" s="5"/>
      <c r="GQ558" s="5"/>
      <c r="GR558" s="5"/>
      <c r="GS558" s="5"/>
      <c r="GT558" s="5"/>
      <c r="GU558" s="5"/>
      <c r="GV558" s="5"/>
      <c r="GW558" s="5"/>
      <c r="GX558" s="5"/>
      <c r="GY558" s="5"/>
      <c r="GZ558" s="5"/>
      <c r="HA558" s="5"/>
      <c r="HB558" s="5"/>
      <c r="HC558" s="5"/>
      <c r="HD558" s="5"/>
      <c r="HE558" s="5"/>
      <c r="HF558" s="5"/>
      <c r="HG558" s="5"/>
      <c r="HH558" s="5"/>
      <c r="HI558" s="5"/>
      <c r="HJ558" s="5"/>
      <c r="HK558" s="5"/>
      <c r="HL558" s="5"/>
      <c r="HM558" s="5"/>
      <c r="HN558" s="5"/>
      <c r="HO558" s="5"/>
      <c r="HP558" s="5"/>
      <c r="HQ558" s="5"/>
      <c r="HR558" s="5"/>
      <c r="HS558" s="5"/>
      <c r="HT558" s="5"/>
      <c r="HU558" s="5"/>
      <c r="HV558" s="5"/>
      <c r="HW558" s="5"/>
      <c r="HX558" s="5"/>
      <c r="HY558" s="5"/>
      <c r="HZ558" s="5"/>
      <c r="IA558" s="5"/>
      <c r="IB558" s="5"/>
      <c r="IC558" s="5"/>
      <c r="ID558" s="5"/>
      <c r="IE558" s="5"/>
      <c r="IF558" s="5"/>
      <c r="IG558" s="5"/>
      <c r="IH558" s="5"/>
      <c r="II558" s="5"/>
      <c r="IJ558" s="5"/>
      <c r="IK558" s="5"/>
      <c r="IL558" s="5"/>
      <c r="IM558" s="5"/>
      <c r="IN558" s="5"/>
      <c r="IO558" s="5"/>
    </row>
    <row r="559" spans="1:249" s="8" customFormat="1" ht="11.25" customHeight="1" x14ac:dyDescent="0.2">
      <c r="A559" s="44" t="s">
        <v>30</v>
      </c>
      <c r="B559" s="18">
        <v>19</v>
      </c>
      <c r="C559" s="23" t="s">
        <v>4</v>
      </c>
      <c r="D559" s="23" t="s">
        <v>4</v>
      </c>
      <c r="E559" s="23" t="s">
        <v>4</v>
      </c>
      <c r="F559" s="18">
        <f>SUM(B559:E559)</f>
        <v>19</v>
      </c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  <c r="HB559" s="5"/>
      <c r="HC559" s="5"/>
      <c r="HD559" s="5"/>
      <c r="HE559" s="5"/>
      <c r="HF559" s="5"/>
      <c r="HG559" s="5"/>
      <c r="HH559" s="5"/>
      <c r="HI559" s="5"/>
      <c r="HJ559" s="5"/>
      <c r="HK559" s="5"/>
      <c r="HL559" s="5"/>
      <c r="HM559" s="5"/>
      <c r="HN559" s="5"/>
      <c r="HO559" s="5"/>
      <c r="HP559" s="5"/>
      <c r="HQ559" s="5"/>
      <c r="HR559" s="5"/>
      <c r="HS559" s="5"/>
      <c r="HT559" s="5"/>
      <c r="HU559" s="5"/>
      <c r="HV559" s="5"/>
      <c r="HW559" s="5"/>
      <c r="HX559" s="5"/>
      <c r="HY559" s="5"/>
      <c r="HZ559" s="5"/>
      <c r="IA559" s="5"/>
      <c r="IB559" s="5"/>
      <c r="IC559" s="5"/>
      <c r="ID559" s="5"/>
      <c r="IE559" s="5"/>
      <c r="IF559" s="5"/>
      <c r="IG559" s="5"/>
      <c r="IH559" s="5"/>
      <c r="II559" s="5"/>
      <c r="IJ559" s="5"/>
      <c r="IK559" s="5"/>
      <c r="IL559" s="5"/>
      <c r="IM559" s="5"/>
      <c r="IN559" s="5"/>
      <c r="IO559" s="5"/>
    </row>
    <row r="560" spans="1:249" s="8" customFormat="1" ht="11.25" customHeight="1" x14ac:dyDescent="0.2">
      <c r="A560" s="17" t="s">
        <v>29</v>
      </c>
      <c r="B560" s="14">
        <v>6424</v>
      </c>
      <c r="C560" s="14">
        <v>1</v>
      </c>
      <c r="D560" s="16" t="s">
        <v>4</v>
      </c>
      <c r="E560" s="16" t="s">
        <v>4</v>
      </c>
      <c r="F560" s="14">
        <f>SUM(B560:E560)</f>
        <v>6425</v>
      </c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  <c r="HM560" s="5"/>
      <c r="HN560" s="5"/>
      <c r="HO560" s="5"/>
      <c r="HP560" s="5"/>
      <c r="HQ560" s="5"/>
      <c r="HR560" s="5"/>
      <c r="HS560" s="5"/>
      <c r="HT560" s="5"/>
      <c r="HU560" s="5"/>
      <c r="HV560" s="5"/>
      <c r="HW560" s="5"/>
      <c r="HX560" s="5"/>
      <c r="HY560" s="5"/>
      <c r="HZ560" s="5"/>
      <c r="IA560" s="5"/>
      <c r="IB560" s="5"/>
      <c r="IC560" s="5"/>
      <c r="ID560" s="5"/>
      <c r="IE560" s="5"/>
      <c r="IF560" s="5"/>
      <c r="IG560" s="5"/>
      <c r="IH560" s="5"/>
      <c r="II560" s="5"/>
      <c r="IJ560" s="5"/>
      <c r="IK560" s="5"/>
      <c r="IL560" s="5"/>
      <c r="IM560" s="5"/>
      <c r="IN560" s="5"/>
      <c r="IO560" s="5"/>
    </row>
    <row r="561" spans="1:249" s="8" customFormat="1" ht="11.25" customHeight="1" x14ac:dyDescent="0.2">
      <c r="A561" s="44" t="s">
        <v>28</v>
      </c>
      <c r="B561" s="23" t="s">
        <v>4</v>
      </c>
      <c r="C561" s="18">
        <v>1</v>
      </c>
      <c r="D561" s="23" t="s">
        <v>4</v>
      </c>
      <c r="E561" s="23" t="s">
        <v>4</v>
      </c>
      <c r="F561" s="18">
        <f>SUM(B561:E561)</f>
        <v>1</v>
      </c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  <c r="HB561" s="5"/>
      <c r="HC561" s="5"/>
      <c r="HD561" s="5"/>
      <c r="HE561" s="5"/>
      <c r="HF561" s="5"/>
      <c r="HG561" s="5"/>
      <c r="HH561" s="5"/>
      <c r="HI561" s="5"/>
      <c r="HJ561" s="5"/>
      <c r="HK561" s="5"/>
      <c r="HL561" s="5"/>
      <c r="HM561" s="5"/>
      <c r="HN561" s="5"/>
      <c r="HO561" s="5"/>
      <c r="HP561" s="5"/>
      <c r="HQ561" s="5"/>
      <c r="HR561" s="5"/>
      <c r="HS561" s="5"/>
      <c r="HT561" s="5"/>
      <c r="HU561" s="5"/>
      <c r="HV561" s="5"/>
      <c r="HW561" s="5"/>
      <c r="HX561" s="5"/>
      <c r="HY561" s="5"/>
      <c r="HZ561" s="5"/>
      <c r="IA561" s="5"/>
      <c r="IB561" s="5"/>
      <c r="IC561" s="5"/>
      <c r="ID561" s="5"/>
      <c r="IE561" s="5"/>
      <c r="IF561" s="5"/>
      <c r="IG561" s="5"/>
      <c r="IH561" s="5"/>
      <c r="II561" s="5"/>
      <c r="IJ561" s="5"/>
      <c r="IK561" s="5"/>
      <c r="IL561" s="5"/>
      <c r="IM561" s="5"/>
      <c r="IN561" s="5"/>
      <c r="IO561" s="5"/>
    </row>
    <row r="562" spans="1:249" s="8" customFormat="1" ht="11.25" customHeight="1" x14ac:dyDescent="0.2">
      <c r="A562" s="17" t="s">
        <v>27</v>
      </c>
      <c r="B562" s="14">
        <v>149</v>
      </c>
      <c r="C562" s="14">
        <v>162</v>
      </c>
      <c r="D562" s="16" t="s">
        <v>4</v>
      </c>
      <c r="E562" s="16" t="s">
        <v>4</v>
      </c>
      <c r="F562" s="14">
        <f>SUM(B562:E562)</f>
        <v>311</v>
      </c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  <c r="GA562" s="5"/>
      <c r="GB562" s="5"/>
      <c r="GC562" s="5"/>
      <c r="GD562" s="5"/>
      <c r="GE562" s="5"/>
      <c r="GF562" s="5"/>
      <c r="GG562" s="5"/>
      <c r="GH562" s="5"/>
      <c r="GI562" s="5"/>
      <c r="GJ562" s="5"/>
      <c r="GK562" s="5"/>
      <c r="GL562" s="5"/>
      <c r="GM562" s="5"/>
      <c r="GN562" s="5"/>
      <c r="GO562" s="5"/>
      <c r="GP562" s="5"/>
      <c r="GQ562" s="5"/>
      <c r="GR562" s="5"/>
      <c r="GS562" s="5"/>
      <c r="GT562" s="5"/>
      <c r="GU562" s="5"/>
      <c r="GV562" s="5"/>
      <c r="GW562" s="5"/>
      <c r="GX562" s="5"/>
      <c r="GY562" s="5"/>
      <c r="GZ562" s="5"/>
      <c r="HA562" s="5"/>
      <c r="HB562" s="5"/>
      <c r="HC562" s="5"/>
      <c r="HD562" s="5"/>
      <c r="HE562" s="5"/>
      <c r="HF562" s="5"/>
      <c r="HG562" s="5"/>
      <c r="HH562" s="5"/>
      <c r="HI562" s="5"/>
      <c r="HJ562" s="5"/>
      <c r="HK562" s="5"/>
      <c r="HL562" s="5"/>
      <c r="HM562" s="5"/>
      <c r="HN562" s="5"/>
      <c r="HO562" s="5"/>
      <c r="HP562" s="5"/>
      <c r="HQ562" s="5"/>
      <c r="HR562" s="5"/>
      <c r="HS562" s="5"/>
      <c r="HT562" s="5"/>
      <c r="HU562" s="5"/>
      <c r="HV562" s="5"/>
      <c r="HW562" s="5"/>
      <c r="HX562" s="5"/>
      <c r="HY562" s="5"/>
      <c r="HZ562" s="5"/>
      <c r="IA562" s="5"/>
      <c r="IB562" s="5"/>
      <c r="IC562" s="5"/>
      <c r="ID562" s="5"/>
      <c r="IE562" s="5"/>
      <c r="IF562" s="5"/>
      <c r="IG562" s="5"/>
      <c r="IH562" s="5"/>
      <c r="II562" s="5"/>
      <c r="IJ562" s="5"/>
      <c r="IK562" s="5"/>
      <c r="IL562" s="5"/>
      <c r="IM562" s="5"/>
      <c r="IN562" s="5"/>
      <c r="IO562" s="5"/>
    </row>
    <row r="563" spans="1:249" s="8" customFormat="1" ht="11.25" customHeight="1" x14ac:dyDescent="0.2">
      <c r="A563" s="44" t="s">
        <v>26</v>
      </c>
      <c r="B563" s="18">
        <v>345</v>
      </c>
      <c r="C563" s="23" t="s">
        <v>4</v>
      </c>
      <c r="D563" s="23" t="s">
        <v>4</v>
      </c>
      <c r="E563" s="23" t="s">
        <v>4</v>
      </c>
      <c r="F563" s="18">
        <f>SUM(B563:E563)</f>
        <v>345</v>
      </c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  <c r="HM563" s="5"/>
      <c r="HN563" s="5"/>
      <c r="HO563" s="5"/>
      <c r="HP563" s="5"/>
      <c r="HQ563" s="5"/>
      <c r="HR563" s="5"/>
      <c r="HS563" s="5"/>
      <c r="HT563" s="5"/>
      <c r="HU563" s="5"/>
      <c r="HV563" s="5"/>
      <c r="HW563" s="5"/>
      <c r="HX563" s="5"/>
      <c r="HY563" s="5"/>
      <c r="HZ563" s="5"/>
      <c r="IA563" s="5"/>
      <c r="IB563" s="5"/>
      <c r="IC563" s="5"/>
      <c r="ID563" s="5"/>
      <c r="IE563" s="5"/>
      <c r="IF563" s="5"/>
      <c r="IG563" s="5"/>
      <c r="IH563" s="5"/>
      <c r="II563" s="5"/>
      <c r="IJ563" s="5"/>
      <c r="IK563" s="5"/>
      <c r="IL563" s="5"/>
      <c r="IM563" s="5"/>
      <c r="IN563" s="5"/>
      <c r="IO563" s="5"/>
    </row>
    <row r="564" spans="1:249" s="8" customFormat="1" ht="11.25" customHeight="1" x14ac:dyDescent="0.2">
      <c r="A564" s="17" t="s">
        <v>25</v>
      </c>
      <c r="B564" s="14">
        <v>281</v>
      </c>
      <c r="C564" s="16" t="s">
        <v>4</v>
      </c>
      <c r="D564" s="16" t="s">
        <v>4</v>
      </c>
      <c r="E564" s="16" t="s">
        <v>4</v>
      </c>
      <c r="F564" s="14">
        <f>SUM(B564:E564)</f>
        <v>281</v>
      </c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  <c r="FU564" s="5"/>
      <c r="FV564" s="5"/>
      <c r="FW564" s="5"/>
      <c r="FX564" s="5"/>
      <c r="FY564" s="5"/>
      <c r="FZ564" s="5"/>
      <c r="GA564" s="5"/>
      <c r="GB564" s="5"/>
      <c r="GC564" s="5"/>
      <c r="GD564" s="5"/>
      <c r="GE564" s="5"/>
      <c r="GF564" s="5"/>
      <c r="GG564" s="5"/>
      <c r="GH564" s="5"/>
      <c r="GI564" s="5"/>
      <c r="GJ564" s="5"/>
      <c r="GK564" s="5"/>
      <c r="GL564" s="5"/>
      <c r="GM564" s="5"/>
      <c r="GN564" s="5"/>
      <c r="GO564" s="5"/>
      <c r="GP564" s="5"/>
      <c r="GQ564" s="5"/>
      <c r="GR564" s="5"/>
      <c r="GS564" s="5"/>
      <c r="GT564" s="5"/>
      <c r="GU564" s="5"/>
      <c r="GV564" s="5"/>
      <c r="GW564" s="5"/>
      <c r="GX564" s="5"/>
      <c r="GY564" s="5"/>
      <c r="GZ564" s="5"/>
      <c r="HA564" s="5"/>
      <c r="HB564" s="5"/>
      <c r="HC564" s="5"/>
      <c r="HD564" s="5"/>
      <c r="HE564" s="5"/>
      <c r="HF564" s="5"/>
      <c r="HG564" s="5"/>
      <c r="HH564" s="5"/>
      <c r="HI564" s="5"/>
      <c r="HJ564" s="5"/>
      <c r="HK564" s="5"/>
      <c r="HL564" s="5"/>
      <c r="HM564" s="5"/>
      <c r="HN564" s="5"/>
      <c r="HO564" s="5"/>
      <c r="HP564" s="5"/>
      <c r="HQ564" s="5"/>
      <c r="HR564" s="5"/>
      <c r="HS564" s="5"/>
      <c r="HT564" s="5"/>
      <c r="HU564" s="5"/>
      <c r="HV564" s="5"/>
      <c r="HW564" s="5"/>
      <c r="HX564" s="5"/>
      <c r="HY564" s="5"/>
      <c r="HZ564" s="5"/>
      <c r="IA564" s="5"/>
      <c r="IB564" s="5"/>
      <c r="IC564" s="5"/>
      <c r="ID564" s="5"/>
      <c r="IE564" s="5"/>
      <c r="IF564" s="5"/>
      <c r="IG564" s="5"/>
      <c r="IH564" s="5"/>
      <c r="II564" s="5"/>
      <c r="IJ564" s="5"/>
      <c r="IK564" s="5"/>
      <c r="IL564" s="5"/>
      <c r="IM564" s="5"/>
      <c r="IN564" s="5"/>
      <c r="IO564" s="5"/>
    </row>
    <row r="565" spans="1:249" s="8" customFormat="1" ht="11.25" customHeight="1" x14ac:dyDescent="0.2">
      <c r="A565" s="44" t="s">
        <v>23</v>
      </c>
      <c r="B565" s="18">
        <v>21</v>
      </c>
      <c r="C565" s="18" t="s">
        <v>13</v>
      </c>
      <c r="D565" s="23" t="s">
        <v>4</v>
      </c>
      <c r="E565" s="23" t="s">
        <v>4</v>
      </c>
      <c r="F565" s="18">
        <f>SUM(B565:E565)</f>
        <v>21</v>
      </c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  <c r="FU565" s="5"/>
      <c r="FV565" s="5"/>
      <c r="FW565" s="5"/>
      <c r="FX565" s="5"/>
      <c r="FY565" s="5"/>
      <c r="FZ565" s="5"/>
      <c r="GA565" s="5"/>
      <c r="GB565" s="5"/>
      <c r="GC565" s="5"/>
      <c r="GD565" s="5"/>
      <c r="GE565" s="5"/>
      <c r="GF565" s="5"/>
      <c r="GG565" s="5"/>
      <c r="GH565" s="5"/>
      <c r="GI565" s="5"/>
      <c r="GJ565" s="5"/>
      <c r="GK565" s="5"/>
      <c r="GL565" s="5"/>
      <c r="GM565" s="5"/>
      <c r="GN565" s="5"/>
      <c r="GO565" s="5"/>
      <c r="GP565" s="5"/>
      <c r="GQ565" s="5"/>
      <c r="GR565" s="5"/>
      <c r="GS565" s="5"/>
      <c r="GT565" s="5"/>
      <c r="GU565" s="5"/>
      <c r="GV565" s="5"/>
      <c r="GW565" s="5"/>
      <c r="GX565" s="5"/>
      <c r="GY565" s="5"/>
      <c r="GZ565" s="5"/>
      <c r="HA565" s="5"/>
      <c r="HB565" s="5"/>
      <c r="HC565" s="5"/>
      <c r="HD565" s="5"/>
      <c r="HE565" s="5"/>
      <c r="HF565" s="5"/>
      <c r="HG565" s="5"/>
      <c r="HH565" s="5"/>
      <c r="HI565" s="5"/>
      <c r="HJ565" s="5"/>
      <c r="HK565" s="5"/>
      <c r="HL565" s="5"/>
      <c r="HM565" s="5"/>
      <c r="HN565" s="5"/>
      <c r="HO565" s="5"/>
      <c r="HP565" s="5"/>
      <c r="HQ565" s="5"/>
      <c r="HR565" s="5"/>
      <c r="HS565" s="5"/>
      <c r="HT565" s="5"/>
      <c r="HU565" s="5"/>
      <c r="HV565" s="5"/>
      <c r="HW565" s="5"/>
      <c r="HX565" s="5"/>
      <c r="HY565" s="5"/>
      <c r="HZ565" s="5"/>
      <c r="IA565" s="5"/>
      <c r="IB565" s="5"/>
      <c r="IC565" s="5"/>
      <c r="ID565" s="5"/>
      <c r="IE565" s="5"/>
      <c r="IF565" s="5"/>
      <c r="IG565" s="5"/>
      <c r="IH565" s="5"/>
      <c r="II565" s="5"/>
      <c r="IJ565" s="5"/>
      <c r="IK565" s="5"/>
      <c r="IL565" s="5"/>
      <c r="IM565" s="5"/>
      <c r="IN565" s="5"/>
      <c r="IO565" s="5"/>
    </row>
    <row r="566" spans="1:249" s="8" customFormat="1" ht="11.25" customHeight="1" x14ac:dyDescent="0.2">
      <c r="A566" s="17" t="s">
        <v>22</v>
      </c>
      <c r="B566" s="16" t="s">
        <v>4</v>
      </c>
      <c r="C566" s="16" t="s">
        <v>4</v>
      </c>
      <c r="D566" s="16" t="s">
        <v>4</v>
      </c>
      <c r="E566" s="27">
        <v>4</v>
      </c>
      <c r="F566" s="14">
        <f>SUM(B566:E566)</f>
        <v>4</v>
      </c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  <c r="FU566" s="5"/>
      <c r="FV566" s="5"/>
      <c r="FW566" s="5"/>
      <c r="FX566" s="5"/>
      <c r="FY566" s="5"/>
      <c r="FZ566" s="5"/>
      <c r="GA566" s="5"/>
      <c r="GB566" s="5"/>
      <c r="GC566" s="5"/>
      <c r="GD566" s="5"/>
      <c r="GE566" s="5"/>
      <c r="GF566" s="5"/>
      <c r="GG566" s="5"/>
      <c r="GH566" s="5"/>
      <c r="GI566" s="5"/>
      <c r="GJ566" s="5"/>
      <c r="GK566" s="5"/>
      <c r="GL566" s="5"/>
      <c r="GM566" s="5"/>
      <c r="GN566" s="5"/>
      <c r="GO566" s="5"/>
      <c r="GP566" s="5"/>
      <c r="GQ566" s="5"/>
      <c r="GR566" s="5"/>
      <c r="GS566" s="5"/>
      <c r="GT566" s="5"/>
      <c r="GU566" s="5"/>
      <c r="GV566" s="5"/>
      <c r="GW566" s="5"/>
      <c r="GX566" s="5"/>
      <c r="GY566" s="5"/>
      <c r="GZ566" s="5"/>
      <c r="HA566" s="5"/>
      <c r="HB566" s="5"/>
      <c r="HC566" s="5"/>
      <c r="HD566" s="5"/>
      <c r="HE566" s="5"/>
      <c r="HF566" s="5"/>
      <c r="HG566" s="5"/>
      <c r="HH566" s="5"/>
      <c r="HI566" s="5"/>
      <c r="HJ566" s="5"/>
      <c r="HK566" s="5"/>
      <c r="HL566" s="5"/>
      <c r="HM566" s="5"/>
      <c r="HN566" s="5"/>
      <c r="HO566" s="5"/>
      <c r="HP566" s="5"/>
      <c r="HQ566" s="5"/>
      <c r="HR566" s="5"/>
      <c r="HS566" s="5"/>
      <c r="HT566" s="5"/>
      <c r="HU566" s="5"/>
      <c r="HV566" s="5"/>
      <c r="HW566" s="5"/>
      <c r="HX566" s="5"/>
      <c r="HY566" s="5"/>
      <c r="HZ566" s="5"/>
      <c r="IA566" s="5"/>
      <c r="IB566" s="5"/>
      <c r="IC566" s="5"/>
      <c r="ID566" s="5"/>
      <c r="IE566" s="5"/>
      <c r="IF566" s="5"/>
      <c r="IG566" s="5"/>
      <c r="IH566" s="5"/>
      <c r="II566" s="5"/>
      <c r="IJ566" s="5"/>
      <c r="IK566" s="5"/>
      <c r="IL566" s="5"/>
      <c r="IM566" s="5"/>
      <c r="IN566" s="5"/>
      <c r="IO566" s="5"/>
    </row>
    <row r="567" spans="1:249" s="8" customFormat="1" ht="11.25" customHeight="1" x14ac:dyDescent="0.2">
      <c r="A567" s="44" t="s">
        <v>21</v>
      </c>
      <c r="B567" s="23" t="s">
        <v>4</v>
      </c>
      <c r="C567" s="18">
        <v>253</v>
      </c>
      <c r="D567" s="23" t="s">
        <v>4</v>
      </c>
      <c r="E567" s="19">
        <v>10</v>
      </c>
      <c r="F567" s="18">
        <f>SUM(B567:E567)</f>
        <v>263</v>
      </c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  <c r="FU567" s="5"/>
      <c r="FV567" s="5"/>
      <c r="FW567" s="5"/>
      <c r="FX567" s="5"/>
      <c r="FY567" s="5"/>
      <c r="FZ567" s="5"/>
      <c r="GA567" s="5"/>
      <c r="GB567" s="5"/>
      <c r="GC567" s="5"/>
      <c r="GD567" s="5"/>
      <c r="GE567" s="5"/>
      <c r="GF567" s="5"/>
      <c r="GG567" s="5"/>
      <c r="GH567" s="5"/>
      <c r="GI567" s="5"/>
      <c r="GJ567" s="5"/>
      <c r="GK567" s="5"/>
      <c r="GL567" s="5"/>
      <c r="GM567" s="5"/>
      <c r="GN567" s="5"/>
      <c r="GO567" s="5"/>
      <c r="GP567" s="5"/>
      <c r="GQ567" s="5"/>
      <c r="GR567" s="5"/>
      <c r="GS567" s="5"/>
      <c r="GT567" s="5"/>
      <c r="GU567" s="5"/>
      <c r="GV567" s="5"/>
      <c r="GW567" s="5"/>
      <c r="GX567" s="5"/>
      <c r="GY567" s="5"/>
      <c r="GZ567" s="5"/>
      <c r="HA567" s="5"/>
      <c r="HB567" s="5"/>
      <c r="HC567" s="5"/>
      <c r="HD567" s="5"/>
      <c r="HE567" s="5"/>
      <c r="HF567" s="5"/>
      <c r="HG567" s="5"/>
      <c r="HH567" s="5"/>
      <c r="HI567" s="5"/>
      <c r="HJ567" s="5"/>
      <c r="HK567" s="5"/>
      <c r="HL567" s="5"/>
      <c r="HM567" s="5"/>
      <c r="HN567" s="5"/>
      <c r="HO567" s="5"/>
      <c r="HP567" s="5"/>
      <c r="HQ567" s="5"/>
      <c r="HR567" s="5"/>
      <c r="HS567" s="5"/>
      <c r="HT567" s="5"/>
      <c r="HU567" s="5"/>
      <c r="HV567" s="5"/>
      <c r="HW567" s="5"/>
      <c r="HX567" s="5"/>
      <c r="HY567" s="5"/>
      <c r="HZ567" s="5"/>
      <c r="IA567" s="5"/>
      <c r="IB567" s="5"/>
      <c r="IC567" s="5"/>
      <c r="ID567" s="5"/>
      <c r="IE567" s="5"/>
      <c r="IF567" s="5"/>
      <c r="IG567" s="5"/>
      <c r="IH567" s="5"/>
      <c r="II567" s="5"/>
      <c r="IJ567" s="5"/>
      <c r="IK567" s="5"/>
      <c r="IL567" s="5"/>
      <c r="IM567" s="5"/>
      <c r="IN567" s="5"/>
      <c r="IO567" s="5"/>
    </row>
    <row r="568" spans="1:249" s="8" customFormat="1" ht="11.25" customHeight="1" x14ac:dyDescent="0.2">
      <c r="A568" s="17" t="s">
        <v>20</v>
      </c>
      <c r="B568" s="14">
        <v>1</v>
      </c>
      <c r="C568" s="16" t="s">
        <v>4</v>
      </c>
      <c r="D568" s="16" t="s">
        <v>4</v>
      </c>
      <c r="E568" s="16" t="s">
        <v>4</v>
      </c>
      <c r="F568" s="14">
        <f>SUM(B568:E568)</f>
        <v>1</v>
      </c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  <c r="FU568" s="5"/>
      <c r="FV568" s="5"/>
      <c r="FW568" s="5"/>
      <c r="FX568" s="5"/>
      <c r="FY568" s="5"/>
      <c r="FZ568" s="5"/>
      <c r="GA568" s="5"/>
      <c r="GB568" s="5"/>
      <c r="GC568" s="5"/>
      <c r="GD568" s="5"/>
      <c r="GE568" s="5"/>
      <c r="GF568" s="5"/>
      <c r="GG568" s="5"/>
      <c r="GH568" s="5"/>
      <c r="GI568" s="5"/>
      <c r="GJ568" s="5"/>
      <c r="GK568" s="5"/>
      <c r="GL568" s="5"/>
      <c r="GM568" s="5"/>
      <c r="GN568" s="5"/>
      <c r="GO568" s="5"/>
      <c r="GP568" s="5"/>
      <c r="GQ568" s="5"/>
      <c r="GR568" s="5"/>
      <c r="GS568" s="5"/>
      <c r="GT568" s="5"/>
      <c r="GU568" s="5"/>
      <c r="GV568" s="5"/>
      <c r="GW568" s="5"/>
      <c r="GX568" s="5"/>
      <c r="GY568" s="5"/>
      <c r="GZ568" s="5"/>
      <c r="HA568" s="5"/>
      <c r="HB568" s="5"/>
      <c r="HC568" s="5"/>
      <c r="HD568" s="5"/>
      <c r="HE568" s="5"/>
      <c r="HF568" s="5"/>
      <c r="HG568" s="5"/>
      <c r="HH568" s="5"/>
      <c r="HI568" s="5"/>
      <c r="HJ568" s="5"/>
      <c r="HK568" s="5"/>
      <c r="HL568" s="5"/>
      <c r="HM568" s="5"/>
      <c r="HN568" s="5"/>
      <c r="HO568" s="5"/>
      <c r="HP568" s="5"/>
      <c r="HQ568" s="5"/>
      <c r="HR568" s="5"/>
      <c r="HS568" s="5"/>
      <c r="HT568" s="5"/>
      <c r="HU568" s="5"/>
      <c r="HV568" s="5"/>
      <c r="HW568" s="5"/>
      <c r="HX568" s="5"/>
      <c r="HY568" s="5"/>
      <c r="HZ568" s="5"/>
      <c r="IA568" s="5"/>
      <c r="IB568" s="5"/>
      <c r="IC568" s="5"/>
      <c r="ID568" s="5"/>
      <c r="IE568" s="5"/>
      <c r="IF568" s="5"/>
      <c r="IG568" s="5"/>
      <c r="IH568" s="5"/>
      <c r="II568" s="5"/>
      <c r="IJ568" s="5"/>
      <c r="IK568" s="5"/>
      <c r="IL568" s="5"/>
      <c r="IM568" s="5"/>
      <c r="IN568" s="5"/>
      <c r="IO568" s="5"/>
    </row>
    <row r="569" spans="1:249" s="8" customFormat="1" ht="11.25" customHeight="1" x14ac:dyDescent="0.2">
      <c r="A569" s="44" t="s">
        <v>19</v>
      </c>
      <c r="B569" s="18">
        <v>60</v>
      </c>
      <c r="C569" s="23" t="s">
        <v>4</v>
      </c>
      <c r="D569" s="23" t="s">
        <v>4</v>
      </c>
      <c r="E569" s="23" t="s">
        <v>4</v>
      </c>
      <c r="F569" s="18">
        <f>SUM(B569:E569)</f>
        <v>60</v>
      </c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  <c r="FU569" s="5"/>
      <c r="FV569" s="5"/>
      <c r="FW569" s="5"/>
      <c r="FX569" s="5"/>
      <c r="FY569" s="5"/>
      <c r="FZ569" s="5"/>
      <c r="GA569" s="5"/>
      <c r="GB569" s="5"/>
      <c r="GC569" s="5"/>
      <c r="GD569" s="5"/>
      <c r="GE569" s="5"/>
      <c r="GF569" s="5"/>
      <c r="GG569" s="5"/>
      <c r="GH569" s="5"/>
      <c r="GI569" s="5"/>
      <c r="GJ569" s="5"/>
      <c r="GK569" s="5"/>
      <c r="GL569" s="5"/>
      <c r="GM569" s="5"/>
      <c r="GN569" s="5"/>
      <c r="GO569" s="5"/>
      <c r="GP569" s="5"/>
      <c r="GQ569" s="5"/>
      <c r="GR569" s="5"/>
      <c r="GS569" s="5"/>
      <c r="GT569" s="5"/>
      <c r="GU569" s="5"/>
      <c r="GV569" s="5"/>
      <c r="GW569" s="5"/>
      <c r="GX569" s="5"/>
      <c r="GY569" s="5"/>
      <c r="GZ569" s="5"/>
      <c r="HA569" s="5"/>
      <c r="HB569" s="5"/>
      <c r="HC569" s="5"/>
      <c r="HD569" s="5"/>
      <c r="HE569" s="5"/>
      <c r="HF569" s="5"/>
      <c r="HG569" s="5"/>
      <c r="HH569" s="5"/>
      <c r="HI569" s="5"/>
      <c r="HJ569" s="5"/>
      <c r="HK569" s="5"/>
      <c r="HL569" s="5"/>
      <c r="HM569" s="5"/>
      <c r="HN569" s="5"/>
      <c r="HO569" s="5"/>
      <c r="HP569" s="5"/>
      <c r="HQ569" s="5"/>
      <c r="HR569" s="5"/>
      <c r="HS569" s="5"/>
      <c r="HT569" s="5"/>
      <c r="HU569" s="5"/>
      <c r="HV569" s="5"/>
      <c r="HW569" s="5"/>
      <c r="HX569" s="5"/>
      <c r="HY569" s="5"/>
      <c r="HZ569" s="5"/>
      <c r="IA569" s="5"/>
      <c r="IB569" s="5"/>
      <c r="IC569" s="5"/>
      <c r="ID569" s="5"/>
      <c r="IE569" s="5"/>
      <c r="IF569" s="5"/>
      <c r="IG569" s="5"/>
      <c r="IH569" s="5"/>
      <c r="II569" s="5"/>
      <c r="IJ569" s="5"/>
      <c r="IK569" s="5"/>
      <c r="IL569" s="5"/>
      <c r="IM569" s="5"/>
      <c r="IN569" s="5"/>
      <c r="IO569" s="5"/>
    </row>
    <row r="570" spans="1:249" s="8" customFormat="1" ht="11.25" customHeight="1" x14ac:dyDescent="0.2">
      <c r="A570" s="17" t="s">
        <v>42</v>
      </c>
      <c r="B570" s="14">
        <v>4</v>
      </c>
      <c r="C570" s="14">
        <v>1</v>
      </c>
      <c r="D570" s="16" t="s">
        <v>4</v>
      </c>
      <c r="E570" s="16" t="s">
        <v>4</v>
      </c>
      <c r="F570" s="14">
        <f>SUM(B570:E570)</f>
        <v>5</v>
      </c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  <c r="FU570" s="5"/>
      <c r="FV570" s="5"/>
      <c r="FW570" s="5"/>
      <c r="FX570" s="5"/>
      <c r="FY570" s="5"/>
      <c r="FZ570" s="5"/>
      <c r="GA570" s="5"/>
      <c r="GB570" s="5"/>
      <c r="GC570" s="5"/>
      <c r="GD570" s="5"/>
      <c r="GE570" s="5"/>
      <c r="GF570" s="5"/>
      <c r="GG570" s="5"/>
      <c r="GH570" s="5"/>
      <c r="GI570" s="5"/>
      <c r="GJ570" s="5"/>
      <c r="GK570" s="5"/>
      <c r="GL570" s="5"/>
      <c r="GM570" s="5"/>
      <c r="GN570" s="5"/>
      <c r="GO570" s="5"/>
      <c r="GP570" s="5"/>
      <c r="GQ570" s="5"/>
      <c r="GR570" s="5"/>
      <c r="GS570" s="5"/>
      <c r="GT570" s="5"/>
      <c r="GU570" s="5"/>
      <c r="GV570" s="5"/>
      <c r="GW570" s="5"/>
      <c r="GX570" s="5"/>
      <c r="GY570" s="5"/>
      <c r="GZ570" s="5"/>
      <c r="HA570" s="5"/>
      <c r="HB570" s="5"/>
      <c r="HC570" s="5"/>
      <c r="HD570" s="5"/>
      <c r="HE570" s="5"/>
      <c r="HF570" s="5"/>
      <c r="HG570" s="5"/>
      <c r="HH570" s="5"/>
      <c r="HI570" s="5"/>
      <c r="HJ570" s="5"/>
      <c r="HK570" s="5"/>
      <c r="HL570" s="5"/>
      <c r="HM570" s="5"/>
      <c r="HN570" s="5"/>
      <c r="HO570" s="5"/>
      <c r="HP570" s="5"/>
      <c r="HQ570" s="5"/>
      <c r="HR570" s="5"/>
      <c r="HS570" s="5"/>
      <c r="HT570" s="5"/>
      <c r="HU570" s="5"/>
      <c r="HV570" s="5"/>
      <c r="HW570" s="5"/>
      <c r="HX570" s="5"/>
      <c r="HY570" s="5"/>
      <c r="HZ570" s="5"/>
      <c r="IA570" s="5"/>
      <c r="IB570" s="5"/>
      <c r="IC570" s="5"/>
      <c r="ID570" s="5"/>
      <c r="IE570" s="5"/>
      <c r="IF570" s="5"/>
      <c r="IG570" s="5"/>
      <c r="IH570" s="5"/>
      <c r="II570" s="5"/>
      <c r="IJ570" s="5"/>
      <c r="IK570" s="5"/>
      <c r="IL570" s="5"/>
      <c r="IM570" s="5"/>
      <c r="IN570" s="5"/>
      <c r="IO570" s="5"/>
    </row>
    <row r="571" spans="1:249" s="8" customFormat="1" ht="11.25" customHeight="1" x14ac:dyDescent="0.2">
      <c r="A571" s="44" t="s">
        <v>41</v>
      </c>
      <c r="B571" s="18">
        <v>11</v>
      </c>
      <c r="C571" s="23" t="s">
        <v>4</v>
      </c>
      <c r="D571" s="23" t="s">
        <v>4</v>
      </c>
      <c r="E571" s="23" t="s">
        <v>4</v>
      </c>
      <c r="F571" s="18">
        <f>SUM(B571:E571)</f>
        <v>11</v>
      </c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  <c r="FU571" s="5"/>
      <c r="FV571" s="5"/>
      <c r="FW571" s="5"/>
      <c r="FX571" s="5"/>
      <c r="FY571" s="5"/>
      <c r="FZ571" s="5"/>
      <c r="GA571" s="5"/>
      <c r="GB571" s="5"/>
      <c r="GC571" s="5"/>
      <c r="GD571" s="5"/>
      <c r="GE571" s="5"/>
      <c r="GF571" s="5"/>
      <c r="GG571" s="5"/>
      <c r="GH571" s="5"/>
      <c r="GI571" s="5"/>
      <c r="GJ571" s="5"/>
      <c r="GK571" s="5"/>
      <c r="GL571" s="5"/>
      <c r="GM571" s="5"/>
      <c r="GN571" s="5"/>
      <c r="GO571" s="5"/>
      <c r="GP571" s="5"/>
      <c r="GQ571" s="5"/>
      <c r="GR571" s="5"/>
      <c r="GS571" s="5"/>
      <c r="GT571" s="5"/>
      <c r="GU571" s="5"/>
      <c r="GV571" s="5"/>
      <c r="GW571" s="5"/>
      <c r="GX571" s="5"/>
      <c r="GY571" s="5"/>
      <c r="GZ571" s="5"/>
      <c r="HA571" s="5"/>
      <c r="HB571" s="5"/>
      <c r="HC571" s="5"/>
      <c r="HD571" s="5"/>
      <c r="HE571" s="5"/>
      <c r="HF571" s="5"/>
      <c r="HG571" s="5"/>
      <c r="HH571" s="5"/>
      <c r="HI571" s="5"/>
      <c r="HJ571" s="5"/>
      <c r="HK571" s="5"/>
      <c r="HL571" s="5"/>
      <c r="HM571" s="5"/>
      <c r="HN571" s="5"/>
      <c r="HO571" s="5"/>
      <c r="HP571" s="5"/>
      <c r="HQ571" s="5"/>
      <c r="HR571" s="5"/>
      <c r="HS571" s="5"/>
      <c r="HT571" s="5"/>
      <c r="HU571" s="5"/>
      <c r="HV571" s="5"/>
      <c r="HW571" s="5"/>
      <c r="HX571" s="5"/>
      <c r="HY571" s="5"/>
      <c r="HZ571" s="5"/>
      <c r="IA571" s="5"/>
      <c r="IB571" s="5"/>
      <c r="IC571" s="5"/>
      <c r="ID571" s="5"/>
      <c r="IE571" s="5"/>
      <c r="IF571" s="5"/>
      <c r="IG571" s="5"/>
      <c r="IH571" s="5"/>
      <c r="II571" s="5"/>
      <c r="IJ571" s="5"/>
      <c r="IK571" s="5"/>
      <c r="IL571" s="5"/>
      <c r="IM571" s="5"/>
      <c r="IN571" s="5"/>
      <c r="IO571" s="5"/>
    </row>
    <row r="572" spans="1:249" s="8" customFormat="1" ht="11.25" customHeight="1" x14ac:dyDescent="0.2">
      <c r="A572" s="17" t="s">
        <v>18</v>
      </c>
      <c r="B572" s="14">
        <v>3211</v>
      </c>
      <c r="C572" s="14">
        <v>272</v>
      </c>
      <c r="D572" s="16" t="s">
        <v>4</v>
      </c>
      <c r="E572" s="16" t="s">
        <v>4</v>
      </c>
      <c r="F572" s="14">
        <f>SUM(B572:E572)</f>
        <v>3483</v>
      </c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  <c r="FU572" s="5"/>
      <c r="FV572" s="5"/>
      <c r="FW572" s="5"/>
      <c r="FX572" s="5"/>
      <c r="FY572" s="5"/>
      <c r="FZ572" s="5"/>
      <c r="GA572" s="5"/>
      <c r="GB572" s="5"/>
      <c r="GC572" s="5"/>
      <c r="GD572" s="5"/>
      <c r="GE572" s="5"/>
      <c r="GF572" s="5"/>
      <c r="GG572" s="5"/>
      <c r="GH572" s="5"/>
      <c r="GI572" s="5"/>
      <c r="GJ572" s="5"/>
      <c r="GK572" s="5"/>
      <c r="GL572" s="5"/>
      <c r="GM572" s="5"/>
      <c r="GN572" s="5"/>
      <c r="GO572" s="5"/>
      <c r="GP572" s="5"/>
      <c r="GQ572" s="5"/>
      <c r="GR572" s="5"/>
      <c r="GS572" s="5"/>
      <c r="GT572" s="5"/>
      <c r="GU572" s="5"/>
      <c r="GV572" s="5"/>
      <c r="GW572" s="5"/>
      <c r="GX572" s="5"/>
      <c r="GY572" s="5"/>
      <c r="GZ572" s="5"/>
      <c r="HA572" s="5"/>
      <c r="HB572" s="5"/>
      <c r="HC572" s="5"/>
      <c r="HD572" s="5"/>
      <c r="HE572" s="5"/>
      <c r="HF572" s="5"/>
      <c r="HG572" s="5"/>
      <c r="HH572" s="5"/>
      <c r="HI572" s="5"/>
      <c r="HJ572" s="5"/>
      <c r="HK572" s="5"/>
      <c r="HL572" s="5"/>
      <c r="HM572" s="5"/>
      <c r="HN572" s="5"/>
      <c r="HO572" s="5"/>
      <c r="HP572" s="5"/>
      <c r="HQ572" s="5"/>
      <c r="HR572" s="5"/>
      <c r="HS572" s="5"/>
      <c r="HT572" s="5"/>
      <c r="HU572" s="5"/>
      <c r="HV572" s="5"/>
      <c r="HW572" s="5"/>
      <c r="HX572" s="5"/>
      <c r="HY572" s="5"/>
      <c r="HZ572" s="5"/>
      <c r="IA572" s="5"/>
      <c r="IB572" s="5"/>
      <c r="IC572" s="5"/>
      <c r="ID572" s="5"/>
      <c r="IE572" s="5"/>
      <c r="IF572" s="5"/>
      <c r="IG572" s="5"/>
      <c r="IH572" s="5"/>
      <c r="II572" s="5"/>
      <c r="IJ572" s="5"/>
      <c r="IK572" s="5"/>
      <c r="IL572" s="5"/>
      <c r="IM572" s="5"/>
      <c r="IN572" s="5"/>
      <c r="IO572" s="5"/>
    </row>
    <row r="573" spans="1:249" s="8" customFormat="1" ht="11.25" customHeight="1" x14ac:dyDescent="0.2">
      <c r="A573" s="44" t="s">
        <v>14</v>
      </c>
      <c r="B573" s="18">
        <v>95</v>
      </c>
      <c r="C573" s="18" t="s">
        <v>13</v>
      </c>
      <c r="D573" s="23" t="s">
        <v>4</v>
      </c>
      <c r="E573" s="23" t="s">
        <v>4</v>
      </c>
      <c r="F573" s="18">
        <f>SUM(B573:E573)</f>
        <v>95</v>
      </c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  <c r="FU573" s="5"/>
      <c r="FV573" s="5"/>
      <c r="FW573" s="5"/>
      <c r="FX573" s="5"/>
      <c r="FY573" s="5"/>
      <c r="FZ573" s="5"/>
      <c r="GA573" s="5"/>
      <c r="GB573" s="5"/>
      <c r="GC573" s="5"/>
      <c r="GD573" s="5"/>
      <c r="GE573" s="5"/>
      <c r="GF573" s="5"/>
      <c r="GG573" s="5"/>
      <c r="GH573" s="5"/>
      <c r="GI573" s="5"/>
      <c r="GJ573" s="5"/>
      <c r="GK573" s="5"/>
      <c r="GL573" s="5"/>
      <c r="GM573" s="5"/>
      <c r="GN573" s="5"/>
      <c r="GO573" s="5"/>
      <c r="GP573" s="5"/>
      <c r="GQ573" s="5"/>
      <c r="GR573" s="5"/>
      <c r="GS573" s="5"/>
      <c r="GT573" s="5"/>
      <c r="GU573" s="5"/>
      <c r="GV573" s="5"/>
      <c r="GW573" s="5"/>
      <c r="GX573" s="5"/>
      <c r="GY573" s="5"/>
      <c r="GZ573" s="5"/>
      <c r="HA573" s="5"/>
      <c r="HB573" s="5"/>
      <c r="HC573" s="5"/>
      <c r="HD573" s="5"/>
      <c r="HE573" s="5"/>
      <c r="HF573" s="5"/>
      <c r="HG573" s="5"/>
      <c r="HH573" s="5"/>
      <c r="HI573" s="5"/>
      <c r="HJ573" s="5"/>
      <c r="HK573" s="5"/>
      <c r="HL573" s="5"/>
      <c r="HM573" s="5"/>
      <c r="HN573" s="5"/>
      <c r="HO573" s="5"/>
      <c r="HP573" s="5"/>
      <c r="HQ573" s="5"/>
      <c r="HR573" s="5"/>
      <c r="HS573" s="5"/>
      <c r="HT573" s="5"/>
      <c r="HU573" s="5"/>
      <c r="HV573" s="5"/>
      <c r="HW573" s="5"/>
      <c r="HX573" s="5"/>
      <c r="HY573" s="5"/>
      <c r="HZ573" s="5"/>
      <c r="IA573" s="5"/>
      <c r="IB573" s="5"/>
      <c r="IC573" s="5"/>
      <c r="ID573" s="5"/>
      <c r="IE573" s="5"/>
      <c r="IF573" s="5"/>
      <c r="IG573" s="5"/>
      <c r="IH573" s="5"/>
      <c r="II573" s="5"/>
      <c r="IJ573" s="5"/>
      <c r="IK573" s="5"/>
      <c r="IL573" s="5"/>
      <c r="IM573" s="5"/>
      <c r="IN573" s="5"/>
      <c r="IO573" s="5"/>
    </row>
    <row r="574" spans="1:249" s="8" customFormat="1" ht="11.25" customHeight="1" x14ac:dyDescent="0.2">
      <c r="A574" s="17" t="s">
        <v>12</v>
      </c>
      <c r="B574" s="14">
        <v>1072</v>
      </c>
      <c r="C574" s="16" t="s">
        <v>4</v>
      </c>
      <c r="D574" s="16" t="s">
        <v>4</v>
      </c>
      <c r="E574" s="16" t="s">
        <v>4</v>
      </c>
      <c r="F574" s="14">
        <f>SUM(B574:E574)</f>
        <v>1072</v>
      </c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  <c r="FU574" s="5"/>
      <c r="FV574" s="5"/>
      <c r="FW574" s="5"/>
      <c r="FX574" s="5"/>
      <c r="FY574" s="5"/>
      <c r="FZ574" s="5"/>
      <c r="GA574" s="5"/>
      <c r="GB574" s="5"/>
      <c r="GC574" s="5"/>
      <c r="GD574" s="5"/>
      <c r="GE574" s="5"/>
      <c r="GF574" s="5"/>
      <c r="GG574" s="5"/>
      <c r="GH574" s="5"/>
      <c r="GI574" s="5"/>
      <c r="GJ574" s="5"/>
      <c r="GK574" s="5"/>
      <c r="GL574" s="5"/>
      <c r="GM574" s="5"/>
      <c r="GN574" s="5"/>
      <c r="GO574" s="5"/>
      <c r="GP574" s="5"/>
      <c r="GQ574" s="5"/>
      <c r="GR574" s="5"/>
      <c r="GS574" s="5"/>
      <c r="GT574" s="5"/>
      <c r="GU574" s="5"/>
      <c r="GV574" s="5"/>
      <c r="GW574" s="5"/>
      <c r="GX574" s="5"/>
      <c r="GY574" s="5"/>
      <c r="GZ574" s="5"/>
      <c r="HA574" s="5"/>
      <c r="HB574" s="5"/>
      <c r="HC574" s="5"/>
      <c r="HD574" s="5"/>
      <c r="HE574" s="5"/>
      <c r="HF574" s="5"/>
      <c r="HG574" s="5"/>
      <c r="HH574" s="5"/>
      <c r="HI574" s="5"/>
      <c r="HJ574" s="5"/>
      <c r="HK574" s="5"/>
      <c r="HL574" s="5"/>
      <c r="HM574" s="5"/>
      <c r="HN574" s="5"/>
      <c r="HO574" s="5"/>
      <c r="HP574" s="5"/>
      <c r="HQ574" s="5"/>
      <c r="HR574" s="5"/>
      <c r="HS574" s="5"/>
      <c r="HT574" s="5"/>
      <c r="HU574" s="5"/>
      <c r="HV574" s="5"/>
      <c r="HW574" s="5"/>
      <c r="HX574" s="5"/>
      <c r="HY574" s="5"/>
      <c r="HZ574" s="5"/>
      <c r="IA574" s="5"/>
      <c r="IB574" s="5"/>
      <c r="IC574" s="5"/>
      <c r="ID574" s="5"/>
      <c r="IE574" s="5"/>
      <c r="IF574" s="5"/>
      <c r="IG574" s="5"/>
      <c r="IH574" s="5"/>
      <c r="II574" s="5"/>
      <c r="IJ574" s="5"/>
      <c r="IK574" s="5"/>
      <c r="IL574" s="5"/>
      <c r="IM574" s="5"/>
      <c r="IN574" s="5"/>
      <c r="IO574" s="5"/>
    </row>
    <row r="575" spans="1:249" s="8" customFormat="1" ht="11.25" customHeight="1" x14ac:dyDescent="0.2">
      <c r="A575" s="45" t="s">
        <v>10</v>
      </c>
      <c r="B575" s="24">
        <v>1785</v>
      </c>
      <c r="C575" s="24">
        <v>5556</v>
      </c>
      <c r="D575" s="24">
        <v>2739</v>
      </c>
      <c r="E575" s="25" t="s">
        <v>4</v>
      </c>
      <c r="F575" s="24">
        <f>SUM(B575:E575)</f>
        <v>10080</v>
      </c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  <c r="GA575" s="5"/>
      <c r="GB575" s="5"/>
      <c r="GC575" s="5"/>
      <c r="GD575" s="5"/>
      <c r="GE575" s="5"/>
      <c r="GF575" s="5"/>
      <c r="GG575" s="5"/>
      <c r="GH575" s="5"/>
      <c r="GI575" s="5"/>
      <c r="GJ575" s="5"/>
      <c r="GK575" s="5"/>
      <c r="GL575" s="5"/>
      <c r="GM575" s="5"/>
      <c r="GN575" s="5"/>
      <c r="GO575" s="5"/>
      <c r="GP575" s="5"/>
      <c r="GQ575" s="5"/>
      <c r="GR575" s="5"/>
      <c r="GS575" s="5"/>
      <c r="GT575" s="5"/>
      <c r="GU575" s="5"/>
      <c r="GV575" s="5"/>
      <c r="GW575" s="5"/>
      <c r="GX575" s="5"/>
      <c r="GY575" s="5"/>
      <c r="GZ575" s="5"/>
      <c r="HA575" s="5"/>
      <c r="HB575" s="5"/>
      <c r="HC575" s="5"/>
      <c r="HD575" s="5"/>
      <c r="HE575" s="5"/>
      <c r="HF575" s="5"/>
      <c r="HG575" s="5"/>
      <c r="HH575" s="5"/>
      <c r="HI575" s="5"/>
      <c r="HJ575" s="5"/>
      <c r="HK575" s="5"/>
      <c r="HL575" s="5"/>
      <c r="HM575" s="5"/>
      <c r="HN575" s="5"/>
      <c r="HO575" s="5"/>
      <c r="HP575" s="5"/>
      <c r="HQ575" s="5"/>
      <c r="HR575" s="5"/>
      <c r="HS575" s="5"/>
      <c r="HT575" s="5"/>
      <c r="HU575" s="5"/>
      <c r="HV575" s="5"/>
      <c r="HW575" s="5"/>
      <c r="HX575" s="5"/>
      <c r="HY575" s="5"/>
      <c r="HZ575" s="5"/>
      <c r="IA575" s="5"/>
      <c r="IB575" s="5"/>
      <c r="IC575" s="5"/>
      <c r="ID575" s="5"/>
      <c r="IE575" s="5"/>
      <c r="IF575" s="5"/>
      <c r="IG575" s="5"/>
      <c r="IH575" s="5"/>
      <c r="II575" s="5"/>
      <c r="IJ575" s="5"/>
      <c r="IK575" s="5"/>
      <c r="IL575" s="5"/>
      <c r="IM575" s="5"/>
      <c r="IN575" s="5"/>
      <c r="IO575" s="5"/>
    </row>
    <row r="576" spans="1:249" s="8" customFormat="1" ht="11.25" customHeight="1" x14ac:dyDescent="0.2">
      <c r="A576" s="17" t="s">
        <v>8</v>
      </c>
      <c r="B576" s="14">
        <v>80</v>
      </c>
      <c r="C576" s="14">
        <v>1</v>
      </c>
      <c r="D576" s="16" t="s">
        <v>4</v>
      </c>
      <c r="E576" s="16" t="s">
        <v>4</v>
      </c>
      <c r="F576" s="14">
        <f>SUM(B576:E576)</f>
        <v>81</v>
      </c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  <c r="HB576" s="5"/>
      <c r="HC576" s="5"/>
      <c r="HD576" s="5"/>
      <c r="HE576" s="5"/>
      <c r="HF576" s="5"/>
      <c r="HG576" s="5"/>
      <c r="HH576" s="5"/>
      <c r="HI576" s="5"/>
      <c r="HJ576" s="5"/>
      <c r="HK576" s="5"/>
      <c r="HL576" s="5"/>
      <c r="HM576" s="5"/>
      <c r="HN576" s="5"/>
      <c r="HO576" s="5"/>
      <c r="HP576" s="5"/>
      <c r="HQ576" s="5"/>
      <c r="HR576" s="5"/>
      <c r="HS576" s="5"/>
      <c r="HT576" s="5"/>
      <c r="HU576" s="5"/>
      <c r="HV576" s="5"/>
      <c r="HW576" s="5"/>
      <c r="HX576" s="5"/>
      <c r="HY576" s="5"/>
      <c r="HZ576" s="5"/>
      <c r="IA576" s="5"/>
      <c r="IB576" s="5"/>
      <c r="IC576" s="5"/>
      <c r="ID576" s="5"/>
      <c r="IE576" s="5"/>
      <c r="IF576" s="5"/>
      <c r="IG576" s="5"/>
      <c r="IH576" s="5"/>
      <c r="II576" s="5"/>
      <c r="IJ576" s="5"/>
      <c r="IK576" s="5"/>
      <c r="IL576" s="5"/>
      <c r="IM576" s="5"/>
      <c r="IN576" s="5"/>
      <c r="IO576" s="5"/>
    </row>
    <row r="577" spans="1:249" s="8" customFormat="1" ht="11.25" customHeight="1" x14ac:dyDescent="0.2">
      <c r="A577" s="44" t="s">
        <v>7</v>
      </c>
      <c r="B577" s="18">
        <v>663</v>
      </c>
      <c r="C577" s="23" t="s">
        <v>4</v>
      </c>
      <c r="D577" s="23" t="s">
        <v>4</v>
      </c>
      <c r="E577" s="23" t="s">
        <v>4</v>
      </c>
      <c r="F577" s="18">
        <f>SUM(B577:E577)</f>
        <v>663</v>
      </c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  <c r="HB577" s="5"/>
      <c r="HC577" s="5"/>
      <c r="HD577" s="5"/>
      <c r="HE577" s="5"/>
      <c r="HF577" s="5"/>
      <c r="HG577" s="5"/>
      <c r="HH577" s="5"/>
      <c r="HI577" s="5"/>
      <c r="HJ577" s="5"/>
      <c r="HK577" s="5"/>
      <c r="HL577" s="5"/>
      <c r="HM577" s="5"/>
      <c r="HN577" s="5"/>
      <c r="HO577" s="5"/>
      <c r="HP577" s="5"/>
      <c r="HQ577" s="5"/>
      <c r="HR577" s="5"/>
      <c r="HS577" s="5"/>
      <c r="HT577" s="5"/>
      <c r="HU577" s="5"/>
      <c r="HV577" s="5"/>
      <c r="HW577" s="5"/>
      <c r="HX577" s="5"/>
      <c r="HY577" s="5"/>
      <c r="HZ577" s="5"/>
      <c r="IA577" s="5"/>
      <c r="IB577" s="5"/>
      <c r="IC577" s="5"/>
      <c r="ID577" s="5"/>
      <c r="IE577" s="5"/>
      <c r="IF577" s="5"/>
      <c r="IG577" s="5"/>
      <c r="IH577" s="5"/>
      <c r="II577" s="5"/>
      <c r="IJ577" s="5"/>
      <c r="IK577" s="5"/>
      <c r="IL577" s="5"/>
      <c r="IM577" s="5"/>
      <c r="IN577" s="5"/>
      <c r="IO577" s="5"/>
    </row>
    <row r="578" spans="1:249" s="8" customFormat="1" ht="11.25" customHeight="1" x14ac:dyDescent="0.2">
      <c r="A578" s="17" t="s">
        <v>40</v>
      </c>
      <c r="B578" s="16" t="s">
        <v>4</v>
      </c>
      <c r="C578" s="14" t="s">
        <v>13</v>
      </c>
      <c r="D578" s="16" t="s">
        <v>4</v>
      </c>
      <c r="E578" s="16" t="s">
        <v>4</v>
      </c>
      <c r="F578" s="14" t="s">
        <v>13</v>
      </c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  <c r="GA578" s="5"/>
      <c r="GB578" s="5"/>
      <c r="GC578" s="5"/>
      <c r="GD578" s="5"/>
      <c r="GE578" s="5"/>
      <c r="GF578" s="5"/>
      <c r="GG578" s="5"/>
      <c r="GH578" s="5"/>
      <c r="GI578" s="5"/>
      <c r="GJ578" s="5"/>
      <c r="GK578" s="5"/>
      <c r="GL578" s="5"/>
      <c r="GM578" s="5"/>
      <c r="GN578" s="5"/>
      <c r="GO578" s="5"/>
      <c r="GP578" s="5"/>
      <c r="GQ578" s="5"/>
      <c r="GR578" s="5"/>
      <c r="GS578" s="5"/>
      <c r="GT578" s="5"/>
      <c r="GU578" s="5"/>
      <c r="GV578" s="5"/>
      <c r="GW578" s="5"/>
      <c r="GX578" s="5"/>
      <c r="GY578" s="5"/>
      <c r="GZ578" s="5"/>
      <c r="HA578" s="5"/>
      <c r="HB578" s="5"/>
      <c r="HC578" s="5"/>
      <c r="HD578" s="5"/>
      <c r="HE578" s="5"/>
      <c r="HF578" s="5"/>
      <c r="HG578" s="5"/>
      <c r="HH578" s="5"/>
      <c r="HI578" s="5"/>
      <c r="HJ578" s="5"/>
      <c r="HK578" s="5"/>
      <c r="HL578" s="5"/>
      <c r="HM578" s="5"/>
      <c r="HN578" s="5"/>
      <c r="HO578" s="5"/>
      <c r="HP578" s="5"/>
      <c r="HQ578" s="5"/>
      <c r="HR578" s="5"/>
      <c r="HS578" s="5"/>
      <c r="HT578" s="5"/>
      <c r="HU578" s="5"/>
      <c r="HV578" s="5"/>
      <c r="HW578" s="5"/>
      <c r="HX578" s="5"/>
      <c r="HY578" s="5"/>
      <c r="HZ578" s="5"/>
      <c r="IA578" s="5"/>
      <c r="IB578" s="5"/>
      <c r="IC578" s="5"/>
      <c r="ID578" s="5"/>
      <c r="IE578" s="5"/>
      <c r="IF578" s="5"/>
      <c r="IG578" s="5"/>
      <c r="IH578" s="5"/>
      <c r="II578" s="5"/>
      <c r="IJ578" s="5"/>
      <c r="IK578" s="5"/>
      <c r="IL578" s="5"/>
      <c r="IM578" s="5"/>
      <c r="IN578" s="5"/>
      <c r="IO578" s="5"/>
    </row>
    <row r="579" spans="1:249" s="8" customFormat="1" ht="11.25" customHeight="1" x14ac:dyDescent="0.2">
      <c r="A579" s="44" t="s">
        <v>39</v>
      </c>
      <c r="B579" s="23" t="s">
        <v>4</v>
      </c>
      <c r="C579" s="23" t="s">
        <v>4</v>
      </c>
      <c r="D579" s="23" t="s">
        <v>4</v>
      </c>
      <c r="E579" s="23" t="s">
        <v>4</v>
      </c>
      <c r="F579" s="18">
        <v>28</v>
      </c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  <c r="GA579" s="5"/>
      <c r="GB579" s="5"/>
      <c r="GC579" s="5"/>
      <c r="GD579" s="5"/>
      <c r="GE579" s="5"/>
      <c r="GF579" s="5"/>
      <c r="GG579" s="5"/>
      <c r="GH579" s="5"/>
      <c r="GI579" s="5"/>
      <c r="GJ579" s="5"/>
      <c r="GK579" s="5"/>
      <c r="GL579" s="5"/>
      <c r="GM579" s="5"/>
      <c r="GN579" s="5"/>
      <c r="GO579" s="5"/>
      <c r="GP579" s="5"/>
      <c r="GQ579" s="5"/>
      <c r="GR579" s="5"/>
      <c r="GS579" s="5"/>
      <c r="GT579" s="5"/>
      <c r="GU579" s="5"/>
      <c r="GV579" s="5"/>
      <c r="GW579" s="5"/>
      <c r="GX579" s="5"/>
      <c r="GY579" s="5"/>
      <c r="GZ579" s="5"/>
      <c r="HA579" s="5"/>
      <c r="HB579" s="5"/>
      <c r="HC579" s="5"/>
      <c r="HD579" s="5"/>
      <c r="HE579" s="5"/>
      <c r="HF579" s="5"/>
      <c r="HG579" s="5"/>
      <c r="HH579" s="5"/>
      <c r="HI579" s="5"/>
      <c r="HJ579" s="5"/>
      <c r="HK579" s="5"/>
      <c r="HL579" s="5"/>
      <c r="HM579" s="5"/>
      <c r="HN579" s="5"/>
      <c r="HO579" s="5"/>
      <c r="HP579" s="5"/>
      <c r="HQ579" s="5"/>
      <c r="HR579" s="5"/>
      <c r="HS579" s="5"/>
      <c r="HT579" s="5"/>
      <c r="HU579" s="5"/>
      <c r="HV579" s="5"/>
      <c r="HW579" s="5"/>
      <c r="HX579" s="5"/>
      <c r="HY579" s="5"/>
      <c r="HZ579" s="5"/>
      <c r="IA579" s="5"/>
      <c r="IB579" s="5"/>
      <c r="IC579" s="5"/>
      <c r="ID579" s="5"/>
      <c r="IE579" s="5"/>
      <c r="IF579" s="5"/>
      <c r="IG579" s="5"/>
      <c r="IH579" s="5"/>
      <c r="II579" s="5"/>
      <c r="IJ579" s="5"/>
      <c r="IK579" s="5"/>
      <c r="IL579" s="5"/>
      <c r="IM579" s="5"/>
      <c r="IN579" s="5"/>
      <c r="IO579" s="5"/>
    </row>
    <row r="580" spans="1:249" s="8" customFormat="1" ht="11.25" customHeight="1" x14ac:dyDescent="0.2">
      <c r="A580" s="17"/>
      <c r="B580" s="14"/>
      <c r="C580" s="14"/>
      <c r="D580" s="14"/>
      <c r="E580" s="27"/>
      <c r="F580" s="14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  <c r="GA580" s="5"/>
      <c r="GB580" s="5"/>
      <c r="GC580" s="5"/>
      <c r="GD580" s="5"/>
      <c r="GE580" s="5"/>
      <c r="GF580" s="5"/>
      <c r="GG580" s="5"/>
      <c r="GH580" s="5"/>
      <c r="GI580" s="5"/>
      <c r="GJ580" s="5"/>
      <c r="GK580" s="5"/>
      <c r="GL580" s="5"/>
      <c r="GM580" s="5"/>
      <c r="GN580" s="5"/>
      <c r="GO580" s="5"/>
      <c r="GP580" s="5"/>
      <c r="GQ580" s="5"/>
      <c r="GR580" s="5"/>
      <c r="GS580" s="5"/>
      <c r="GT580" s="5"/>
      <c r="GU580" s="5"/>
      <c r="GV580" s="5"/>
      <c r="GW580" s="5"/>
      <c r="GX580" s="5"/>
      <c r="GY580" s="5"/>
      <c r="GZ580" s="5"/>
      <c r="HA580" s="5"/>
      <c r="HB580" s="5"/>
      <c r="HC580" s="5"/>
      <c r="HD580" s="5"/>
      <c r="HE580" s="5"/>
      <c r="HF580" s="5"/>
      <c r="HG580" s="5"/>
      <c r="HH580" s="5"/>
      <c r="HI580" s="5"/>
      <c r="HJ580" s="5"/>
      <c r="HK580" s="5"/>
      <c r="HL580" s="5"/>
      <c r="HM580" s="5"/>
      <c r="HN580" s="5"/>
      <c r="HO580" s="5"/>
      <c r="HP580" s="5"/>
      <c r="HQ580" s="5"/>
      <c r="HR580" s="5"/>
      <c r="HS580" s="5"/>
      <c r="HT580" s="5"/>
      <c r="HU580" s="5"/>
      <c r="HV580" s="5"/>
      <c r="HW580" s="5"/>
      <c r="HX580" s="5"/>
      <c r="HY580" s="5"/>
      <c r="HZ580" s="5"/>
      <c r="IA580" s="5"/>
      <c r="IB580" s="5"/>
      <c r="IC580" s="5"/>
      <c r="ID580" s="5"/>
      <c r="IE580" s="5"/>
      <c r="IF580" s="5"/>
      <c r="IG580" s="5"/>
      <c r="IH580" s="5"/>
      <c r="II580" s="5"/>
      <c r="IJ580" s="5"/>
      <c r="IK580" s="5"/>
      <c r="IL580" s="5"/>
      <c r="IM580" s="5"/>
      <c r="IN580" s="5"/>
      <c r="IO580" s="5"/>
    </row>
    <row r="581" spans="1:249" s="8" customFormat="1" ht="11.25" customHeight="1" x14ac:dyDescent="0.2">
      <c r="A581" s="44" t="s">
        <v>6</v>
      </c>
      <c r="B581" s="18">
        <f>SUM(B558:B579)</f>
        <v>14221</v>
      </c>
      <c r="C581" s="18">
        <v>6248</v>
      </c>
      <c r="D581" s="18">
        <f>SUM(D558:D579)</f>
        <v>2739</v>
      </c>
      <c r="E581" s="18">
        <v>14</v>
      </c>
      <c r="F581" s="18">
        <v>23252</v>
      </c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  <c r="HB581" s="5"/>
      <c r="HC581" s="5"/>
      <c r="HD581" s="5"/>
      <c r="HE581" s="5"/>
      <c r="HF581" s="5"/>
      <c r="HG581" s="5"/>
      <c r="HH581" s="5"/>
      <c r="HI581" s="5"/>
      <c r="HJ581" s="5"/>
      <c r="HK581" s="5"/>
      <c r="HL581" s="5"/>
      <c r="HM581" s="5"/>
      <c r="HN581" s="5"/>
      <c r="HO581" s="5"/>
      <c r="HP581" s="5"/>
      <c r="HQ581" s="5"/>
      <c r="HR581" s="5"/>
      <c r="HS581" s="5"/>
      <c r="HT581" s="5"/>
      <c r="HU581" s="5"/>
      <c r="HV581" s="5"/>
      <c r="HW581" s="5"/>
      <c r="HX581" s="5"/>
      <c r="HY581" s="5"/>
      <c r="HZ581" s="5"/>
      <c r="IA581" s="5"/>
      <c r="IB581" s="5"/>
      <c r="IC581" s="5"/>
      <c r="ID581" s="5"/>
      <c r="IE581" s="5"/>
      <c r="IF581" s="5"/>
      <c r="IG581" s="5"/>
      <c r="IH581" s="5"/>
      <c r="II581" s="5"/>
      <c r="IJ581" s="5"/>
      <c r="IK581" s="5"/>
      <c r="IL581" s="5"/>
      <c r="IM581" s="5"/>
      <c r="IN581" s="5"/>
      <c r="IO581" s="5"/>
    </row>
    <row r="582" spans="1:249" s="8" customFormat="1" ht="11.25" customHeight="1" x14ac:dyDescent="0.2">
      <c r="A582" s="17"/>
      <c r="B582" s="14"/>
      <c r="C582" s="14"/>
      <c r="D582" s="14"/>
      <c r="E582" s="27"/>
      <c r="F582" s="14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  <c r="GA582" s="5"/>
      <c r="GB582" s="5"/>
      <c r="GC582" s="5"/>
      <c r="GD582" s="5"/>
      <c r="GE582" s="5"/>
      <c r="GF582" s="5"/>
      <c r="GG582" s="5"/>
      <c r="GH582" s="5"/>
      <c r="GI582" s="5"/>
      <c r="GJ582" s="5"/>
      <c r="GK582" s="5"/>
      <c r="GL582" s="5"/>
      <c r="GM582" s="5"/>
      <c r="GN582" s="5"/>
      <c r="GO582" s="5"/>
      <c r="GP582" s="5"/>
      <c r="GQ582" s="5"/>
      <c r="GR582" s="5"/>
      <c r="GS582" s="5"/>
      <c r="GT582" s="5"/>
      <c r="GU582" s="5"/>
      <c r="GV582" s="5"/>
      <c r="GW582" s="5"/>
      <c r="GX582" s="5"/>
      <c r="GY582" s="5"/>
      <c r="GZ582" s="5"/>
      <c r="HA582" s="5"/>
      <c r="HB582" s="5"/>
      <c r="HC582" s="5"/>
      <c r="HD582" s="5"/>
      <c r="HE582" s="5"/>
      <c r="HF582" s="5"/>
      <c r="HG582" s="5"/>
      <c r="HH582" s="5"/>
      <c r="HI582" s="5"/>
      <c r="HJ582" s="5"/>
      <c r="HK582" s="5"/>
      <c r="HL582" s="5"/>
      <c r="HM582" s="5"/>
      <c r="HN582" s="5"/>
      <c r="HO582" s="5"/>
      <c r="HP582" s="5"/>
      <c r="HQ582" s="5"/>
      <c r="HR582" s="5"/>
      <c r="HS582" s="5"/>
      <c r="HT582" s="5"/>
      <c r="HU582" s="5"/>
      <c r="HV582" s="5"/>
      <c r="HW582" s="5"/>
      <c r="HX582" s="5"/>
      <c r="HY582" s="5"/>
      <c r="HZ582" s="5"/>
      <c r="IA582" s="5"/>
      <c r="IB582" s="5"/>
      <c r="IC582" s="5"/>
      <c r="ID582" s="5"/>
      <c r="IE582" s="5"/>
      <c r="IF582" s="5"/>
      <c r="IG582" s="5"/>
      <c r="IH582" s="5"/>
      <c r="II582" s="5"/>
      <c r="IJ582" s="5"/>
      <c r="IK582" s="5"/>
      <c r="IL582" s="5"/>
      <c r="IM582" s="5"/>
      <c r="IN582" s="5"/>
      <c r="IO582" s="5"/>
    </row>
    <row r="583" spans="1:249" s="8" customFormat="1" ht="11.25" customHeight="1" x14ac:dyDescent="0.2">
      <c r="A583" s="44" t="s">
        <v>5</v>
      </c>
      <c r="B583" s="23" t="s">
        <v>4</v>
      </c>
      <c r="C583" s="23" t="s">
        <v>4</v>
      </c>
      <c r="D583" s="23" t="s">
        <v>4</v>
      </c>
      <c r="E583" s="22" t="s">
        <v>4</v>
      </c>
      <c r="F583" s="18">
        <v>1142</v>
      </c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  <c r="GA583" s="5"/>
      <c r="GB583" s="5"/>
      <c r="GC583" s="5"/>
      <c r="GD583" s="5"/>
      <c r="GE583" s="5"/>
      <c r="GF583" s="5"/>
      <c r="GG583" s="5"/>
      <c r="GH583" s="5"/>
      <c r="GI583" s="5"/>
      <c r="GJ583" s="5"/>
      <c r="GK583" s="5"/>
      <c r="GL583" s="5"/>
      <c r="GM583" s="5"/>
      <c r="GN583" s="5"/>
      <c r="GO583" s="5"/>
      <c r="GP583" s="5"/>
      <c r="GQ583" s="5"/>
      <c r="GR583" s="5"/>
      <c r="GS583" s="5"/>
      <c r="GT583" s="5"/>
      <c r="GU583" s="5"/>
      <c r="GV583" s="5"/>
      <c r="GW583" s="5"/>
      <c r="GX583" s="5"/>
      <c r="GY583" s="5"/>
      <c r="GZ583" s="5"/>
      <c r="HA583" s="5"/>
      <c r="HB583" s="5"/>
      <c r="HC583" s="5"/>
      <c r="HD583" s="5"/>
      <c r="HE583" s="5"/>
      <c r="HF583" s="5"/>
      <c r="HG583" s="5"/>
      <c r="HH583" s="5"/>
      <c r="HI583" s="5"/>
      <c r="HJ583" s="5"/>
      <c r="HK583" s="5"/>
      <c r="HL583" s="5"/>
      <c r="HM583" s="5"/>
      <c r="HN583" s="5"/>
      <c r="HO583" s="5"/>
      <c r="HP583" s="5"/>
      <c r="HQ583" s="5"/>
      <c r="HR583" s="5"/>
      <c r="HS583" s="5"/>
      <c r="HT583" s="5"/>
      <c r="HU583" s="5"/>
      <c r="HV583" s="5"/>
      <c r="HW583" s="5"/>
      <c r="HX583" s="5"/>
      <c r="HY583" s="5"/>
      <c r="HZ583" s="5"/>
      <c r="IA583" s="5"/>
      <c r="IB583" s="5"/>
      <c r="IC583" s="5"/>
      <c r="ID583" s="5"/>
      <c r="IE583" s="5"/>
      <c r="IF583" s="5"/>
      <c r="IG583" s="5"/>
      <c r="IH583" s="5"/>
      <c r="II583" s="5"/>
      <c r="IJ583" s="5"/>
      <c r="IK583" s="5"/>
      <c r="IL583" s="5"/>
      <c r="IM583" s="5"/>
      <c r="IN583" s="5"/>
      <c r="IO583" s="5"/>
    </row>
    <row r="584" spans="1:249" s="8" customFormat="1" ht="11.25" customHeight="1" thickBot="1" x14ac:dyDescent="0.25">
      <c r="A584" s="43"/>
      <c r="B584" s="41"/>
      <c r="C584" s="41"/>
      <c r="D584" s="41"/>
      <c r="E584" s="42"/>
      <c r="F584" s="41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  <c r="GL584" s="5"/>
      <c r="GM584" s="5"/>
      <c r="GN584" s="5"/>
      <c r="GO584" s="5"/>
      <c r="GP584" s="5"/>
      <c r="GQ584" s="5"/>
      <c r="GR584" s="5"/>
      <c r="GS584" s="5"/>
      <c r="GT584" s="5"/>
      <c r="GU584" s="5"/>
      <c r="GV584" s="5"/>
      <c r="GW584" s="5"/>
      <c r="GX584" s="5"/>
      <c r="GY584" s="5"/>
      <c r="GZ584" s="5"/>
      <c r="HA584" s="5"/>
      <c r="HB584" s="5"/>
      <c r="HC584" s="5"/>
      <c r="HD584" s="5"/>
      <c r="HE584" s="5"/>
      <c r="HF584" s="5"/>
      <c r="HG584" s="5"/>
      <c r="HH584" s="5"/>
      <c r="HI584" s="5"/>
      <c r="HJ584" s="5"/>
      <c r="HK584" s="5"/>
      <c r="HL584" s="5"/>
      <c r="HM584" s="5"/>
      <c r="HN584" s="5"/>
      <c r="HO584" s="5"/>
      <c r="HP584" s="5"/>
      <c r="HQ584" s="5"/>
      <c r="HR584" s="5"/>
      <c r="HS584" s="5"/>
      <c r="HT584" s="5"/>
      <c r="HU584" s="5"/>
      <c r="HV584" s="5"/>
      <c r="HW584" s="5"/>
      <c r="HX584" s="5"/>
      <c r="HY584" s="5"/>
      <c r="HZ584" s="5"/>
      <c r="IA584" s="5"/>
      <c r="IB584" s="5"/>
      <c r="IC584" s="5"/>
      <c r="ID584" s="5"/>
      <c r="IE584" s="5"/>
      <c r="IF584" s="5"/>
      <c r="IG584" s="5"/>
      <c r="IH584" s="5"/>
      <c r="II584" s="5"/>
      <c r="IJ584" s="5"/>
      <c r="IK584" s="5"/>
      <c r="IL584" s="5"/>
      <c r="IM584" s="5"/>
      <c r="IN584" s="5"/>
      <c r="IO584" s="5"/>
    </row>
    <row r="585" spans="1:249" s="8" customFormat="1" ht="11.25" customHeight="1" thickBot="1" x14ac:dyDescent="0.25">
      <c r="A585" s="40" t="s">
        <v>3</v>
      </c>
      <c r="B585" s="9">
        <f>SUM(B581:B583)</f>
        <v>14221</v>
      </c>
      <c r="C585" s="9">
        <f>SUM(C581:C583)</f>
        <v>6248</v>
      </c>
      <c r="D585" s="9">
        <f>SUM(D581:D583)</f>
        <v>2739</v>
      </c>
      <c r="E585" s="9">
        <f>SUM(E581:E583)</f>
        <v>14</v>
      </c>
      <c r="F585" s="9">
        <f>SUM(B585:E585,F579,F583)</f>
        <v>24392</v>
      </c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  <c r="GL585" s="5"/>
      <c r="GM585" s="5"/>
      <c r="GN585" s="5"/>
      <c r="GO585" s="5"/>
      <c r="GP585" s="5"/>
      <c r="GQ585" s="5"/>
      <c r="GR585" s="5"/>
      <c r="GS585" s="5"/>
      <c r="GT585" s="5"/>
      <c r="GU585" s="5"/>
      <c r="GV585" s="5"/>
      <c r="GW585" s="5"/>
      <c r="GX585" s="5"/>
      <c r="GY585" s="5"/>
      <c r="GZ585" s="5"/>
      <c r="HA585" s="5"/>
      <c r="HB585" s="5"/>
      <c r="HC585" s="5"/>
      <c r="HD585" s="5"/>
      <c r="HE585" s="5"/>
      <c r="HF585" s="5"/>
      <c r="HG585" s="5"/>
      <c r="HH585" s="5"/>
      <c r="HI585" s="5"/>
      <c r="HJ585" s="5"/>
      <c r="HK585" s="5"/>
      <c r="HL585" s="5"/>
      <c r="HM585" s="5"/>
      <c r="HN585" s="5"/>
      <c r="HO585" s="5"/>
      <c r="HP585" s="5"/>
      <c r="HQ585" s="5"/>
      <c r="HR585" s="5"/>
      <c r="HS585" s="5"/>
      <c r="HT585" s="5"/>
      <c r="HU585" s="5"/>
      <c r="HV585" s="5"/>
      <c r="HW585" s="5"/>
      <c r="HX585" s="5"/>
      <c r="HY585" s="5"/>
      <c r="HZ585" s="5"/>
      <c r="IA585" s="5"/>
      <c r="IB585" s="5"/>
      <c r="IC585" s="5"/>
      <c r="ID585" s="5"/>
      <c r="IE585" s="5"/>
      <c r="IF585" s="5"/>
      <c r="IG585" s="5"/>
      <c r="IH585" s="5"/>
      <c r="II585" s="5"/>
      <c r="IJ585" s="5"/>
      <c r="IK585" s="5"/>
      <c r="IL585" s="5"/>
      <c r="IM585" s="5"/>
      <c r="IN585" s="5"/>
      <c r="IO585" s="5"/>
    </row>
    <row r="586" spans="1:249" ht="7.5" customHeight="1" x14ac:dyDescent="0.2">
      <c r="A586" s="6"/>
      <c r="B586" s="6"/>
      <c r="C586" s="6"/>
      <c r="D586" s="6"/>
      <c r="E586" s="7"/>
      <c r="F586" s="6"/>
    </row>
    <row r="587" spans="1:249" ht="11.25" customHeight="1" x14ac:dyDescent="0.2">
      <c r="A587" s="5" t="s">
        <v>2</v>
      </c>
    </row>
    <row r="588" spans="1:249" ht="7.5" customHeight="1" x14ac:dyDescent="0.2"/>
    <row r="589" spans="1:249" ht="11.25" customHeight="1" x14ac:dyDescent="0.2">
      <c r="A589" s="5" t="s">
        <v>1</v>
      </c>
      <c r="B589" s="4" t="s">
        <v>0</v>
      </c>
      <c r="C589" s="4"/>
      <c r="I589" s="3"/>
    </row>
    <row r="591" spans="1:249" x14ac:dyDescent="0.2">
      <c r="C591" s="38"/>
      <c r="D591" s="39"/>
      <c r="E591" s="7"/>
      <c r="F591" s="38"/>
    </row>
    <row r="592" spans="1:249" x14ac:dyDescent="0.2">
      <c r="A592" s="1"/>
    </row>
    <row r="593" spans="1:249" ht="15.75" x14ac:dyDescent="0.2">
      <c r="A593" s="37" t="s">
        <v>38</v>
      </c>
      <c r="B593" s="36" t="s">
        <v>37</v>
      </c>
      <c r="C593" s="35"/>
      <c r="D593" s="34"/>
      <c r="F593" s="34"/>
    </row>
    <row r="594" spans="1:249" x14ac:dyDescent="0.2">
      <c r="A594" s="33"/>
      <c r="B594" s="33" t="s">
        <v>36</v>
      </c>
      <c r="C594" s="33"/>
      <c r="D594" s="33"/>
      <c r="F594" s="33"/>
    </row>
    <row r="595" spans="1:249" ht="7.5" customHeight="1" thickBot="1" x14ac:dyDescent="0.25">
      <c r="A595" s="32"/>
      <c r="B595" s="30"/>
      <c r="C595" s="30"/>
      <c r="D595" s="30"/>
      <c r="E595" s="31"/>
      <c r="F595" s="30"/>
    </row>
    <row r="596" spans="1:249" ht="13.5" thickBot="1" x14ac:dyDescent="0.25">
      <c r="A596" s="29" t="s">
        <v>35</v>
      </c>
      <c r="B596" s="28" t="s">
        <v>34</v>
      </c>
      <c r="C596" s="28" t="s">
        <v>33</v>
      </c>
      <c r="D596" s="28" t="s">
        <v>32</v>
      </c>
      <c r="E596" s="28" t="s">
        <v>31</v>
      </c>
      <c r="F596" s="28" t="s">
        <v>3</v>
      </c>
    </row>
    <row r="597" spans="1:249" s="8" customFormat="1" ht="11.25" x14ac:dyDescent="0.2">
      <c r="A597" s="21" t="s">
        <v>30</v>
      </c>
      <c r="B597" s="14">
        <v>31</v>
      </c>
      <c r="C597" s="16" t="s">
        <v>4</v>
      </c>
      <c r="D597" s="16" t="s">
        <v>4</v>
      </c>
      <c r="E597" s="16" t="s">
        <v>4</v>
      </c>
      <c r="F597" s="14">
        <f>SUM(B597:E597)</f>
        <v>31</v>
      </c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  <c r="GA597" s="5"/>
      <c r="GB597" s="5"/>
      <c r="GC597" s="5"/>
      <c r="GD597" s="5"/>
      <c r="GE597" s="5"/>
      <c r="GF597" s="5"/>
      <c r="GG597" s="5"/>
      <c r="GH597" s="5"/>
      <c r="GI597" s="5"/>
      <c r="GJ597" s="5"/>
      <c r="GK597" s="5"/>
      <c r="GL597" s="5"/>
      <c r="GM597" s="5"/>
      <c r="GN597" s="5"/>
      <c r="GO597" s="5"/>
      <c r="GP597" s="5"/>
      <c r="GQ597" s="5"/>
      <c r="GR597" s="5"/>
      <c r="GS597" s="5"/>
      <c r="GT597" s="5"/>
      <c r="GU597" s="5"/>
      <c r="GV597" s="5"/>
      <c r="GW597" s="5"/>
      <c r="GX597" s="5"/>
      <c r="GY597" s="5"/>
      <c r="GZ597" s="5"/>
      <c r="HA597" s="5"/>
      <c r="HB597" s="5"/>
      <c r="HC597" s="5"/>
      <c r="HD597" s="5"/>
      <c r="HE597" s="5"/>
      <c r="HF597" s="5"/>
      <c r="HG597" s="5"/>
      <c r="HH597" s="5"/>
      <c r="HI597" s="5"/>
      <c r="HJ597" s="5"/>
      <c r="HK597" s="5"/>
      <c r="HL597" s="5"/>
      <c r="HM597" s="5"/>
      <c r="HN597" s="5"/>
      <c r="HO597" s="5"/>
      <c r="HP597" s="5"/>
      <c r="HQ597" s="5"/>
      <c r="HR597" s="5"/>
      <c r="HS597" s="5"/>
      <c r="HT597" s="5"/>
      <c r="HU597" s="5"/>
      <c r="HV597" s="5"/>
      <c r="HW597" s="5"/>
      <c r="HX597" s="5"/>
      <c r="HY597" s="5"/>
      <c r="HZ597" s="5"/>
      <c r="IA597" s="5"/>
      <c r="IB597" s="5"/>
      <c r="IC597" s="5"/>
      <c r="ID597" s="5"/>
      <c r="IE597" s="5"/>
      <c r="IF597" s="5"/>
      <c r="IG597" s="5"/>
      <c r="IH597" s="5"/>
      <c r="II597" s="5"/>
      <c r="IJ597" s="5"/>
      <c r="IK597" s="5"/>
      <c r="IL597" s="5"/>
      <c r="IM597" s="5"/>
      <c r="IN597" s="5"/>
      <c r="IO597" s="5"/>
    </row>
    <row r="598" spans="1:249" s="8" customFormat="1" ht="11.25" x14ac:dyDescent="0.2">
      <c r="A598" s="20" t="s">
        <v>29</v>
      </c>
      <c r="B598" s="18">
        <v>7320</v>
      </c>
      <c r="C598" s="18">
        <v>2</v>
      </c>
      <c r="D598" s="23" t="s">
        <v>4</v>
      </c>
      <c r="E598" s="23" t="s">
        <v>4</v>
      </c>
      <c r="F598" s="18">
        <f>SUM(B598:E598)</f>
        <v>7322</v>
      </c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  <c r="GA598" s="5"/>
      <c r="GB598" s="5"/>
      <c r="GC598" s="5"/>
      <c r="GD598" s="5"/>
      <c r="GE598" s="5"/>
      <c r="GF598" s="5"/>
      <c r="GG598" s="5"/>
      <c r="GH598" s="5"/>
      <c r="GI598" s="5"/>
      <c r="GJ598" s="5"/>
      <c r="GK598" s="5"/>
      <c r="GL598" s="5"/>
      <c r="GM598" s="5"/>
      <c r="GN598" s="5"/>
      <c r="GO598" s="5"/>
      <c r="GP598" s="5"/>
      <c r="GQ598" s="5"/>
      <c r="GR598" s="5"/>
      <c r="GS598" s="5"/>
      <c r="GT598" s="5"/>
      <c r="GU598" s="5"/>
      <c r="GV598" s="5"/>
      <c r="GW598" s="5"/>
      <c r="GX598" s="5"/>
      <c r="GY598" s="5"/>
      <c r="GZ598" s="5"/>
      <c r="HA598" s="5"/>
      <c r="HB598" s="5"/>
      <c r="HC598" s="5"/>
      <c r="HD598" s="5"/>
      <c r="HE598" s="5"/>
      <c r="HF598" s="5"/>
      <c r="HG598" s="5"/>
      <c r="HH598" s="5"/>
      <c r="HI598" s="5"/>
      <c r="HJ598" s="5"/>
      <c r="HK598" s="5"/>
      <c r="HL598" s="5"/>
      <c r="HM598" s="5"/>
      <c r="HN598" s="5"/>
      <c r="HO598" s="5"/>
      <c r="HP598" s="5"/>
      <c r="HQ598" s="5"/>
      <c r="HR598" s="5"/>
      <c r="HS598" s="5"/>
      <c r="HT598" s="5"/>
      <c r="HU598" s="5"/>
      <c r="HV598" s="5"/>
      <c r="HW598" s="5"/>
      <c r="HX598" s="5"/>
      <c r="HY598" s="5"/>
      <c r="HZ598" s="5"/>
      <c r="IA598" s="5"/>
      <c r="IB598" s="5"/>
      <c r="IC598" s="5"/>
      <c r="ID598" s="5"/>
      <c r="IE598" s="5"/>
      <c r="IF598" s="5"/>
      <c r="IG598" s="5"/>
      <c r="IH598" s="5"/>
      <c r="II598" s="5"/>
      <c r="IJ598" s="5"/>
      <c r="IK598" s="5"/>
      <c r="IL598" s="5"/>
      <c r="IM598" s="5"/>
      <c r="IN598" s="5"/>
      <c r="IO598" s="5"/>
    </row>
    <row r="599" spans="1:249" s="8" customFormat="1" ht="11.25" x14ac:dyDescent="0.2">
      <c r="A599" s="21" t="s">
        <v>28</v>
      </c>
      <c r="B599" s="16" t="s">
        <v>4</v>
      </c>
      <c r="C599" s="14">
        <v>3</v>
      </c>
      <c r="D599" s="16" t="s">
        <v>4</v>
      </c>
      <c r="E599" s="16" t="s">
        <v>4</v>
      </c>
      <c r="F599" s="14">
        <f>SUM(B599:E599)</f>
        <v>3</v>
      </c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  <c r="GA599" s="5"/>
      <c r="GB599" s="5"/>
      <c r="GC599" s="5"/>
      <c r="GD599" s="5"/>
      <c r="GE599" s="5"/>
      <c r="GF599" s="5"/>
      <c r="GG599" s="5"/>
      <c r="GH599" s="5"/>
      <c r="GI599" s="5"/>
      <c r="GJ599" s="5"/>
      <c r="GK599" s="5"/>
      <c r="GL599" s="5"/>
      <c r="GM599" s="5"/>
      <c r="GN599" s="5"/>
      <c r="GO599" s="5"/>
      <c r="GP599" s="5"/>
      <c r="GQ599" s="5"/>
      <c r="GR599" s="5"/>
      <c r="GS599" s="5"/>
      <c r="GT599" s="5"/>
      <c r="GU599" s="5"/>
      <c r="GV599" s="5"/>
      <c r="GW599" s="5"/>
      <c r="GX599" s="5"/>
      <c r="GY599" s="5"/>
      <c r="GZ599" s="5"/>
      <c r="HA599" s="5"/>
      <c r="HB599" s="5"/>
      <c r="HC599" s="5"/>
      <c r="HD599" s="5"/>
      <c r="HE599" s="5"/>
      <c r="HF599" s="5"/>
      <c r="HG599" s="5"/>
      <c r="HH599" s="5"/>
      <c r="HI599" s="5"/>
      <c r="HJ599" s="5"/>
      <c r="HK599" s="5"/>
      <c r="HL599" s="5"/>
      <c r="HM599" s="5"/>
      <c r="HN599" s="5"/>
      <c r="HO599" s="5"/>
      <c r="HP599" s="5"/>
      <c r="HQ599" s="5"/>
      <c r="HR599" s="5"/>
      <c r="HS599" s="5"/>
      <c r="HT599" s="5"/>
      <c r="HU599" s="5"/>
      <c r="HV599" s="5"/>
      <c r="HW599" s="5"/>
      <c r="HX599" s="5"/>
      <c r="HY599" s="5"/>
      <c r="HZ599" s="5"/>
      <c r="IA599" s="5"/>
      <c r="IB599" s="5"/>
      <c r="IC599" s="5"/>
      <c r="ID599" s="5"/>
      <c r="IE599" s="5"/>
      <c r="IF599" s="5"/>
      <c r="IG599" s="5"/>
      <c r="IH599" s="5"/>
      <c r="II599" s="5"/>
      <c r="IJ599" s="5"/>
      <c r="IK599" s="5"/>
      <c r="IL599" s="5"/>
      <c r="IM599" s="5"/>
      <c r="IN599" s="5"/>
      <c r="IO599" s="5"/>
    </row>
    <row r="600" spans="1:249" s="8" customFormat="1" ht="11.25" x14ac:dyDescent="0.2">
      <c r="A600" s="20" t="s">
        <v>27</v>
      </c>
      <c r="B600" s="18">
        <v>159</v>
      </c>
      <c r="C600" s="18">
        <v>76</v>
      </c>
      <c r="D600" s="23" t="s">
        <v>4</v>
      </c>
      <c r="E600" s="23" t="s">
        <v>4</v>
      </c>
      <c r="F600" s="18">
        <f>SUM(B600:E600)</f>
        <v>235</v>
      </c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  <c r="GA600" s="5"/>
      <c r="GB600" s="5"/>
      <c r="GC600" s="5"/>
      <c r="GD600" s="5"/>
      <c r="GE600" s="5"/>
      <c r="GF600" s="5"/>
      <c r="GG600" s="5"/>
      <c r="GH600" s="5"/>
      <c r="GI600" s="5"/>
      <c r="GJ600" s="5"/>
      <c r="GK600" s="5"/>
      <c r="GL600" s="5"/>
      <c r="GM600" s="5"/>
      <c r="GN600" s="5"/>
      <c r="GO600" s="5"/>
      <c r="GP600" s="5"/>
      <c r="GQ600" s="5"/>
      <c r="GR600" s="5"/>
      <c r="GS600" s="5"/>
      <c r="GT600" s="5"/>
      <c r="GU600" s="5"/>
      <c r="GV600" s="5"/>
      <c r="GW600" s="5"/>
      <c r="GX600" s="5"/>
      <c r="GY600" s="5"/>
      <c r="GZ600" s="5"/>
      <c r="HA600" s="5"/>
      <c r="HB600" s="5"/>
      <c r="HC600" s="5"/>
      <c r="HD600" s="5"/>
      <c r="HE600" s="5"/>
      <c r="HF600" s="5"/>
      <c r="HG600" s="5"/>
      <c r="HH600" s="5"/>
      <c r="HI600" s="5"/>
      <c r="HJ600" s="5"/>
      <c r="HK600" s="5"/>
      <c r="HL600" s="5"/>
      <c r="HM600" s="5"/>
      <c r="HN600" s="5"/>
      <c r="HO600" s="5"/>
      <c r="HP600" s="5"/>
      <c r="HQ600" s="5"/>
      <c r="HR600" s="5"/>
      <c r="HS600" s="5"/>
      <c r="HT600" s="5"/>
      <c r="HU600" s="5"/>
      <c r="HV600" s="5"/>
      <c r="HW600" s="5"/>
      <c r="HX600" s="5"/>
      <c r="HY600" s="5"/>
      <c r="HZ600" s="5"/>
      <c r="IA600" s="5"/>
      <c r="IB600" s="5"/>
      <c r="IC600" s="5"/>
      <c r="ID600" s="5"/>
      <c r="IE600" s="5"/>
      <c r="IF600" s="5"/>
      <c r="IG600" s="5"/>
      <c r="IH600" s="5"/>
      <c r="II600" s="5"/>
      <c r="IJ600" s="5"/>
      <c r="IK600" s="5"/>
      <c r="IL600" s="5"/>
      <c r="IM600" s="5"/>
      <c r="IN600" s="5"/>
      <c r="IO600" s="5"/>
    </row>
    <row r="601" spans="1:249" s="8" customFormat="1" ht="11.25" x14ac:dyDescent="0.2">
      <c r="A601" s="21" t="s">
        <v>26</v>
      </c>
      <c r="B601" s="14">
        <v>118</v>
      </c>
      <c r="C601" s="16" t="s">
        <v>4</v>
      </c>
      <c r="D601" s="16" t="s">
        <v>4</v>
      </c>
      <c r="E601" s="16" t="s">
        <v>4</v>
      </c>
      <c r="F601" s="14">
        <f>SUM(B601:E601)</f>
        <v>118</v>
      </c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  <c r="GL601" s="5"/>
      <c r="GM601" s="5"/>
      <c r="GN601" s="5"/>
      <c r="GO601" s="5"/>
      <c r="GP601" s="5"/>
      <c r="GQ601" s="5"/>
      <c r="GR601" s="5"/>
      <c r="GS601" s="5"/>
      <c r="GT601" s="5"/>
      <c r="GU601" s="5"/>
      <c r="GV601" s="5"/>
      <c r="GW601" s="5"/>
      <c r="GX601" s="5"/>
      <c r="GY601" s="5"/>
      <c r="GZ601" s="5"/>
      <c r="HA601" s="5"/>
      <c r="HB601" s="5"/>
      <c r="HC601" s="5"/>
      <c r="HD601" s="5"/>
      <c r="HE601" s="5"/>
      <c r="HF601" s="5"/>
      <c r="HG601" s="5"/>
      <c r="HH601" s="5"/>
      <c r="HI601" s="5"/>
      <c r="HJ601" s="5"/>
      <c r="HK601" s="5"/>
      <c r="HL601" s="5"/>
      <c r="HM601" s="5"/>
      <c r="HN601" s="5"/>
      <c r="HO601" s="5"/>
      <c r="HP601" s="5"/>
      <c r="HQ601" s="5"/>
      <c r="HR601" s="5"/>
      <c r="HS601" s="5"/>
      <c r="HT601" s="5"/>
      <c r="HU601" s="5"/>
      <c r="HV601" s="5"/>
      <c r="HW601" s="5"/>
      <c r="HX601" s="5"/>
      <c r="HY601" s="5"/>
      <c r="HZ601" s="5"/>
      <c r="IA601" s="5"/>
      <c r="IB601" s="5"/>
      <c r="IC601" s="5"/>
      <c r="ID601" s="5"/>
      <c r="IE601" s="5"/>
      <c r="IF601" s="5"/>
      <c r="IG601" s="5"/>
      <c r="IH601" s="5"/>
      <c r="II601" s="5"/>
      <c r="IJ601" s="5"/>
      <c r="IK601" s="5"/>
      <c r="IL601" s="5"/>
      <c r="IM601" s="5"/>
      <c r="IN601" s="5"/>
      <c r="IO601" s="5"/>
    </row>
    <row r="602" spans="1:249" s="8" customFormat="1" ht="11.25" x14ac:dyDescent="0.2">
      <c r="A602" s="20" t="s">
        <v>25</v>
      </c>
      <c r="B602" s="18">
        <v>284</v>
      </c>
      <c r="C602" s="23" t="s">
        <v>4</v>
      </c>
      <c r="D602" s="23" t="s">
        <v>4</v>
      </c>
      <c r="E602" s="23" t="s">
        <v>4</v>
      </c>
      <c r="F602" s="18">
        <f>SUM(B602:E602)</f>
        <v>284</v>
      </c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  <c r="GA602" s="5"/>
      <c r="GB602" s="5"/>
      <c r="GC602" s="5"/>
      <c r="GD602" s="5"/>
      <c r="GE602" s="5"/>
      <c r="GF602" s="5"/>
      <c r="GG602" s="5"/>
      <c r="GH602" s="5"/>
      <c r="GI602" s="5"/>
      <c r="GJ602" s="5"/>
      <c r="GK602" s="5"/>
      <c r="GL602" s="5"/>
      <c r="GM602" s="5"/>
      <c r="GN602" s="5"/>
      <c r="GO602" s="5"/>
      <c r="GP602" s="5"/>
      <c r="GQ602" s="5"/>
      <c r="GR602" s="5"/>
      <c r="GS602" s="5"/>
      <c r="GT602" s="5"/>
      <c r="GU602" s="5"/>
      <c r="GV602" s="5"/>
      <c r="GW602" s="5"/>
      <c r="GX602" s="5"/>
      <c r="GY602" s="5"/>
      <c r="GZ602" s="5"/>
      <c r="HA602" s="5"/>
      <c r="HB602" s="5"/>
      <c r="HC602" s="5"/>
      <c r="HD602" s="5"/>
      <c r="HE602" s="5"/>
      <c r="HF602" s="5"/>
      <c r="HG602" s="5"/>
      <c r="HH602" s="5"/>
      <c r="HI602" s="5"/>
      <c r="HJ602" s="5"/>
      <c r="HK602" s="5"/>
      <c r="HL602" s="5"/>
      <c r="HM602" s="5"/>
      <c r="HN602" s="5"/>
      <c r="HO602" s="5"/>
      <c r="HP602" s="5"/>
      <c r="HQ602" s="5"/>
      <c r="HR602" s="5"/>
      <c r="HS602" s="5"/>
      <c r="HT602" s="5"/>
      <c r="HU602" s="5"/>
      <c r="HV602" s="5"/>
      <c r="HW602" s="5"/>
      <c r="HX602" s="5"/>
      <c r="HY602" s="5"/>
      <c r="HZ602" s="5"/>
      <c r="IA602" s="5"/>
      <c r="IB602" s="5"/>
      <c r="IC602" s="5"/>
      <c r="ID602" s="5"/>
      <c r="IE602" s="5"/>
      <c r="IF602" s="5"/>
      <c r="IG602" s="5"/>
      <c r="IH602" s="5"/>
      <c r="II602" s="5"/>
      <c r="IJ602" s="5"/>
      <c r="IK602" s="5"/>
      <c r="IL602" s="5"/>
      <c r="IM602" s="5"/>
      <c r="IN602" s="5"/>
      <c r="IO602" s="5"/>
    </row>
    <row r="603" spans="1:249" s="8" customFormat="1" ht="11.25" x14ac:dyDescent="0.2">
      <c r="A603" s="21" t="s">
        <v>24</v>
      </c>
      <c r="B603" s="14">
        <v>24</v>
      </c>
      <c r="C603" s="16" t="s">
        <v>4</v>
      </c>
      <c r="D603" s="16" t="s">
        <v>4</v>
      </c>
      <c r="E603" s="16" t="s">
        <v>4</v>
      </c>
      <c r="F603" s="14">
        <f>SUM(B603:E603)</f>
        <v>24</v>
      </c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  <c r="GA603" s="5"/>
      <c r="GB603" s="5"/>
      <c r="GC603" s="5"/>
      <c r="GD603" s="5"/>
      <c r="GE603" s="5"/>
      <c r="GF603" s="5"/>
      <c r="GG603" s="5"/>
      <c r="GH603" s="5"/>
      <c r="GI603" s="5"/>
      <c r="GJ603" s="5"/>
      <c r="GK603" s="5"/>
      <c r="GL603" s="5"/>
      <c r="GM603" s="5"/>
      <c r="GN603" s="5"/>
      <c r="GO603" s="5"/>
      <c r="GP603" s="5"/>
      <c r="GQ603" s="5"/>
      <c r="GR603" s="5"/>
      <c r="GS603" s="5"/>
      <c r="GT603" s="5"/>
      <c r="GU603" s="5"/>
      <c r="GV603" s="5"/>
      <c r="GW603" s="5"/>
      <c r="GX603" s="5"/>
      <c r="GY603" s="5"/>
      <c r="GZ603" s="5"/>
      <c r="HA603" s="5"/>
      <c r="HB603" s="5"/>
      <c r="HC603" s="5"/>
      <c r="HD603" s="5"/>
      <c r="HE603" s="5"/>
      <c r="HF603" s="5"/>
      <c r="HG603" s="5"/>
      <c r="HH603" s="5"/>
      <c r="HI603" s="5"/>
      <c r="HJ603" s="5"/>
      <c r="HK603" s="5"/>
      <c r="HL603" s="5"/>
      <c r="HM603" s="5"/>
      <c r="HN603" s="5"/>
      <c r="HO603" s="5"/>
      <c r="HP603" s="5"/>
      <c r="HQ603" s="5"/>
      <c r="HR603" s="5"/>
      <c r="HS603" s="5"/>
      <c r="HT603" s="5"/>
      <c r="HU603" s="5"/>
      <c r="HV603" s="5"/>
      <c r="HW603" s="5"/>
      <c r="HX603" s="5"/>
      <c r="HY603" s="5"/>
      <c r="HZ603" s="5"/>
      <c r="IA603" s="5"/>
      <c r="IB603" s="5"/>
      <c r="IC603" s="5"/>
      <c r="ID603" s="5"/>
      <c r="IE603" s="5"/>
      <c r="IF603" s="5"/>
      <c r="IG603" s="5"/>
      <c r="IH603" s="5"/>
      <c r="II603" s="5"/>
      <c r="IJ603" s="5"/>
      <c r="IK603" s="5"/>
      <c r="IL603" s="5"/>
      <c r="IM603" s="5"/>
      <c r="IN603" s="5"/>
      <c r="IO603" s="5"/>
    </row>
    <row r="604" spans="1:249" s="8" customFormat="1" ht="11.25" x14ac:dyDescent="0.2">
      <c r="A604" s="20" t="s">
        <v>23</v>
      </c>
      <c r="B604" s="23" t="s">
        <v>4</v>
      </c>
      <c r="C604" s="18" t="s">
        <v>13</v>
      </c>
      <c r="D604" s="23" t="s">
        <v>4</v>
      </c>
      <c r="E604" s="23" t="s">
        <v>4</v>
      </c>
      <c r="F604" s="18" t="s">
        <v>13</v>
      </c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  <c r="FU604" s="5"/>
      <c r="FV604" s="5"/>
      <c r="FW604" s="5"/>
      <c r="FX604" s="5"/>
      <c r="FY604" s="5"/>
      <c r="FZ604" s="5"/>
      <c r="GA604" s="5"/>
      <c r="GB604" s="5"/>
      <c r="GC604" s="5"/>
      <c r="GD604" s="5"/>
      <c r="GE604" s="5"/>
      <c r="GF604" s="5"/>
      <c r="GG604" s="5"/>
      <c r="GH604" s="5"/>
      <c r="GI604" s="5"/>
      <c r="GJ604" s="5"/>
      <c r="GK604" s="5"/>
      <c r="GL604" s="5"/>
      <c r="GM604" s="5"/>
      <c r="GN604" s="5"/>
      <c r="GO604" s="5"/>
      <c r="GP604" s="5"/>
      <c r="GQ604" s="5"/>
      <c r="GR604" s="5"/>
      <c r="GS604" s="5"/>
      <c r="GT604" s="5"/>
      <c r="GU604" s="5"/>
      <c r="GV604" s="5"/>
      <c r="GW604" s="5"/>
      <c r="GX604" s="5"/>
      <c r="GY604" s="5"/>
      <c r="GZ604" s="5"/>
      <c r="HA604" s="5"/>
      <c r="HB604" s="5"/>
      <c r="HC604" s="5"/>
      <c r="HD604" s="5"/>
      <c r="HE604" s="5"/>
      <c r="HF604" s="5"/>
      <c r="HG604" s="5"/>
      <c r="HH604" s="5"/>
      <c r="HI604" s="5"/>
      <c r="HJ604" s="5"/>
      <c r="HK604" s="5"/>
      <c r="HL604" s="5"/>
      <c r="HM604" s="5"/>
      <c r="HN604" s="5"/>
      <c r="HO604" s="5"/>
      <c r="HP604" s="5"/>
      <c r="HQ604" s="5"/>
      <c r="HR604" s="5"/>
      <c r="HS604" s="5"/>
      <c r="HT604" s="5"/>
      <c r="HU604" s="5"/>
      <c r="HV604" s="5"/>
      <c r="HW604" s="5"/>
      <c r="HX604" s="5"/>
      <c r="HY604" s="5"/>
      <c r="HZ604" s="5"/>
      <c r="IA604" s="5"/>
      <c r="IB604" s="5"/>
      <c r="IC604" s="5"/>
      <c r="ID604" s="5"/>
      <c r="IE604" s="5"/>
      <c r="IF604" s="5"/>
      <c r="IG604" s="5"/>
      <c r="IH604" s="5"/>
      <c r="II604" s="5"/>
      <c r="IJ604" s="5"/>
      <c r="IK604" s="5"/>
      <c r="IL604" s="5"/>
      <c r="IM604" s="5"/>
      <c r="IN604" s="5"/>
      <c r="IO604" s="5"/>
    </row>
    <row r="605" spans="1:249" s="8" customFormat="1" ht="11.25" x14ac:dyDescent="0.2">
      <c r="A605" s="21" t="s">
        <v>22</v>
      </c>
      <c r="B605" s="16" t="s">
        <v>4</v>
      </c>
      <c r="C605" s="16" t="s">
        <v>4</v>
      </c>
      <c r="D605" s="16" t="s">
        <v>4</v>
      </c>
      <c r="E605" s="27">
        <v>78</v>
      </c>
      <c r="F605" s="14">
        <f>SUM(B605:E605)</f>
        <v>78</v>
      </c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  <c r="GA605" s="5"/>
      <c r="GB605" s="5"/>
      <c r="GC605" s="5"/>
      <c r="GD605" s="5"/>
      <c r="GE605" s="5"/>
      <c r="GF605" s="5"/>
      <c r="GG605" s="5"/>
      <c r="GH605" s="5"/>
      <c r="GI605" s="5"/>
      <c r="GJ605" s="5"/>
      <c r="GK605" s="5"/>
      <c r="GL605" s="5"/>
      <c r="GM605" s="5"/>
      <c r="GN605" s="5"/>
      <c r="GO605" s="5"/>
      <c r="GP605" s="5"/>
      <c r="GQ605" s="5"/>
      <c r="GR605" s="5"/>
      <c r="GS605" s="5"/>
      <c r="GT605" s="5"/>
      <c r="GU605" s="5"/>
      <c r="GV605" s="5"/>
      <c r="GW605" s="5"/>
      <c r="GX605" s="5"/>
      <c r="GY605" s="5"/>
      <c r="GZ605" s="5"/>
      <c r="HA605" s="5"/>
      <c r="HB605" s="5"/>
      <c r="HC605" s="5"/>
      <c r="HD605" s="5"/>
      <c r="HE605" s="5"/>
      <c r="HF605" s="5"/>
      <c r="HG605" s="5"/>
      <c r="HH605" s="5"/>
      <c r="HI605" s="5"/>
      <c r="HJ605" s="5"/>
      <c r="HK605" s="5"/>
      <c r="HL605" s="5"/>
      <c r="HM605" s="5"/>
      <c r="HN605" s="5"/>
      <c r="HO605" s="5"/>
      <c r="HP605" s="5"/>
      <c r="HQ605" s="5"/>
      <c r="HR605" s="5"/>
      <c r="HS605" s="5"/>
      <c r="HT605" s="5"/>
      <c r="HU605" s="5"/>
      <c r="HV605" s="5"/>
      <c r="HW605" s="5"/>
      <c r="HX605" s="5"/>
      <c r="HY605" s="5"/>
      <c r="HZ605" s="5"/>
      <c r="IA605" s="5"/>
      <c r="IB605" s="5"/>
      <c r="IC605" s="5"/>
      <c r="ID605" s="5"/>
      <c r="IE605" s="5"/>
      <c r="IF605" s="5"/>
      <c r="IG605" s="5"/>
      <c r="IH605" s="5"/>
      <c r="II605" s="5"/>
      <c r="IJ605" s="5"/>
      <c r="IK605" s="5"/>
      <c r="IL605" s="5"/>
      <c r="IM605" s="5"/>
      <c r="IN605" s="5"/>
      <c r="IO605" s="5"/>
    </row>
    <row r="606" spans="1:249" s="8" customFormat="1" ht="11.25" x14ac:dyDescent="0.2">
      <c r="A606" s="20" t="s">
        <v>21</v>
      </c>
      <c r="B606" s="23" t="s">
        <v>4</v>
      </c>
      <c r="C606" s="23" t="s">
        <v>4</v>
      </c>
      <c r="D606" s="23" t="s">
        <v>4</v>
      </c>
      <c r="E606" s="19">
        <v>25</v>
      </c>
      <c r="F606" s="18">
        <f>SUM(B606:E606)</f>
        <v>25</v>
      </c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  <c r="GA606" s="5"/>
      <c r="GB606" s="5"/>
      <c r="GC606" s="5"/>
      <c r="GD606" s="5"/>
      <c r="GE606" s="5"/>
      <c r="GF606" s="5"/>
      <c r="GG606" s="5"/>
      <c r="GH606" s="5"/>
      <c r="GI606" s="5"/>
      <c r="GJ606" s="5"/>
      <c r="GK606" s="5"/>
      <c r="GL606" s="5"/>
      <c r="GM606" s="5"/>
      <c r="GN606" s="5"/>
      <c r="GO606" s="5"/>
      <c r="GP606" s="5"/>
      <c r="GQ606" s="5"/>
      <c r="GR606" s="5"/>
      <c r="GS606" s="5"/>
      <c r="GT606" s="5"/>
      <c r="GU606" s="5"/>
      <c r="GV606" s="5"/>
      <c r="GW606" s="5"/>
      <c r="GX606" s="5"/>
      <c r="GY606" s="5"/>
      <c r="GZ606" s="5"/>
      <c r="HA606" s="5"/>
      <c r="HB606" s="5"/>
      <c r="HC606" s="5"/>
      <c r="HD606" s="5"/>
      <c r="HE606" s="5"/>
      <c r="HF606" s="5"/>
      <c r="HG606" s="5"/>
      <c r="HH606" s="5"/>
      <c r="HI606" s="5"/>
      <c r="HJ606" s="5"/>
      <c r="HK606" s="5"/>
      <c r="HL606" s="5"/>
      <c r="HM606" s="5"/>
      <c r="HN606" s="5"/>
      <c r="HO606" s="5"/>
      <c r="HP606" s="5"/>
      <c r="HQ606" s="5"/>
      <c r="HR606" s="5"/>
      <c r="HS606" s="5"/>
      <c r="HT606" s="5"/>
      <c r="HU606" s="5"/>
      <c r="HV606" s="5"/>
      <c r="HW606" s="5"/>
      <c r="HX606" s="5"/>
      <c r="HY606" s="5"/>
      <c r="HZ606" s="5"/>
      <c r="IA606" s="5"/>
      <c r="IB606" s="5"/>
      <c r="IC606" s="5"/>
      <c r="ID606" s="5"/>
      <c r="IE606" s="5"/>
      <c r="IF606" s="5"/>
      <c r="IG606" s="5"/>
      <c r="IH606" s="5"/>
      <c r="II606" s="5"/>
      <c r="IJ606" s="5"/>
      <c r="IK606" s="5"/>
      <c r="IL606" s="5"/>
      <c r="IM606" s="5"/>
      <c r="IN606" s="5"/>
      <c r="IO606" s="5"/>
    </row>
    <row r="607" spans="1:249" s="8" customFormat="1" ht="11.25" x14ac:dyDescent="0.2">
      <c r="A607" s="21" t="s">
        <v>20</v>
      </c>
      <c r="B607" s="16" t="s">
        <v>4</v>
      </c>
      <c r="C607" s="16" t="s">
        <v>4</v>
      </c>
      <c r="D607" s="16" t="s">
        <v>4</v>
      </c>
      <c r="E607" s="27">
        <v>40</v>
      </c>
      <c r="F607" s="14">
        <f>SUM(B607:E607)</f>
        <v>40</v>
      </c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  <c r="HB607" s="5"/>
      <c r="HC607" s="5"/>
      <c r="HD607" s="5"/>
      <c r="HE607" s="5"/>
      <c r="HF607" s="5"/>
      <c r="HG607" s="5"/>
      <c r="HH607" s="5"/>
      <c r="HI607" s="5"/>
      <c r="HJ607" s="5"/>
      <c r="HK607" s="5"/>
      <c r="HL607" s="5"/>
      <c r="HM607" s="5"/>
      <c r="HN607" s="5"/>
      <c r="HO607" s="5"/>
      <c r="HP607" s="5"/>
      <c r="HQ607" s="5"/>
      <c r="HR607" s="5"/>
      <c r="HS607" s="5"/>
      <c r="HT607" s="5"/>
      <c r="HU607" s="5"/>
      <c r="HV607" s="5"/>
      <c r="HW607" s="5"/>
      <c r="HX607" s="5"/>
      <c r="HY607" s="5"/>
      <c r="HZ607" s="5"/>
      <c r="IA607" s="5"/>
      <c r="IB607" s="5"/>
      <c r="IC607" s="5"/>
      <c r="ID607" s="5"/>
      <c r="IE607" s="5"/>
      <c r="IF607" s="5"/>
      <c r="IG607" s="5"/>
      <c r="IH607" s="5"/>
      <c r="II607" s="5"/>
      <c r="IJ607" s="5"/>
      <c r="IK607" s="5"/>
      <c r="IL607" s="5"/>
      <c r="IM607" s="5"/>
      <c r="IN607" s="5"/>
      <c r="IO607" s="5"/>
    </row>
    <row r="608" spans="1:249" s="8" customFormat="1" ht="11.25" x14ac:dyDescent="0.2">
      <c r="A608" s="20" t="s">
        <v>19</v>
      </c>
      <c r="B608" s="18">
        <v>555</v>
      </c>
      <c r="C608" s="18">
        <v>10</v>
      </c>
      <c r="D608" s="23" t="s">
        <v>4</v>
      </c>
      <c r="E608" s="23" t="s">
        <v>4</v>
      </c>
      <c r="F608" s="18">
        <f>SUM(B608:E608)</f>
        <v>565</v>
      </c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  <c r="GL608" s="5"/>
      <c r="GM608" s="5"/>
      <c r="GN608" s="5"/>
      <c r="GO608" s="5"/>
      <c r="GP608" s="5"/>
      <c r="GQ608" s="5"/>
      <c r="GR608" s="5"/>
      <c r="GS608" s="5"/>
      <c r="GT608" s="5"/>
      <c r="GU608" s="5"/>
      <c r="GV608" s="5"/>
      <c r="GW608" s="5"/>
      <c r="GX608" s="5"/>
      <c r="GY608" s="5"/>
      <c r="GZ608" s="5"/>
      <c r="HA608" s="5"/>
      <c r="HB608" s="5"/>
      <c r="HC608" s="5"/>
      <c r="HD608" s="5"/>
      <c r="HE608" s="5"/>
      <c r="HF608" s="5"/>
      <c r="HG608" s="5"/>
      <c r="HH608" s="5"/>
      <c r="HI608" s="5"/>
      <c r="HJ608" s="5"/>
      <c r="HK608" s="5"/>
      <c r="HL608" s="5"/>
      <c r="HM608" s="5"/>
      <c r="HN608" s="5"/>
      <c r="HO608" s="5"/>
      <c r="HP608" s="5"/>
      <c r="HQ608" s="5"/>
      <c r="HR608" s="5"/>
      <c r="HS608" s="5"/>
      <c r="HT608" s="5"/>
      <c r="HU608" s="5"/>
      <c r="HV608" s="5"/>
      <c r="HW608" s="5"/>
      <c r="HX608" s="5"/>
      <c r="HY608" s="5"/>
      <c r="HZ608" s="5"/>
      <c r="IA608" s="5"/>
      <c r="IB608" s="5"/>
      <c r="IC608" s="5"/>
      <c r="ID608" s="5"/>
      <c r="IE608" s="5"/>
      <c r="IF608" s="5"/>
      <c r="IG608" s="5"/>
      <c r="IH608" s="5"/>
      <c r="II608" s="5"/>
      <c r="IJ608" s="5"/>
      <c r="IK608" s="5"/>
      <c r="IL608" s="5"/>
      <c r="IM608" s="5"/>
      <c r="IN608" s="5"/>
      <c r="IO608" s="5"/>
    </row>
    <row r="609" spans="1:249" s="8" customFormat="1" ht="11.25" x14ac:dyDescent="0.2">
      <c r="A609" s="21" t="s">
        <v>18</v>
      </c>
      <c r="B609" s="14">
        <v>4045</v>
      </c>
      <c r="C609" s="14" t="s">
        <v>13</v>
      </c>
      <c r="D609" s="16" t="s">
        <v>4</v>
      </c>
      <c r="E609" s="16" t="s">
        <v>4</v>
      </c>
      <c r="F609" s="14">
        <f>SUM(B609:E609)</f>
        <v>4045</v>
      </c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  <c r="HQ609" s="5"/>
      <c r="HR609" s="5"/>
      <c r="HS609" s="5"/>
      <c r="HT609" s="5"/>
      <c r="HU609" s="5"/>
      <c r="HV609" s="5"/>
      <c r="HW609" s="5"/>
      <c r="HX609" s="5"/>
      <c r="HY609" s="5"/>
      <c r="HZ609" s="5"/>
      <c r="IA609" s="5"/>
      <c r="IB609" s="5"/>
      <c r="IC609" s="5"/>
      <c r="ID609" s="5"/>
      <c r="IE609" s="5"/>
      <c r="IF609" s="5"/>
      <c r="IG609" s="5"/>
      <c r="IH609" s="5"/>
      <c r="II609" s="5"/>
      <c r="IJ609" s="5"/>
      <c r="IK609" s="5"/>
      <c r="IL609" s="5"/>
      <c r="IM609" s="5"/>
      <c r="IN609" s="5"/>
      <c r="IO609" s="5"/>
    </row>
    <row r="610" spans="1:249" s="8" customFormat="1" ht="11.25" x14ac:dyDescent="0.2">
      <c r="A610" s="20" t="s">
        <v>17</v>
      </c>
      <c r="B610" s="18">
        <v>30</v>
      </c>
      <c r="C610" s="23" t="s">
        <v>4</v>
      </c>
      <c r="D610" s="23" t="s">
        <v>4</v>
      </c>
      <c r="E610" s="23" t="s">
        <v>4</v>
      </c>
      <c r="F610" s="18">
        <f>SUM(B610:E610)</f>
        <v>30</v>
      </c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  <c r="HM610" s="5"/>
      <c r="HN610" s="5"/>
      <c r="HO610" s="5"/>
      <c r="HP610" s="5"/>
      <c r="HQ610" s="5"/>
      <c r="HR610" s="5"/>
      <c r="HS610" s="5"/>
      <c r="HT610" s="5"/>
      <c r="HU610" s="5"/>
      <c r="HV610" s="5"/>
      <c r="HW610" s="5"/>
      <c r="HX610" s="5"/>
      <c r="HY610" s="5"/>
      <c r="HZ610" s="5"/>
      <c r="IA610" s="5"/>
      <c r="IB610" s="5"/>
      <c r="IC610" s="5"/>
      <c r="ID610" s="5"/>
      <c r="IE610" s="5"/>
      <c r="IF610" s="5"/>
      <c r="IG610" s="5"/>
      <c r="IH610" s="5"/>
      <c r="II610" s="5"/>
      <c r="IJ610" s="5"/>
      <c r="IK610" s="5"/>
      <c r="IL610" s="5"/>
      <c r="IM610" s="5"/>
      <c r="IN610" s="5"/>
      <c r="IO610" s="5"/>
    </row>
    <row r="611" spans="1:249" s="8" customFormat="1" ht="11.25" x14ac:dyDescent="0.2">
      <c r="A611" s="21" t="s">
        <v>16</v>
      </c>
      <c r="B611" s="14">
        <v>20</v>
      </c>
      <c r="C611" s="16" t="s">
        <v>4</v>
      </c>
      <c r="D611" s="16" t="s">
        <v>4</v>
      </c>
      <c r="E611" s="16" t="s">
        <v>4</v>
      </c>
      <c r="F611" s="14">
        <f>SUM(B611:E611)</f>
        <v>20</v>
      </c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  <c r="HM611" s="5"/>
      <c r="HN611" s="5"/>
      <c r="HO611" s="5"/>
      <c r="HP611" s="5"/>
      <c r="HQ611" s="5"/>
      <c r="HR611" s="5"/>
      <c r="HS611" s="5"/>
      <c r="HT611" s="5"/>
      <c r="HU611" s="5"/>
      <c r="HV611" s="5"/>
      <c r="HW611" s="5"/>
      <c r="HX611" s="5"/>
      <c r="HY611" s="5"/>
      <c r="HZ611" s="5"/>
      <c r="IA611" s="5"/>
      <c r="IB611" s="5"/>
      <c r="IC611" s="5"/>
      <c r="ID611" s="5"/>
      <c r="IE611" s="5"/>
      <c r="IF611" s="5"/>
      <c r="IG611" s="5"/>
      <c r="IH611" s="5"/>
      <c r="II611" s="5"/>
      <c r="IJ611" s="5"/>
      <c r="IK611" s="5"/>
      <c r="IL611" s="5"/>
      <c r="IM611" s="5"/>
      <c r="IN611" s="5"/>
      <c r="IO611" s="5"/>
    </row>
    <row r="612" spans="1:249" s="8" customFormat="1" ht="11.25" x14ac:dyDescent="0.2">
      <c r="A612" s="20" t="s">
        <v>15</v>
      </c>
      <c r="B612" s="23" t="s">
        <v>4</v>
      </c>
      <c r="C612" s="18">
        <v>20</v>
      </c>
      <c r="D612" s="23" t="s">
        <v>4</v>
      </c>
      <c r="E612" s="19">
        <v>9</v>
      </c>
      <c r="F612" s="18">
        <f>SUM(B612:E612)</f>
        <v>29</v>
      </c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  <c r="HB612" s="5"/>
      <c r="HC612" s="5"/>
      <c r="HD612" s="5"/>
      <c r="HE612" s="5"/>
      <c r="HF612" s="5"/>
      <c r="HG612" s="5"/>
      <c r="HH612" s="5"/>
      <c r="HI612" s="5"/>
      <c r="HJ612" s="5"/>
      <c r="HK612" s="5"/>
      <c r="HL612" s="5"/>
      <c r="HM612" s="5"/>
      <c r="HN612" s="5"/>
      <c r="HO612" s="5"/>
      <c r="HP612" s="5"/>
      <c r="HQ612" s="5"/>
      <c r="HR612" s="5"/>
      <c r="HS612" s="5"/>
      <c r="HT612" s="5"/>
      <c r="HU612" s="5"/>
      <c r="HV612" s="5"/>
      <c r="HW612" s="5"/>
      <c r="HX612" s="5"/>
      <c r="HY612" s="5"/>
      <c r="HZ612" s="5"/>
      <c r="IA612" s="5"/>
      <c r="IB612" s="5"/>
      <c r="IC612" s="5"/>
      <c r="ID612" s="5"/>
      <c r="IE612" s="5"/>
      <c r="IF612" s="5"/>
      <c r="IG612" s="5"/>
      <c r="IH612" s="5"/>
      <c r="II612" s="5"/>
      <c r="IJ612" s="5"/>
      <c r="IK612" s="5"/>
      <c r="IL612" s="5"/>
      <c r="IM612" s="5"/>
      <c r="IN612" s="5"/>
      <c r="IO612" s="5"/>
    </row>
    <row r="613" spans="1:249" s="8" customFormat="1" ht="11.25" x14ac:dyDescent="0.2">
      <c r="A613" s="21" t="s">
        <v>14</v>
      </c>
      <c r="B613" s="14">
        <v>356</v>
      </c>
      <c r="C613" s="14" t="s">
        <v>13</v>
      </c>
      <c r="D613" s="16" t="s">
        <v>4</v>
      </c>
      <c r="E613" s="16" t="s">
        <v>4</v>
      </c>
      <c r="F613" s="14">
        <f>SUM(B613:E613)</f>
        <v>356</v>
      </c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  <c r="IK613" s="5"/>
      <c r="IL613" s="5"/>
      <c r="IM613" s="5"/>
      <c r="IN613" s="5"/>
      <c r="IO613" s="5"/>
    </row>
    <row r="614" spans="1:249" s="8" customFormat="1" ht="11.25" x14ac:dyDescent="0.2">
      <c r="A614" s="20" t="s">
        <v>12</v>
      </c>
      <c r="B614" s="18">
        <v>2106</v>
      </c>
      <c r="C614" s="23" t="s">
        <v>4</v>
      </c>
      <c r="D614" s="23" t="s">
        <v>4</v>
      </c>
      <c r="E614" s="19">
        <v>22</v>
      </c>
      <c r="F614" s="18">
        <f>SUM(B614:E614)</f>
        <v>2128</v>
      </c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  <c r="IK614" s="5"/>
      <c r="IL614" s="5"/>
      <c r="IM614" s="5"/>
      <c r="IN614" s="5"/>
      <c r="IO614" s="5"/>
    </row>
    <row r="615" spans="1:249" s="8" customFormat="1" ht="11.25" x14ac:dyDescent="0.2">
      <c r="A615" s="21" t="s">
        <v>11</v>
      </c>
      <c r="B615" s="14">
        <v>53</v>
      </c>
      <c r="C615" s="16" t="s">
        <v>4</v>
      </c>
      <c r="D615" s="16" t="s">
        <v>4</v>
      </c>
      <c r="E615" s="16" t="s">
        <v>4</v>
      </c>
      <c r="F615" s="14">
        <f>SUM(B615:E615)</f>
        <v>53</v>
      </c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  <c r="GL615" s="5"/>
      <c r="GM615" s="5"/>
      <c r="GN615" s="5"/>
      <c r="GO615" s="5"/>
      <c r="GP615" s="5"/>
      <c r="GQ615" s="5"/>
      <c r="GR615" s="5"/>
      <c r="GS615" s="5"/>
      <c r="GT615" s="5"/>
      <c r="GU615" s="5"/>
      <c r="GV615" s="5"/>
      <c r="GW615" s="5"/>
      <c r="GX615" s="5"/>
      <c r="GY615" s="5"/>
      <c r="GZ615" s="5"/>
      <c r="HA615" s="5"/>
      <c r="HB615" s="5"/>
      <c r="HC615" s="5"/>
      <c r="HD615" s="5"/>
      <c r="HE615" s="5"/>
      <c r="HF615" s="5"/>
      <c r="HG615" s="5"/>
      <c r="HH615" s="5"/>
      <c r="HI615" s="5"/>
      <c r="HJ615" s="5"/>
      <c r="HK615" s="5"/>
      <c r="HL615" s="5"/>
      <c r="HM615" s="5"/>
      <c r="HN615" s="5"/>
      <c r="HO615" s="5"/>
      <c r="HP615" s="5"/>
      <c r="HQ615" s="5"/>
      <c r="HR615" s="5"/>
      <c r="HS615" s="5"/>
      <c r="HT615" s="5"/>
      <c r="HU615" s="5"/>
      <c r="HV615" s="5"/>
      <c r="HW615" s="5"/>
      <c r="HX615" s="5"/>
      <c r="HY615" s="5"/>
      <c r="HZ615" s="5"/>
      <c r="IA615" s="5"/>
      <c r="IB615" s="5"/>
      <c r="IC615" s="5"/>
      <c r="ID615" s="5"/>
      <c r="IE615" s="5"/>
      <c r="IF615" s="5"/>
      <c r="IG615" s="5"/>
      <c r="IH615" s="5"/>
      <c r="II615" s="5"/>
      <c r="IJ615" s="5"/>
      <c r="IK615" s="5"/>
      <c r="IL615" s="5"/>
      <c r="IM615" s="5"/>
      <c r="IN615" s="5"/>
      <c r="IO615" s="5"/>
    </row>
    <row r="616" spans="1:249" s="8" customFormat="1" ht="11.25" x14ac:dyDescent="0.2">
      <c r="A616" s="26" t="s">
        <v>10</v>
      </c>
      <c r="B616" s="24">
        <v>890</v>
      </c>
      <c r="C616" s="24">
        <v>3940</v>
      </c>
      <c r="D616" s="24">
        <v>4012</v>
      </c>
      <c r="E616" s="25" t="s">
        <v>4</v>
      </c>
      <c r="F616" s="24">
        <f>SUM(B616:E616)</f>
        <v>8842</v>
      </c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  <c r="HM616" s="5"/>
      <c r="HN616" s="5"/>
      <c r="HO616" s="5"/>
      <c r="HP616" s="5"/>
      <c r="HQ616" s="5"/>
      <c r="HR616" s="5"/>
      <c r="HS616" s="5"/>
      <c r="HT616" s="5"/>
      <c r="HU616" s="5"/>
      <c r="HV616" s="5"/>
      <c r="HW616" s="5"/>
      <c r="HX616" s="5"/>
      <c r="HY616" s="5"/>
      <c r="HZ616" s="5"/>
      <c r="IA616" s="5"/>
      <c r="IB616" s="5"/>
      <c r="IC616" s="5"/>
      <c r="ID616" s="5"/>
      <c r="IE616" s="5"/>
      <c r="IF616" s="5"/>
      <c r="IG616" s="5"/>
      <c r="IH616" s="5"/>
      <c r="II616" s="5"/>
      <c r="IJ616" s="5"/>
      <c r="IK616" s="5"/>
      <c r="IL616" s="5"/>
      <c r="IM616" s="5"/>
      <c r="IN616" s="5"/>
      <c r="IO616" s="5"/>
    </row>
    <row r="617" spans="1:249" s="8" customFormat="1" ht="11.25" customHeight="1" x14ac:dyDescent="0.2">
      <c r="A617" s="21" t="s">
        <v>9</v>
      </c>
      <c r="B617" s="14">
        <v>52</v>
      </c>
      <c r="C617" s="16" t="s">
        <v>4</v>
      </c>
      <c r="D617" s="16" t="s">
        <v>4</v>
      </c>
      <c r="E617" s="15" t="s">
        <v>4</v>
      </c>
      <c r="F617" s="14">
        <f>SUM(B617:E617)</f>
        <v>52</v>
      </c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  <c r="IK617" s="5"/>
      <c r="IL617" s="5"/>
      <c r="IM617" s="5"/>
      <c r="IN617" s="5"/>
      <c r="IO617" s="5"/>
    </row>
    <row r="618" spans="1:249" s="8" customFormat="1" ht="11.25" customHeight="1" x14ac:dyDescent="0.2">
      <c r="A618" s="20" t="s">
        <v>8</v>
      </c>
      <c r="B618" s="18">
        <v>103</v>
      </c>
      <c r="C618" s="18">
        <v>1</v>
      </c>
      <c r="D618" s="23" t="s">
        <v>4</v>
      </c>
      <c r="E618" s="22" t="s">
        <v>4</v>
      </c>
      <c r="F618" s="18">
        <f>SUM(B618:E618)</f>
        <v>104</v>
      </c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  <c r="GL618" s="5"/>
      <c r="GM618" s="5"/>
      <c r="GN618" s="5"/>
      <c r="GO618" s="5"/>
      <c r="GP618" s="5"/>
      <c r="GQ618" s="5"/>
      <c r="GR618" s="5"/>
      <c r="GS618" s="5"/>
      <c r="GT618" s="5"/>
      <c r="GU618" s="5"/>
      <c r="GV618" s="5"/>
      <c r="GW618" s="5"/>
      <c r="GX618" s="5"/>
      <c r="GY618" s="5"/>
      <c r="GZ618" s="5"/>
      <c r="HA618" s="5"/>
      <c r="HB618" s="5"/>
      <c r="HC618" s="5"/>
      <c r="HD618" s="5"/>
      <c r="HE618" s="5"/>
      <c r="HF618" s="5"/>
      <c r="HG618" s="5"/>
      <c r="HH618" s="5"/>
      <c r="HI618" s="5"/>
      <c r="HJ618" s="5"/>
      <c r="HK618" s="5"/>
      <c r="HL618" s="5"/>
      <c r="HM618" s="5"/>
      <c r="HN618" s="5"/>
      <c r="HO618" s="5"/>
      <c r="HP618" s="5"/>
      <c r="HQ618" s="5"/>
      <c r="HR618" s="5"/>
      <c r="HS618" s="5"/>
      <c r="HT618" s="5"/>
      <c r="HU618" s="5"/>
      <c r="HV618" s="5"/>
      <c r="HW618" s="5"/>
      <c r="HX618" s="5"/>
      <c r="HY618" s="5"/>
      <c r="HZ618" s="5"/>
      <c r="IA618" s="5"/>
      <c r="IB618" s="5"/>
      <c r="IC618" s="5"/>
      <c r="ID618" s="5"/>
      <c r="IE618" s="5"/>
      <c r="IF618" s="5"/>
      <c r="IG618" s="5"/>
      <c r="IH618" s="5"/>
      <c r="II618" s="5"/>
      <c r="IJ618" s="5"/>
      <c r="IK618" s="5"/>
      <c r="IL618" s="5"/>
      <c r="IM618" s="5"/>
      <c r="IN618" s="5"/>
      <c r="IO618" s="5"/>
    </row>
    <row r="619" spans="1:249" s="8" customFormat="1" ht="11.25" customHeight="1" x14ac:dyDescent="0.2">
      <c r="A619" s="21" t="s">
        <v>7</v>
      </c>
      <c r="B619" s="14">
        <v>378</v>
      </c>
      <c r="C619" s="16" t="s">
        <v>4</v>
      </c>
      <c r="D619" s="16" t="s">
        <v>4</v>
      </c>
      <c r="E619" s="15" t="s">
        <v>4</v>
      </c>
      <c r="F619" s="14">
        <f>SUM(B619:E619)</f>
        <v>378</v>
      </c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  <c r="HB619" s="5"/>
      <c r="HC619" s="5"/>
      <c r="HD619" s="5"/>
      <c r="HE619" s="5"/>
      <c r="HF619" s="5"/>
      <c r="HG619" s="5"/>
      <c r="HH619" s="5"/>
      <c r="HI619" s="5"/>
      <c r="HJ619" s="5"/>
      <c r="HK619" s="5"/>
      <c r="HL619" s="5"/>
      <c r="HM619" s="5"/>
      <c r="HN619" s="5"/>
      <c r="HO619" s="5"/>
      <c r="HP619" s="5"/>
      <c r="HQ619" s="5"/>
      <c r="HR619" s="5"/>
      <c r="HS619" s="5"/>
      <c r="HT619" s="5"/>
      <c r="HU619" s="5"/>
      <c r="HV619" s="5"/>
      <c r="HW619" s="5"/>
      <c r="HX619" s="5"/>
      <c r="HY619" s="5"/>
      <c r="HZ619" s="5"/>
      <c r="IA619" s="5"/>
      <c r="IB619" s="5"/>
      <c r="IC619" s="5"/>
      <c r="ID619" s="5"/>
      <c r="IE619" s="5"/>
      <c r="IF619" s="5"/>
      <c r="IG619" s="5"/>
      <c r="IH619" s="5"/>
      <c r="II619" s="5"/>
      <c r="IJ619" s="5"/>
      <c r="IK619" s="5"/>
      <c r="IL619" s="5"/>
      <c r="IM619" s="5"/>
      <c r="IN619" s="5"/>
      <c r="IO619" s="5"/>
    </row>
    <row r="620" spans="1:249" s="8" customFormat="1" ht="11.25" customHeight="1" x14ac:dyDescent="0.2">
      <c r="A620" s="20"/>
      <c r="B620" s="18"/>
      <c r="C620" s="18"/>
      <c r="D620" s="18"/>
      <c r="E620" s="19"/>
      <c r="F620" s="18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  <c r="HB620" s="5"/>
      <c r="HC620" s="5"/>
      <c r="HD620" s="5"/>
      <c r="HE620" s="5"/>
      <c r="HF620" s="5"/>
      <c r="HG620" s="5"/>
      <c r="HH620" s="5"/>
      <c r="HI620" s="5"/>
      <c r="HJ620" s="5"/>
      <c r="HK620" s="5"/>
      <c r="HL620" s="5"/>
      <c r="HM620" s="5"/>
      <c r="HN620" s="5"/>
      <c r="HO620" s="5"/>
      <c r="HP620" s="5"/>
      <c r="HQ620" s="5"/>
      <c r="HR620" s="5"/>
      <c r="HS620" s="5"/>
      <c r="HT620" s="5"/>
      <c r="HU620" s="5"/>
      <c r="HV620" s="5"/>
      <c r="HW620" s="5"/>
      <c r="HX620" s="5"/>
      <c r="HY620" s="5"/>
      <c r="HZ620" s="5"/>
      <c r="IA620" s="5"/>
      <c r="IB620" s="5"/>
      <c r="IC620" s="5"/>
      <c r="ID620" s="5"/>
      <c r="IE620" s="5"/>
      <c r="IF620" s="5"/>
      <c r="IG620" s="5"/>
      <c r="IH620" s="5"/>
      <c r="II620" s="5"/>
      <c r="IJ620" s="5"/>
      <c r="IK620" s="5"/>
      <c r="IL620" s="5"/>
      <c r="IM620" s="5"/>
      <c r="IN620" s="5"/>
      <c r="IO620" s="5"/>
    </row>
    <row r="621" spans="1:249" s="8" customFormat="1" ht="11.25" customHeight="1" x14ac:dyDescent="0.2">
      <c r="A621" s="21" t="s">
        <v>6</v>
      </c>
      <c r="B621" s="14">
        <f>SUM(B597:B619)</f>
        <v>16524</v>
      </c>
      <c r="C621" s="14">
        <f>SUM(C597:C619)</f>
        <v>4052</v>
      </c>
      <c r="D621" s="14">
        <f>SUM(D597:D619)</f>
        <v>4012</v>
      </c>
      <c r="E621" s="14">
        <f>SUM(E597:E619)</f>
        <v>174</v>
      </c>
      <c r="F621" s="14">
        <v>24761</v>
      </c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5"/>
      <c r="GU621" s="5"/>
      <c r="GV621" s="5"/>
      <c r="GW621" s="5"/>
      <c r="GX621" s="5"/>
      <c r="GY621" s="5"/>
      <c r="GZ621" s="5"/>
      <c r="HA621" s="5"/>
      <c r="HB621" s="5"/>
      <c r="HC621" s="5"/>
      <c r="HD621" s="5"/>
      <c r="HE621" s="5"/>
      <c r="HF621" s="5"/>
      <c r="HG621" s="5"/>
      <c r="HH621" s="5"/>
      <c r="HI621" s="5"/>
      <c r="HJ621" s="5"/>
      <c r="HK621" s="5"/>
      <c r="HL621" s="5"/>
      <c r="HM621" s="5"/>
      <c r="HN621" s="5"/>
      <c r="HO621" s="5"/>
      <c r="HP621" s="5"/>
      <c r="HQ621" s="5"/>
      <c r="HR621" s="5"/>
      <c r="HS621" s="5"/>
      <c r="HT621" s="5"/>
      <c r="HU621" s="5"/>
      <c r="HV621" s="5"/>
      <c r="HW621" s="5"/>
      <c r="HX621" s="5"/>
      <c r="HY621" s="5"/>
      <c r="HZ621" s="5"/>
      <c r="IA621" s="5"/>
      <c r="IB621" s="5"/>
      <c r="IC621" s="5"/>
      <c r="ID621" s="5"/>
      <c r="IE621" s="5"/>
      <c r="IF621" s="5"/>
      <c r="IG621" s="5"/>
      <c r="IH621" s="5"/>
      <c r="II621" s="5"/>
      <c r="IJ621" s="5"/>
      <c r="IK621" s="5"/>
      <c r="IL621" s="5"/>
      <c r="IM621" s="5"/>
      <c r="IN621" s="5"/>
      <c r="IO621" s="5"/>
    </row>
    <row r="622" spans="1:249" s="8" customFormat="1" ht="11.25" customHeight="1" x14ac:dyDescent="0.2">
      <c r="A622" s="20"/>
      <c r="B622" s="18"/>
      <c r="C622" s="18"/>
      <c r="D622" s="18"/>
      <c r="E622" s="19"/>
      <c r="F622" s="18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  <c r="HB622" s="5"/>
      <c r="HC622" s="5"/>
      <c r="HD622" s="5"/>
      <c r="HE622" s="5"/>
      <c r="HF622" s="5"/>
      <c r="HG622" s="5"/>
      <c r="HH622" s="5"/>
      <c r="HI622" s="5"/>
      <c r="HJ622" s="5"/>
      <c r="HK622" s="5"/>
      <c r="HL622" s="5"/>
      <c r="HM622" s="5"/>
      <c r="HN622" s="5"/>
      <c r="HO622" s="5"/>
      <c r="HP622" s="5"/>
      <c r="HQ622" s="5"/>
      <c r="HR622" s="5"/>
      <c r="HS622" s="5"/>
      <c r="HT622" s="5"/>
      <c r="HU622" s="5"/>
      <c r="HV622" s="5"/>
      <c r="HW622" s="5"/>
      <c r="HX622" s="5"/>
      <c r="HY622" s="5"/>
      <c r="HZ622" s="5"/>
      <c r="IA622" s="5"/>
      <c r="IB622" s="5"/>
      <c r="IC622" s="5"/>
      <c r="ID622" s="5"/>
      <c r="IE622" s="5"/>
      <c r="IF622" s="5"/>
      <c r="IG622" s="5"/>
      <c r="IH622" s="5"/>
      <c r="II622" s="5"/>
      <c r="IJ622" s="5"/>
      <c r="IK622" s="5"/>
      <c r="IL622" s="5"/>
      <c r="IM622" s="5"/>
      <c r="IN622" s="5"/>
      <c r="IO622" s="5"/>
    </row>
    <row r="623" spans="1:249" s="8" customFormat="1" ht="11.25" customHeight="1" x14ac:dyDescent="0.2">
      <c r="A623" s="17" t="s">
        <v>5</v>
      </c>
      <c r="B623" s="16" t="s">
        <v>4</v>
      </c>
      <c r="C623" s="16" t="s">
        <v>4</v>
      </c>
      <c r="D623" s="16" t="s">
        <v>4</v>
      </c>
      <c r="E623" s="15" t="s">
        <v>4</v>
      </c>
      <c r="F623" s="14">
        <v>2144</v>
      </c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  <c r="HB623" s="5"/>
      <c r="HC623" s="5"/>
      <c r="HD623" s="5"/>
      <c r="HE623" s="5"/>
      <c r="HF623" s="5"/>
      <c r="HG623" s="5"/>
      <c r="HH623" s="5"/>
      <c r="HI623" s="5"/>
      <c r="HJ623" s="5"/>
      <c r="HK623" s="5"/>
      <c r="HL623" s="5"/>
      <c r="HM623" s="5"/>
      <c r="HN623" s="5"/>
      <c r="HO623" s="5"/>
      <c r="HP623" s="5"/>
      <c r="HQ623" s="5"/>
      <c r="HR623" s="5"/>
      <c r="HS623" s="5"/>
      <c r="HT623" s="5"/>
      <c r="HU623" s="5"/>
      <c r="HV623" s="5"/>
      <c r="HW623" s="5"/>
      <c r="HX623" s="5"/>
      <c r="HY623" s="5"/>
      <c r="HZ623" s="5"/>
      <c r="IA623" s="5"/>
      <c r="IB623" s="5"/>
      <c r="IC623" s="5"/>
      <c r="ID623" s="5"/>
      <c r="IE623" s="5"/>
      <c r="IF623" s="5"/>
      <c r="IG623" s="5"/>
      <c r="IH623" s="5"/>
      <c r="II623" s="5"/>
      <c r="IJ623" s="5"/>
      <c r="IK623" s="5"/>
      <c r="IL623" s="5"/>
      <c r="IM623" s="5"/>
      <c r="IN623" s="5"/>
      <c r="IO623" s="5"/>
    </row>
    <row r="624" spans="1:249" s="8" customFormat="1" ht="11.25" customHeight="1" thickBot="1" x14ac:dyDescent="0.25">
      <c r="A624" s="13"/>
      <c r="B624" s="11"/>
      <c r="C624" s="11"/>
      <c r="D624" s="11"/>
      <c r="E624" s="12"/>
      <c r="F624" s="11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  <c r="GA624" s="5"/>
      <c r="GB624" s="5"/>
      <c r="GC624" s="5"/>
      <c r="GD624" s="5"/>
      <c r="GE624" s="5"/>
      <c r="GF624" s="5"/>
      <c r="GG624" s="5"/>
      <c r="GH624" s="5"/>
      <c r="GI624" s="5"/>
      <c r="GJ624" s="5"/>
      <c r="GK624" s="5"/>
      <c r="GL624" s="5"/>
      <c r="GM624" s="5"/>
      <c r="GN624" s="5"/>
      <c r="GO624" s="5"/>
      <c r="GP624" s="5"/>
      <c r="GQ624" s="5"/>
      <c r="GR624" s="5"/>
      <c r="GS624" s="5"/>
      <c r="GT624" s="5"/>
      <c r="GU624" s="5"/>
      <c r="GV624" s="5"/>
      <c r="GW624" s="5"/>
      <c r="GX624" s="5"/>
      <c r="GY624" s="5"/>
      <c r="GZ624" s="5"/>
      <c r="HA624" s="5"/>
      <c r="HB624" s="5"/>
      <c r="HC624" s="5"/>
      <c r="HD624" s="5"/>
      <c r="HE624" s="5"/>
      <c r="HF624" s="5"/>
      <c r="HG624" s="5"/>
      <c r="HH624" s="5"/>
      <c r="HI624" s="5"/>
      <c r="HJ624" s="5"/>
      <c r="HK624" s="5"/>
      <c r="HL624" s="5"/>
      <c r="HM624" s="5"/>
      <c r="HN624" s="5"/>
      <c r="HO624" s="5"/>
      <c r="HP624" s="5"/>
      <c r="HQ624" s="5"/>
      <c r="HR624" s="5"/>
      <c r="HS624" s="5"/>
      <c r="HT624" s="5"/>
      <c r="HU624" s="5"/>
      <c r="HV624" s="5"/>
      <c r="HW624" s="5"/>
      <c r="HX624" s="5"/>
      <c r="HY624" s="5"/>
      <c r="HZ624" s="5"/>
      <c r="IA624" s="5"/>
      <c r="IB624" s="5"/>
      <c r="IC624" s="5"/>
      <c r="ID624" s="5"/>
      <c r="IE624" s="5"/>
      <c r="IF624" s="5"/>
      <c r="IG624" s="5"/>
      <c r="IH624" s="5"/>
      <c r="II624" s="5"/>
      <c r="IJ624" s="5"/>
      <c r="IK624" s="5"/>
      <c r="IL624" s="5"/>
      <c r="IM624" s="5"/>
      <c r="IN624" s="5"/>
      <c r="IO624" s="5"/>
    </row>
    <row r="625" spans="1:249" s="8" customFormat="1" ht="12" thickBot="1" x14ac:dyDescent="0.25">
      <c r="A625" s="10" t="s">
        <v>3</v>
      </c>
      <c r="B625" s="9">
        <f>SUM(B597:B619)</f>
        <v>16524</v>
      </c>
      <c r="C625" s="9">
        <f>SUM(C597:C619)</f>
        <v>4052</v>
      </c>
      <c r="D625" s="9">
        <f>SUM(D597:D619)</f>
        <v>4012</v>
      </c>
      <c r="E625" s="9">
        <f>SUM(E597:E619)</f>
        <v>174</v>
      </c>
      <c r="F625" s="9">
        <f>SUM(B625:E625,F623)</f>
        <v>26906</v>
      </c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  <c r="GL625" s="5"/>
      <c r="GM625" s="5"/>
      <c r="GN625" s="5"/>
      <c r="GO625" s="5"/>
      <c r="GP625" s="5"/>
      <c r="GQ625" s="5"/>
      <c r="GR625" s="5"/>
      <c r="GS625" s="5"/>
      <c r="GT625" s="5"/>
      <c r="GU625" s="5"/>
      <c r="GV625" s="5"/>
      <c r="GW625" s="5"/>
      <c r="GX625" s="5"/>
      <c r="GY625" s="5"/>
      <c r="GZ625" s="5"/>
      <c r="HA625" s="5"/>
      <c r="HB625" s="5"/>
      <c r="HC625" s="5"/>
      <c r="HD625" s="5"/>
      <c r="HE625" s="5"/>
      <c r="HF625" s="5"/>
      <c r="HG625" s="5"/>
      <c r="HH625" s="5"/>
      <c r="HI625" s="5"/>
      <c r="HJ625" s="5"/>
      <c r="HK625" s="5"/>
      <c r="HL625" s="5"/>
      <c r="HM625" s="5"/>
      <c r="HN625" s="5"/>
      <c r="HO625" s="5"/>
      <c r="HP625" s="5"/>
      <c r="HQ625" s="5"/>
      <c r="HR625" s="5"/>
      <c r="HS625" s="5"/>
      <c r="HT625" s="5"/>
      <c r="HU625" s="5"/>
      <c r="HV625" s="5"/>
      <c r="HW625" s="5"/>
      <c r="HX625" s="5"/>
      <c r="HY625" s="5"/>
      <c r="HZ625" s="5"/>
      <c r="IA625" s="5"/>
      <c r="IB625" s="5"/>
      <c r="IC625" s="5"/>
      <c r="ID625" s="5"/>
      <c r="IE625" s="5"/>
      <c r="IF625" s="5"/>
      <c r="IG625" s="5"/>
      <c r="IH625" s="5"/>
      <c r="II625" s="5"/>
      <c r="IJ625" s="5"/>
      <c r="IK625" s="5"/>
      <c r="IL625" s="5"/>
      <c r="IM625" s="5"/>
      <c r="IN625" s="5"/>
      <c r="IO625" s="5"/>
    </row>
    <row r="626" spans="1:249" ht="7.5" customHeight="1" x14ac:dyDescent="0.2">
      <c r="A626" s="6"/>
      <c r="B626" s="6"/>
      <c r="C626" s="6"/>
      <c r="D626" s="6"/>
      <c r="E626" s="7"/>
      <c r="F626" s="6"/>
    </row>
    <row r="627" spans="1:249" ht="11.25" customHeight="1" x14ac:dyDescent="0.2">
      <c r="A627" s="5" t="s">
        <v>2</v>
      </c>
    </row>
    <row r="628" spans="1:249" ht="7.5" customHeight="1" x14ac:dyDescent="0.2"/>
    <row r="629" spans="1:249" ht="11.25" customHeight="1" x14ac:dyDescent="0.2">
      <c r="A629" s="5" t="s">
        <v>1</v>
      </c>
      <c r="B629" s="4" t="s">
        <v>0</v>
      </c>
      <c r="C629" s="4"/>
      <c r="I629" s="3"/>
    </row>
  </sheetData>
  <mergeCells count="22">
    <mergeCell ref="B93:C93"/>
    <mergeCell ref="B157:C157"/>
    <mergeCell ref="B379:C379"/>
    <mergeCell ref="B411:C411"/>
    <mergeCell ref="B445:C445"/>
    <mergeCell ref="B47:C47"/>
    <mergeCell ref="B201:C201"/>
    <mergeCell ref="B226:C226"/>
    <mergeCell ref="B178:C178"/>
    <mergeCell ref="B114:C114"/>
    <mergeCell ref="B136:C136"/>
    <mergeCell ref="B71:C71"/>
    <mergeCell ref="B23:C23"/>
    <mergeCell ref="B629:C629"/>
    <mergeCell ref="B512:C512"/>
    <mergeCell ref="B550:C550"/>
    <mergeCell ref="B589:C589"/>
    <mergeCell ref="B253:C253"/>
    <mergeCell ref="B279:C279"/>
    <mergeCell ref="B308:C308"/>
    <mergeCell ref="B343:C343"/>
    <mergeCell ref="B479:C479"/>
  </mergeCells>
  <hyperlinks>
    <hyperlink ref="B23:C23" r:id="rId1" display="EIA, Annual Coal Distribution" xr:uid="{C5F4FB29-F40E-4C67-ABE1-425C8446552C}"/>
    <hyperlink ref="B47:C47" r:id="rId2" display="EIA, Annual Coal Distribution" xr:uid="{CF24FA4A-0D74-434A-957D-F202A87D439C}"/>
    <hyperlink ref="B71:C71" r:id="rId3" display="EIA, Annual Coal Distribution" xr:uid="{F1021FDD-DDF9-4284-8CF1-59369B1E62A7}"/>
    <hyperlink ref="B93:C93" r:id="rId4" display="EIA, Annual Coal Distribution" xr:uid="{D9C2FA42-6B94-4EA2-AF4B-72F76935363F}"/>
    <hyperlink ref="B114:C114" r:id="rId5" display="EIA, Annual Coal Distribution" xr:uid="{38F28CB3-64ED-46BB-B044-69D4774AE9C4}"/>
    <hyperlink ref="B136:C136" r:id="rId6" display="EIA, Annual Coal Distribution" xr:uid="{AB5C0A15-4785-4156-ADBA-FC81D6F35141}"/>
    <hyperlink ref="B157:C157" r:id="rId7" display="EIA, Annual Coal Distribution" xr:uid="{BE37E63D-40D7-44A1-80AB-A055913CD383}"/>
    <hyperlink ref="B178:C178" r:id="rId8" display="EIA, Annual Coal Distribution" xr:uid="{50739D75-C714-4DC9-88F1-C811C261B7EC}"/>
    <hyperlink ref="B201:C201" r:id="rId9" display="EIA, Annual Coal Distribution" xr:uid="{B4752D27-C1F2-4C3F-B737-0347EA3ECE05}"/>
    <hyperlink ref="B226:C226" r:id="rId10" display="EIA, Annual Coal Distribution" xr:uid="{F631F182-F7D0-40BC-BC68-F0DD1BC3F6D6}"/>
    <hyperlink ref="B253:C253" r:id="rId11" display="EIA, Annual Coal Distribution" xr:uid="{DE9CB618-7DBC-44FB-9184-393210C7F4C4}"/>
    <hyperlink ref="B279:C279" r:id="rId12" display="EIA, Annual Coal Distribution" xr:uid="{454A76B7-B8CE-453B-852F-099C1171E2F7}"/>
    <hyperlink ref="B308:C308" r:id="rId13" display="EIA, Annual Coal Distribution" xr:uid="{2DEBE1B0-C00F-462C-BC47-E89479AB11F5}"/>
    <hyperlink ref="B343:C343" r:id="rId14" display="EIA, Annual Coal Distribution" xr:uid="{705C51BF-6375-43C5-85E5-C8DAF99BB762}"/>
    <hyperlink ref="B379:C379" r:id="rId15" display="EIA, Annual Coal Distribution" xr:uid="{AE980981-39EF-4487-A293-9D16E3BF00CB}"/>
    <hyperlink ref="B411:C411" r:id="rId16" display="EIA, Annual Coal Distribution" xr:uid="{562A08A7-3B41-4162-B00D-F32B606803A4}"/>
    <hyperlink ref="B445:C445" r:id="rId17" display="EIA, Annual Coal Distribution" xr:uid="{1EEB1625-19C0-4C72-9AB1-029D8C85EE0E}"/>
    <hyperlink ref="B479:C479" r:id="rId18" display="EIA, Annual Coal Distribution" xr:uid="{92492E15-0BC9-47B6-9904-1267DA287B34}"/>
    <hyperlink ref="B512:C512" r:id="rId19" display="EIA, Annual Coal Distribution" xr:uid="{F3CFFA39-90DE-4727-AC4C-F7A0D0A190F3}"/>
    <hyperlink ref="B550:C550" r:id="rId20" display="EIA, Annual Coal Distribution" xr:uid="{8D4B1BBA-81A5-47FD-B5B7-961814522A77}"/>
    <hyperlink ref="B589:C589" r:id="rId21" display="EIA, Annual Coal Distribution" xr:uid="{AFB60051-2762-492D-9CBC-6E86E7C3A3B7}"/>
    <hyperlink ref="B629:C629" r:id="rId22" display="EIA, Annual Coal Distribution" xr:uid="{C36B0612-19B2-4425-87A0-6CF5A0554351}"/>
  </hyperlinks>
  <printOptions horizontalCentered="1"/>
  <pageMargins left="0.25" right="0.25" top="0.25" bottom="0.25" header="0.5" footer="0.5"/>
  <pageSetup scale="86" orientation="portrait" r:id="rId23"/>
  <headerFooter alignWithMargins="0"/>
  <rowBreaks count="10" manualBreakCount="10">
    <brk id="50" max="5" man="1"/>
    <brk id="96" max="5" man="1"/>
    <brk id="160" max="5" man="1"/>
    <brk id="204" max="5" man="1"/>
    <brk id="256" max="5" man="1"/>
    <brk id="311" max="5" man="1"/>
    <brk id="382" max="5" man="1"/>
    <brk id="448" max="5" man="1"/>
    <brk id="515" max="5" man="1"/>
    <brk id="59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2.15</vt:lpstr>
      <vt:lpstr>'T 2.15'!Print_Area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2024-03-07T21:05:26Z</dcterms:created>
  <dcterms:modified xsi:type="dcterms:W3CDTF">2024-03-07T21:05:38Z</dcterms:modified>
</cp:coreProperties>
</file>