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Z:\html\docs\statistics\coal2.0\"/>
    </mc:Choice>
  </mc:AlternateContent>
  <xr:revisionPtr revIDLastSave="0" documentId="8_{E9D1F015-A3D7-4D6E-8CA8-4A74F669B6B3}" xr6:coauthVersionLast="47" xr6:coauthVersionMax="47" xr10:uidLastSave="{00000000-0000-0000-0000-000000000000}"/>
  <bookViews>
    <workbookView xWindow="-60" yWindow="-16440" windowWidth="29040" windowHeight="15720" xr2:uid="{5B4D119C-ABDC-41C1-A583-572C52746501}"/>
  </bookViews>
  <sheets>
    <sheet name="T 2.13" sheetId="1" r:id="rId1"/>
  </sheets>
  <definedNames>
    <definedName name="_xlnm.Print_Area" localSheetId="0">'T 2.13'!$A$1:$AR$66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5" i="1" l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C52" i="1"/>
  <c r="AR52" i="1" s="1"/>
  <c r="E52" i="1"/>
  <c r="K52" i="1"/>
  <c r="Z52" i="1"/>
  <c r="AJ52" i="1"/>
  <c r="AR53" i="1"/>
  <c r="AR54" i="1"/>
  <c r="AR55" i="1"/>
  <c r="AR56" i="1"/>
  <c r="AR57" i="1"/>
</calcChain>
</file>

<file path=xl/sharedStrings.xml><?xml version="1.0" encoding="utf-8"?>
<sst xmlns="http://schemas.openxmlformats.org/spreadsheetml/2006/main" count="1577" uniqueCount="61">
  <si>
    <t>a - Arizona and Nevada data combined for 1970-1973; b - Montana and Idaho data combined for 1970-1973; c - Oregon and Washington data combined for 1970-1973; d - Tennessee and Wisconsin included in "Other" from 1970-1989.</t>
  </si>
  <si>
    <t>Note:</t>
  </si>
  <si>
    <t>EIA, Coal Distribution Quarterly</t>
  </si>
  <si>
    <t>EIA, Annual Coal Distribution</t>
  </si>
  <si>
    <r>
      <t xml:space="preserve">U.S. Department of the Interior, Bureau of Mines, </t>
    </r>
    <r>
      <rPr>
        <i/>
        <sz val="8"/>
        <rFont val="Times New Roman"/>
        <family val="1"/>
      </rPr>
      <t>Mineral Industry Surveys - Bituminous Coal and Lignite Distribution</t>
    </r>
    <r>
      <rPr>
        <sz val="8"/>
        <rFont val="Times New Roman"/>
        <family val="1"/>
      </rPr>
      <t>, for 1970-1976</t>
    </r>
  </si>
  <si>
    <t xml:space="preserve">Source: </t>
  </si>
  <si>
    <t>*Amounts less than 500 tons</t>
  </si>
  <si>
    <t>w = Withheld to avoid disclosure of individual company data</t>
  </si>
  <si>
    <t>--</t>
  </si>
  <si>
    <t>*</t>
  </si>
  <si>
    <t>d</t>
  </si>
  <si>
    <t xml:space="preserve">c </t>
  </si>
  <si>
    <t>b</t>
  </si>
  <si>
    <t xml:space="preserve">a </t>
  </si>
  <si>
    <t>Total</t>
  </si>
  <si>
    <t>Other</t>
  </si>
  <si>
    <t>Exports</t>
  </si>
  <si>
    <t>WY</t>
  </si>
  <si>
    <t>WV</t>
  </si>
  <si>
    <t>WI</t>
  </si>
  <si>
    <t>WA</t>
  </si>
  <si>
    <t>VA</t>
  </si>
  <si>
    <t>UT</t>
  </si>
  <si>
    <t>TX</t>
  </si>
  <si>
    <t>TN</t>
  </si>
  <si>
    <t>PA</t>
  </si>
  <si>
    <t>OR</t>
  </si>
  <si>
    <t>OK</t>
  </si>
  <si>
    <t>OH</t>
  </si>
  <si>
    <t>NY</t>
  </si>
  <si>
    <t>NM</t>
  </si>
  <si>
    <t>NJ</t>
  </si>
  <si>
    <t>NV</t>
  </si>
  <si>
    <t>NE</t>
  </si>
  <si>
    <t>MT</t>
  </si>
  <si>
    <t>MO</t>
  </si>
  <si>
    <t>MS</t>
  </si>
  <si>
    <t>MN</t>
  </si>
  <si>
    <t>MI</t>
  </si>
  <si>
    <t>MD</t>
  </si>
  <si>
    <t>MA</t>
  </si>
  <si>
    <t>LA</t>
  </si>
  <si>
    <t>KY</t>
  </si>
  <si>
    <t>KS</t>
  </si>
  <si>
    <t>IA</t>
  </si>
  <si>
    <t>IN</t>
  </si>
  <si>
    <t>IL</t>
  </si>
  <si>
    <t>ID</t>
  </si>
  <si>
    <t>HI</t>
  </si>
  <si>
    <t>GA</t>
  </si>
  <si>
    <t>FL</t>
  </si>
  <si>
    <t>CT</t>
  </si>
  <si>
    <t>CO</t>
  </si>
  <si>
    <t>CA</t>
  </si>
  <si>
    <t>AR</t>
  </si>
  <si>
    <t>AZ</t>
  </si>
  <si>
    <t>AL</t>
  </si>
  <si>
    <t>Year</t>
  </si>
  <si>
    <t>Thousand Short Tons</t>
  </si>
  <si>
    <t>Distribution of Utah Coal by Principal State, 1970-2022</t>
  </si>
  <si>
    <t>Table 2.13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</si>
</sst>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u/>
      <sz val="10"/>
      <color indexed="12"/>
      <name val="Arial"/>
      <family val="2"/>
    </font>
    <font>
      <u/>
      <sz val="8"/>
      <color indexed="12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sz val="8"/>
      <color indexed="10"/>
      <name val="Times New Roman"/>
      <family val="1"/>
    </font>
    <font>
      <b/>
      <sz val="8"/>
      <name val="Times New Roman"/>
      <family val="1"/>
    </font>
    <font>
      <b/>
      <sz val="8"/>
      <color rgb="FFFF000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2" borderId="0"/>
    <xf numFmtId="0" fontId="7" fillId="0" borderId="0"/>
    <xf numFmtId="0" fontId="1" fillId="2" borderId="0"/>
    <xf numFmtId="0" fontId="1" fillId="2" borderId="0"/>
  </cellStyleXfs>
  <cellXfs count="72">
    <xf numFmtId="0" fontId="0" fillId="0" borderId="0" xfId="0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/>
    </xf>
    <xf numFmtId="0" fontId="0" fillId="0" borderId="0" xfId="0" applyAlignment="1">
      <alignment vertical="center"/>
    </xf>
    <xf numFmtId="3" fontId="3" fillId="0" borderId="0" xfId="0" applyNumberFormat="1" applyFont="1" applyAlignment="1">
      <alignment vertical="center"/>
    </xf>
    <xf numFmtId="0" fontId="5" fillId="2" borderId="0" xfId="1" applyFont="1" applyFill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3" fillId="0" borderId="0" xfId="2" applyFont="1" applyFill="1" applyAlignment="1">
      <alignment vertical="center"/>
    </xf>
    <xf numFmtId="3" fontId="2" fillId="0" borderId="0" xfId="2" applyNumberFormat="1" applyFont="1" applyFill="1" applyAlignment="1">
      <alignment horizontal="center" vertical="center"/>
    </xf>
    <xf numFmtId="3" fontId="2" fillId="0" borderId="0" xfId="2" applyNumberFormat="1" applyFont="1" applyFill="1" applyAlignment="1">
      <alignment vertical="center"/>
    </xf>
    <xf numFmtId="0" fontId="7" fillId="2" borderId="0" xfId="3" applyFill="1" applyAlignment="1">
      <alignment vertical="center"/>
    </xf>
    <xf numFmtId="0" fontId="3" fillId="0" borderId="0" xfId="3" applyFont="1" applyAlignment="1">
      <alignment horizontal="left" vertical="center"/>
    </xf>
    <xf numFmtId="0" fontId="2" fillId="0" borderId="0" xfId="2" applyFont="1" applyFill="1" applyAlignment="1">
      <alignment vertical="center"/>
    </xf>
    <xf numFmtId="0" fontId="3" fillId="3" borderId="0" xfId="0" applyFont="1" applyFill="1" applyAlignment="1">
      <alignment vertical="center"/>
    </xf>
    <xf numFmtId="3" fontId="3" fillId="3" borderId="1" xfId="2" applyNumberFormat="1" applyFont="1" applyFill="1" applyBorder="1" applyAlignment="1">
      <alignment horizontal="right" vertical="center"/>
    </xf>
    <xf numFmtId="3" fontId="3" fillId="3" borderId="1" xfId="2" quotePrefix="1" applyNumberFormat="1" applyFont="1" applyFill="1" applyBorder="1" applyAlignment="1">
      <alignment horizontal="right" vertical="center"/>
    </xf>
    <xf numFmtId="3" fontId="3" fillId="3" borderId="1" xfId="0" quotePrefix="1" applyNumberFormat="1" applyFont="1" applyFill="1" applyBorder="1" applyAlignment="1">
      <alignment horizontal="right" vertical="center"/>
    </xf>
    <xf numFmtId="3" fontId="8" fillId="3" borderId="1" xfId="2" applyNumberFormat="1" applyFont="1" applyFill="1" applyBorder="1" applyAlignment="1">
      <alignment horizontal="right" vertical="center"/>
    </xf>
    <xf numFmtId="0" fontId="3" fillId="3" borderId="1" xfId="2" applyFont="1" applyFill="1" applyBorder="1" applyAlignment="1">
      <alignment horizontal="center" vertical="center"/>
    </xf>
    <xf numFmtId="3" fontId="3" fillId="4" borderId="0" xfId="2" applyNumberFormat="1" applyFont="1" applyFill="1" applyAlignment="1">
      <alignment horizontal="right" vertical="center"/>
    </xf>
    <xf numFmtId="3" fontId="3" fillId="4" borderId="0" xfId="2" quotePrefix="1" applyNumberFormat="1" applyFont="1" applyFill="1" applyAlignment="1">
      <alignment horizontal="right" vertical="center"/>
    </xf>
    <xf numFmtId="3" fontId="3" fillId="4" borderId="0" xfId="0" quotePrefix="1" applyNumberFormat="1" applyFont="1" applyFill="1" applyAlignment="1">
      <alignment horizontal="right" vertical="center"/>
    </xf>
    <xf numFmtId="3" fontId="8" fillId="4" borderId="0" xfId="2" applyNumberFormat="1" applyFont="1" applyFill="1" applyAlignment="1">
      <alignment horizontal="right" vertical="center"/>
    </xf>
    <xf numFmtId="0" fontId="3" fillId="4" borderId="0" xfId="2" applyFont="1" applyFill="1" applyAlignment="1">
      <alignment horizontal="center" vertical="center"/>
    </xf>
    <xf numFmtId="3" fontId="3" fillId="0" borderId="0" xfId="2" applyNumberFormat="1" applyFont="1" applyFill="1" applyAlignment="1">
      <alignment horizontal="right" vertical="center"/>
    </xf>
    <xf numFmtId="3" fontId="3" fillId="0" borderId="0" xfId="2" quotePrefix="1" applyNumberFormat="1" applyFont="1" applyFill="1" applyAlignment="1">
      <alignment horizontal="right" vertical="center"/>
    </xf>
    <xf numFmtId="3" fontId="3" fillId="0" borderId="0" xfId="0" quotePrefix="1" applyNumberFormat="1" applyFont="1" applyAlignment="1">
      <alignment horizontal="right" vertical="center"/>
    </xf>
    <xf numFmtId="3" fontId="8" fillId="0" borderId="0" xfId="2" applyNumberFormat="1" applyFont="1" applyFill="1" applyAlignment="1">
      <alignment horizontal="right" vertical="center"/>
    </xf>
    <xf numFmtId="0" fontId="3" fillId="0" borderId="0" xfId="2" applyFont="1" applyFill="1" applyAlignment="1">
      <alignment horizontal="center" vertical="center"/>
    </xf>
    <xf numFmtId="0" fontId="3" fillId="4" borderId="0" xfId="0" quotePrefix="1" applyFont="1" applyFill="1" applyAlignment="1">
      <alignment horizontal="right" vertical="center"/>
    </xf>
    <xf numFmtId="0" fontId="3" fillId="4" borderId="0" xfId="2" quotePrefix="1" applyFont="1" applyFill="1" applyAlignment="1">
      <alignment horizontal="right" vertical="center"/>
    </xf>
    <xf numFmtId="0" fontId="3" fillId="0" borderId="0" xfId="0" quotePrefix="1" applyFont="1" applyAlignment="1">
      <alignment horizontal="right" vertical="center"/>
    </xf>
    <xf numFmtId="0" fontId="3" fillId="0" borderId="0" xfId="2" quotePrefix="1" applyFont="1" applyFill="1" applyAlignment="1">
      <alignment horizontal="right" vertical="center"/>
    </xf>
    <xf numFmtId="0" fontId="3" fillId="0" borderId="0" xfId="2" applyFont="1" applyFill="1" applyAlignment="1">
      <alignment horizontal="right" vertical="center"/>
    </xf>
    <xf numFmtId="3" fontId="3" fillId="4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4" borderId="0" xfId="0" applyFont="1" applyFill="1" applyAlignment="1">
      <alignment horizontal="right" vertical="center"/>
    </xf>
    <xf numFmtId="3" fontId="3" fillId="0" borderId="2" xfId="2" applyNumberFormat="1" applyFont="1" applyFill="1" applyBorder="1" applyAlignment="1">
      <alignment horizontal="right" vertical="center"/>
    </xf>
    <xf numFmtId="3" fontId="9" fillId="5" borderId="3" xfId="2" applyNumberFormat="1" applyFont="1" applyFill="1" applyBorder="1" applyAlignment="1">
      <alignment horizontal="right" vertical="center"/>
    </xf>
    <xf numFmtId="0" fontId="9" fillId="5" borderId="3" xfId="0" applyFont="1" applyFill="1" applyBorder="1" applyAlignment="1">
      <alignment horizontal="right" vertical="center"/>
    </xf>
    <xf numFmtId="3" fontId="9" fillId="5" borderId="3" xfId="0" applyNumberFormat="1" applyFont="1" applyFill="1" applyBorder="1" applyAlignment="1">
      <alignment horizontal="right" vertical="center"/>
    </xf>
    <xf numFmtId="3" fontId="10" fillId="5" borderId="3" xfId="2" applyNumberFormat="1" applyFont="1" applyFill="1" applyBorder="1" applyAlignment="1">
      <alignment horizontal="right" vertical="center"/>
    </xf>
    <xf numFmtId="0" fontId="9" fillId="5" borderId="3" xfId="2" applyFont="1" applyFill="1" applyBorder="1" applyAlignment="1">
      <alignment horizontal="right" vertical="center"/>
    </xf>
    <xf numFmtId="0" fontId="9" fillId="5" borderId="3" xfId="2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4" applyNumberFormat="1" applyFont="1" applyFill="1" applyBorder="1" applyAlignment="1">
      <alignment horizontal="center" vertical="center"/>
    </xf>
    <xf numFmtId="3" fontId="2" fillId="0" borderId="1" xfId="4" applyNumberFormat="1" applyFont="1" applyFill="1" applyBorder="1" applyAlignment="1">
      <alignment horizontal="right" vertical="center"/>
    </xf>
    <xf numFmtId="3" fontId="2" fillId="0" borderId="1" xfId="4" applyNumberFormat="1" applyFont="1" applyFill="1" applyBorder="1" applyAlignment="1">
      <alignment vertical="center"/>
    </xf>
    <xf numFmtId="3" fontId="2" fillId="0" borderId="1" xfId="4" applyNumberFormat="1" applyFont="1" applyFill="1" applyBorder="1" applyAlignment="1">
      <alignment horizontal="centerContinuous" vertical="center"/>
    </xf>
    <xf numFmtId="3" fontId="11" fillId="0" borderId="1" xfId="4" applyNumberFormat="1" applyFont="1" applyFill="1" applyBorder="1" applyAlignment="1">
      <alignment vertical="center"/>
    </xf>
    <xf numFmtId="0" fontId="2" fillId="0" borderId="1" xfId="4" applyFont="1" applyFill="1" applyBorder="1" applyAlignment="1">
      <alignment vertical="center"/>
    </xf>
    <xf numFmtId="3" fontId="2" fillId="0" borderId="0" xfId="4" applyNumberFormat="1" applyFont="1" applyFill="1" applyAlignment="1">
      <alignment horizontal="center" vertical="center"/>
    </xf>
    <xf numFmtId="3" fontId="2" fillId="0" borderId="0" xfId="4" applyNumberFormat="1" applyFont="1" applyFill="1" applyAlignment="1">
      <alignment vertical="center"/>
    </xf>
    <xf numFmtId="3" fontId="11" fillId="0" borderId="0" xfId="4" applyNumberFormat="1" applyFont="1" applyFill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4" applyFont="1" applyFill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5" applyNumberFormat="1" applyFont="1" applyFill="1" applyAlignment="1">
      <alignment horizontal="center" vertical="center"/>
    </xf>
    <xf numFmtId="3" fontId="7" fillId="0" borderId="0" xfId="5" applyNumberFormat="1" applyFont="1" applyFill="1" applyAlignment="1">
      <alignment vertical="center"/>
    </xf>
    <xf numFmtId="3" fontId="12" fillId="0" borderId="0" xfId="5" applyNumberFormat="1" applyFont="1" applyFill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vertical="center"/>
    </xf>
    <xf numFmtId="3" fontId="14" fillId="0" borderId="0" xfId="5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</cellXfs>
  <cellStyles count="6">
    <cellStyle name="F5" xfId="5" xr:uid="{2D50BD33-FDA8-4BF7-BF34-5B5B0E0A1E76}"/>
    <cellStyle name="F6" xfId="4" xr:uid="{3CB3CFF3-1D53-4E8F-B482-983701155EE0}"/>
    <cellStyle name="F7" xfId="2" xr:uid="{61F36AA7-152B-459B-AED0-DB1482630EBA}"/>
    <cellStyle name="Hyperlink" xfId="1" builtinId="8"/>
    <cellStyle name="Normal" xfId="0" builtinId="0"/>
    <cellStyle name="Normal_petroleum 3.9" xfId="3" xr:uid="{9BD6907A-68D1-4160-8C7D-EC12F0D823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ia.gov/coal/distribution/quarterly/back_q_distributions.html" TargetMode="External"/><Relationship Id="rId2" Type="http://schemas.openxmlformats.org/officeDocument/2006/relationships/hyperlink" Target="https://www.eia.gov/coal/distribution/annual/" TargetMode="External"/><Relationship Id="rId1" Type="http://schemas.openxmlformats.org/officeDocument/2006/relationships/hyperlink" Target="http://tonto.eia.doe.gov/FTPROOT/coal/coalpubs.ht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eia.gov/coal/production/quarterl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A5247-1B0B-4317-B187-B0210735C00C}">
  <dimension ref="A1:IW75"/>
  <sheetViews>
    <sheetView showGridLines="0" tabSelected="1" zoomScaleNormal="100" workbookViewId="0">
      <pane ySplit="4" topLeftCell="A5" activePane="bottomLeft" state="frozen"/>
      <selection pane="bottomLeft" activeCell="AW31" sqref="AW31"/>
    </sheetView>
  </sheetViews>
  <sheetFormatPr defaultColWidth="8.42578125" defaultRowHeight="12.75" x14ac:dyDescent="0.2"/>
  <cols>
    <col min="1" max="1" width="6" style="1" customWidth="1"/>
    <col min="2" max="2" width="4.5703125" style="1" customWidth="1"/>
    <col min="3" max="3" width="4.140625" style="3" customWidth="1"/>
    <col min="4" max="4" width="3.28515625" style="3" bestFit="1" customWidth="1"/>
    <col min="5" max="5" width="6.42578125" style="3" customWidth="1"/>
    <col min="6" max="6" width="3.7109375" style="2" bestFit="1" customWidth="1"/>
    <col min="7" max="7" width="3.140625" style="3" bestFit="1" customWidth="1"/>
    <col min="8" max="8" width="3.5703125" style="3" bestFit="1" customWidth="1"/>
    <col min="9" max="9" width="3.42578125" style="3" bestFit="1" customWidth="1"/>
    <col min="10" max="10" width="2.85546875" style="3" bestFit="1" customWidth="1"/>
    <col min="11" max="11" width="3.5703125" style="3" bestFit="1" customWidth="1"/>
    <col min="12" max="13" width="4.85546875" style="3" bestFit="1" customWidth="1"/>
    <col min="14" max="14" width="2.7109375" style="3" bestFit="1" customWidth="1"/>
    <col min="15" max="15" width="3.140625" style="3" bestFit="1" customWidth="1"/>
    <col min="16" max="16" width="3.5703125" style="3" bestFit="1" customWidth="1"/>
    <col min="17" max="17" width="3.140625" style="3" bestFit="1" customWidth="1"/>
    <col min="18" max="22" width="3.5703125" style="3" bestFit="1" customWidth="1"/>
    <col min="23" max="23" width="3.85546875" style="3" bestFit="1" customWidth="1"/>
    <col min="24" max="24" width="3.28515625" style="3" bestFit="1" customWidth="1"/>
    <col min="25" max="25" width="3" style="3" bestFit="1" customWidth="1"/>
    <col min="26" max="26" width="4.85546875" style="3" bestFit="1" customWidth="1"/>
    <col min="27" max="27" width="3" style="3" bestFit="1" customWidth="1"/>
    <col min="28" max="28" width="3.5703125" style="3" bestFit="1" customWidth="1"/>
    <col min="29" max="29" width="3.28515625" style="3" bestFit="1" customWidth="1"/>
    <col min="30" max="30" width="3.7109375" style="3" bestFit="1" customWidth="1"/>
    <col min="31" max="31" width="3.7109375" style="3" customWidth="1"/>
    <col min="32" max="32" width="3.5703125" style="3" bestFit="1" customWidth="1"/>
    <col min="33" max="33" width="3.140625" style="3" bestFit="1" customWidth="1"/>
    <col min="34" max="34" width="4.85546875" style="3" bestFit="1" customWidth="1"/>
    <col min="35" max="35" width="3.5703125" style="3" bestFit="1" customWidth="1"/>
    <col min="36" max="36" width="5.7109375" style="3" bestFit="1" customWidth="1"/>
    <col min="37" max="37" width="3.5703125" style="3" bestFit="1" customWidth="1"/>
    <col min="38" max="38" width="3.85546875" style="2" bestFit="1" customWidth="1"/>
    <col min="39" max="39" width="3.5703125" style="1" bestFit="1" customWidth="1"/>
    <col min="40" max="41" width="3.85546875" style="1" bestFit="1" customWidth="1"/>
    <col min="42" max="42" width="7.28515625" style="1" customWidth="1"/>
    <col min="43" max="43" width="5.5703125" style="1" bestFit="1" customWidth="1"/>
    <col min="44" max="44" width="5.7109375" style="1" bestFit="1" customWidth="1"/>
    <col min="45" max="16384" width="8.42578125" style="1"/>
  </cols>
  <sheetData>
    <row r="1" spans="1:257" ht="15.75" x14ac:dyDescent="0.2">
      <c r="A1" s="71" t="s">
        <v>60</v>
      </c>
      <c r="B1" s="71"/>
      <c r="C1" s="70" t="s">
        <v>59</v>
      </c>
      <c r="D1" s="69"/>
      <c r="E1" s="67"/>
      <c r="F1" s="68"/>
      <c r="G1" s="67"/>
      <c r="H1" s="67"/>
      <c r="I1" s="67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6"/>
      <c r="AE1" s="66"/>
      <c r="AF1" s="66"/>
      <c r="AG1" s="65"/>
      <c r="AH1" s="65"/>
      <c r="AI1" s="65"/>
      <c r="AJ1" s="65"/>
      <c r="AK1" s="65"/>
      <c r="AL1" s="64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  <c r="IU1" s="63"/>
      <c r="IV1" s="63"/>
      <c r="IW1" s="63"/>
    </row>
    <row r="2" spans="1:257" x14ac:dyDescent="0.2">
      <c r="A2" s="62"/>
      <c r="B2" s="62"/>
      <c r="C2" s="59" t="s">
        <v>58</v>
      </c>
      <c r="D2" s="61"/>
      <c r="E2" s="59"/>
      <c r="F2" s="58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60"/>
      <c r="AE2" s="60"/>
      <c r="AF2" s="60"/>
      <c r="AG2" s="59"/>
      <c r="AH2" s="59"/>
      <c r="AI2" s="59"/>
      <c r="AJ2" s="59"/>
      <c r="AK2" s="59"/>
      <c r="AL2" s="58"/>
    </row>
    <row r="3" spans="1:257" ht="7.5" customHeight="1" thickBot="1" x14ac:dyDescent="0.25">
      <c r="A3" s="57"/>
      <c r="B3" s="57"/>
      <c r="C3" s="54"/>
      <c r="D3" s="54"/>
      <c r="E3" s="54"/>
      <c r="F3" s="52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6"/>
      <c r="AE3" s="56"/>
      <c r="AF3" s="56"/>
      <c r="AG3" s="55"/>
      <c r="AH3" s="54"/>
      <c r="AI3" s="54"/>
      <c r="AJ3" s="54"/>
      <c r="AK3" s="53"/>
      <c r="AL3" s="52"/>
      <c r="AM3" s="51"/>
      <c r="AN3" s="51"/>
      <c r="AO3" s="51"/>
      <c r="AP3" s="51"/>
    </row>
    <row r="4" spans="1:257" s="5" customFormat="1" ht="12" thickBot="1" x14ac:dyDescent="0.25">
      <c r="A4" s="50" t="s">
        <v>57</v>
      </c>
      <c r="B4" s="49" t="s">
        <v>56</v>
      </c>
      <c r="C4" s="45" t="s">
        <v>55</v>
      </c>
      <c r="D4" s="45" t="s">
        <v>54</v>
      </c>
      <c r="E4" s="45" t="s">
        <v>53</v>
      </c>
      <c r="F4" s="45" t="s">
        <v>52</v>
      </c>
      <c r="G4" s="46" t="s">
        <v>51</v>
      </c>
      <c r="H4" s="47" t="s">
        <v>50</v>
      </c>
      <c r="I4" s="47" t="s">
        <v>49</v>
      </c>
      <c r="J4" s="46" t="s">
        <v>48</v>
      </c>
      <c r="K4" s="45" t="s">
        <v>47</v>
      </c>
      <c r="L4" s="47" t="s">
        <v>46</v>
      </c>
      <c r="M4" s="45" t="s">
        <v>45</v>
      </c>
      <c r="N4" s="45" t="s">
        <v>44</v>
      </c>
      <c r="O4" s="45" t="s">
        <v>43</v>
      </c>
      <c r="P4" s="45" t="s">
        <v>42</v>
      </c>
      <c r="Q4" s="45" t="s">
        <v>41</v>
      </c>
      <c r="R4" s="46" t="s">
        <v>40</v>
      </c>
      <c r="S4" s="45" t="s">
        <v>39</v>
      </c>
      <c r="T4" s="45" t="s">
        <v>38</v>
      </c>
      <c r="U4" s="45" t="s">
        <v>37</v>
      </c>
      <c r="V4" s="47" t="s">
        <v>36</v>
      </c>
      <c r="W4" s="45" t="s">
        <v>35</v>
      </c>
      <c r="X4" s="47" t="s">
        <v>34</v>
      </c>
      <c r="Y4" s="47" t="s">
        <v>33</v>
      </c>
      <c r="Z4" s="45" t="s">
        <v>32</v>
      </c>
      <c r="AA4" s="45" t="s">
        <v>31</v>
      </c>
      <c r="AB4" s="45" t="s">
        <v>30</v>
      </c>
      <c r="AC4" s="45" t="s">
        <v>29</v>
      </c>
      <c r="AD4" s="45" t="s">
        <v>28</v>
      </c>
      <c r="AE4" s="45" t="s">
        <v>27</v>
      </c>
      <c r="AF4" s="47" t="s">
        <v>26</v>
      </c>
      <c r="AG4" s="47" t="s">
        <v>25</v>
      </c>
      <c r="AH4" s="45" t="s">
        <v>24</v>
      </c>
      <c r="AI4" s="45" t="s">
        <v>23</v>
      </c>
      <c r="AJ4" s="48" t="s">
        <v>22</v>
      </c>
      <c r="AK4" s="45" t="s">
        <v>21</v>
      </c>
      <c r="AL4" s="47" t="s">
        <v>20</v>
      </c>
      <c r="AM4" s="47" t="s">
        <v>19</v>
      </c>
      <c r="AN4" s="46" t="s">
        <v>18</v>
      </c>
      <c r="AO4" s="45" t="s">
        <v>17</v>
      </c>
      <c r="AP4" s="45" t="s">
        <v>16</v>
      </c>
      <c r="AQ4" s="45" t="s">
        <v>15</v>
      </c>
      <c r="AR4" s="45" t="s">
        <v>14</v>
      </c>
    </row>
    <row r="5" spans="1:257" s="5" customFormat="1" ht="11.25" x14ac:dyDescent="0.2">
      <c r="A5" s="34">
        <v>1970</v>
      </c>
      <c r="B5" s="38" t="s">
        <v>8</v>
      </c>
      <c r="C5" s="30" t="s">
        <v>13</v>
      </c>
      <c r="D5" s="38" t="s">
        <v>8</v>
      </c>
      <c r="E5" s="30">
        <v>1222</v>
      </c>
      <c r="F5" s="31" t="s">
        <v>8</v>
      </c>
      <c r="G5" s="37" t="s">
        <v>8</v>
      </c>
      <c r="H5" s="31" t="s">
        <v>8</v>
      </c>
      <c r="I5" s="31" t="s">
        <v>8</v>
      </c>
      <c r="J5" s="37" t="s">
        <v>8</v>
      </c>
      <c r="K5" s="30">
        <v>253</v>
      </c>
      <c r="L5" s="31" t="s">
        <v>8</v>
      </c>
      <c r="M5" s="31" t="s">
        <v>8</v>
      </c>
      <c r="N5" s="31" t="s">
        <v>8</v>
      </c>
      <c r="O5" s="31" t="s">
        <v>8</v>
      </c>
      <c r="P5" s="31" t="s">
        <v>8</v>
      </c>
      <c r="Q5" s="31" t="s">
        <v>8</v>
      </c>
      <c r="R5" s="31" t="s">
        <v>8</v>
      </c>
      <c r="S5" s="31" t="s">
        <v>8</v>
      </c>
      <c r="T5" s="31" t="s">
        <v>8</v>
      </c>
      <c r="U5" s="31" t="s">
        <v>8</v>
      </c>
      <c r="V5" s="31" t="s">
        <v>8</v>
      </c>
      <c r="W5" s="31" t="s">
        <v>8</v>
      </c>
      <c r="X5" s="30" t="s">
        <v>12</v>
      </c>
      <c r="Y5" s="31" t="s">
        <v>8</v>
      </c>
      <c r="Z5" s="30">
        <v>677</v>
      </c>
      <c r="AA5" s="31" t="s">
        <v>8</v>
      </c>
      <c r="AB5" s="31" t="s">
        <v>8</v>
      </c>
      <c r="AC5" s="31" t="s">
        <v>8</v>
      </c>
      <c r="AD5" s="31" t="s">
        <v>8</v>
      </c>
      <c r="AE5" s="31" t="s">
        <v>8</v>
      </c>
      <c r="AF5" s="30" t="s">
        <v>11</v>
      </c>
      <c r="AG5" s="31" t="s">
        <v>8</v>
      </c>
      <c r="AH5" s="30" t="s">
        <v>10</v>
      </c>
      <c r="AI5" s="31" t="s">
        <v>8</v>
      </c>
      <c r="AJ5" s="33">
        <v>1608</v>
      </c>
      <c r="AK5" s="31" t="s">
        <v>8</v>
      </c>
      <c r="AL5" s="30">
        <v>310</v>
      </c>
      <c r="AM5" s="30" t="s">
        <v>10</v>
      </c>
      <c r="AN5" s="37" t="s">
        <v>8</v>
      </c>
      <c r="AO5" s="31" t="s">
        <v>8</v>
      </c>
      <c r="AP5" s="30">
        <v>260</v>
      </c>
      <c r="AQ5" s="30">
        <v>221</v>
      </c>
      <c r="AR5" s="44">
        <f>SUM(B5:AQ5)</f>
        <v>4551</v>
      </c>
    </row>
    <row r="6" spans="1:257" s="5" customFormat="1" ht="11.25" x14ac:dyDescent="0.2">
      <c r="A6" s="29">
        <v>1971</v>
      </c>
      <c r="B6" s="36" t="s">
        <v>8</v>
      </c>
      <c r="C6" s="25" t="s">
        <v>13</v>
      </c>
      <c r="D6" s="36" t="s">
        <v>8</v>
      </c>
      <c r="E6" s="25">
        <v>908</v>
      </c>
      <c r="F6" s="26" t="s">
        <v>8</v>
      </c>
      <c r="G6" s="35" t="s">
        <v>8</v>
      </c>
      <c r="H6" s="26" t="s">
        <v>8</v>
      </c>
      <c r="I6" s="26" t="s">
        <v>8</v>
      </c>
      <c r="J6" s="35" t="s">
        <v>8</v>
      </c>
      <c r="K6" s="25">
        <v>449</v>
      </c>
      <c r="L6" s="26" t="s">
        <v>8</v>
      </c>
      <c r="M6" s="26" t="s">
        <v>8</v>
      </c>
      <c r="N6" s="26" t="s">
        <v>8</v>
      </c>
      <c r="O6" s="26" t="s">
        <v>8</v>
      </c>
      <c r="P6" s="26" t="s">
        <v>8</v>
      </c>
      <c r="Q6" s="26" t="s">
        <v>8</v>
      </c>
      <c r="R6" s="26" t="s">
        <v>8</v>
      </c>
      <c r="S6" s="26" t="s">
        <v>8</v>
      </c>
      <c r="T6" s="26" t="s">
        <v>8</v>
      </c>
      <c r="U6" s="26" t="s">
        <v>8</v>
      </c>
      <c r="V6" s="26" t="s">
        <v>8</v>
      </c>
      <c r="W6" s="26" t="s">
        <v>8</v>
      </c>
      <c r="X6" s="25" t="s">
        <v>12</v>
      </c>
      <c r="Y6" s="26" t="s">
        <v>8</v>
      </c>
      <c r="Z6" s="25">
        <v>796</v>
      </c>
      <c r="AA6" s="26" t="s">
        <v>8</v>
      </c>
      <c r="AB6" s="26" t="s">
        <v>8</v>
      </c>
      <c r="AC6" s="26" t="s">
        <v>8</v>
      </c>
      <c r="AD6" s="26" t="s">
        <v>8</v>
      </c>
      <c r="AE6" s="26" t="s">
        <v>8</v>
      </c>
      <c r="AF6" s="25" t="s">
        <v>11</v>
      </c>
      <c r="AG6" s="26" t="s">
        <v>8</v>
      </c>
      <c r="AH6" s="25" t="s">
        <v>10</v>
      </c>
      <c r="AI6" s="26" t="s">
        <v>8</v>
      </c>
      <c r="AJ6" s="28">
        <v>1742</v>
      </c>
      <c r="AK6" s="26" t="s">
        <v>8</v>
      </c>
      <c r="AL6" s="25">
        <v>312</v>
      </c>
      <c r="AM6" s="25" t="s">
        <v>10</v>
      </c>
      <c r="AN6" s="35" t="s">
        <v>8</v>
      </c>
      <c r="AO6" s="26" t="s">
        <v>8</v>
      </c>
      <c r="AP6" s="26" t="s">
        <v>8</v>
      </c>
      <c r="AQ6" s="25">
        <v>462</v>
      </c>
      <c r="AR6" s="25">
        <f>SUM(B6:AQ6)</f>
        <v>4669</v>
      </c>
    </row>
    <row r="7" spans="1:257" s="5" customFormat="1" ht="11.25" x14ac:dyDescent="0.2">
      <c r="A7" s="34">
        <v>1972</v>
      </c>
      <c r="B7" s="38" t="s">
        <v>8</v>
      </c>
      <c r="C7" s="30" t="s">
        <v>13</v>
      </c>
      <c r="D7" s="38" t="s">
        <v>8</v>
      </c>
      <c r="E7" s="30">
        <v>910</v>
      </c>
      <c r="F7" s="30">
        <v>11</v>
      </c>
      <c r="G7" s="37" t="s">
        <v>8</v>
      </c>
      <c r="H7" s="31" t="s">
        <v>8</v>
      </c>
      <c r="I7" s="31" t="s">
        <v>8</v>
      </c>
      <c r="J7" s="37" t="s">
        <v>8</v>
      </c>
      <c r="K7" s="30">
        <v>381</v>
      </c>
      <c r="L7" s="31" t="s">
        <v>8</v>
      </c>
      <c r="M7" s="31" t="s">
        <v>8</v>
      </c>
      <c r="N7" s="31" t="s">
        <v>8</v>
      </c>
      <c r="O7" s="31" t="s">
        <v>8</v>
      </c>
      <c r="P7" s="31" t="s">
        <v>8</v>
      </c>
      <c r="Q7" s="31" t="s">
        <v>8</v>
      </c>
      <c r="R7" s="31" t="s">
        <v>8</v>
      </c>
      <c r="S7" s="31" t="s">
        <v>8</v>
      </c>
      <c r="T7" s="31" t="s">
        <v>8</v>
      </c>
      <c r="U7" s="31" t="s">
        <v>8</v>
      </c>
      <c r="V7" s="31" t="s">
        <v>8</v>
      </c>
      <c r="W7" s="31" t="s">
        <v>8</v>
      </c>
      <c r="X7" s="30" t="s">
        <v>12</v>
      </c>
      <c r="Y7" s="31" t="s">
        <v>8</v>
      </c>
      <c r="Z7" s="30">
        <v>1157</v>
      </c>
      <c r="AA7" s="31" t="s">
        <v>8</v>
      </c>
      <c r="AB7" s="31" t="s">
        <v>8</v>
      </c>
      <c r="AC7" s="31" t="s">
        <v>8</v>
      </c>
      <c r="AD7" s="31" t="s">
        <v>8</v>
      </c>
      <c r="AE7" s="31" t="s">
        <v>8</v>
      </c>
      <c r="AF7" s="30" t="s">
        <v>11</v>
      </c>
      <c r="AG7" s="31" t="s">
        <v>8</v>
      </c>
      <c r="AH7" s="30" t="s">
        <v>10</v>
      </c>
      <c r="AI7" s="31" t="s">
        <v>8</v>
      </c>
      <c r="AJ7" s="33">
        <v>2128</v>
      </c>
      <c r="AK7" s="31" t="s">
        <v>8</v>
      </c>
      <c r="AL7" s="30">
        <v>196</v>
      </c>
      <c r="AM7" s="30" t="s">
        <v>10</v>
      </c>
      <c r="AN7" s="37" t="s">
        <v>8</v>
      </c>
      <c r="AO7" s="30">
        <v>1</v>
      </c>
      <c r="AP7" s="31" t="s">
        <v>8</v>
      </c>
      <c r="AQ7" s="30">
        <v>253</v>
      </c>
      <c r="AR7" s="30">
        <f>SUM(B7:AQ7)</f>
        <v>5037</v>
      </c>
    </row>
    <row r="8" spans="1:257" s="5" customFormat="1" ht="11.25" x14ac:dyDescent="0.2">
      <c r="A8" s="29">
        <v>1973</v>
      </c>
      <c r="B8" s="36" t="s">
        <v>8</v>
      </c>
      <c r="C8" s="25" t="s">
        <v>13</v>
      </c>
      <c r="D8" s="36" t="s">
        <v>8</v>
      </c>
      <c r="E8" s="25">
        <v>1224</v>
      </c>
      <c r="F8" s="26" t="s">
        <v>8</v>
      </c>
      <c r="G8" s="35" t="s">
        <v>8</v>
      </c>
      <c r="H8" s="26" t="s">
        <v>8</v>
      </c>
      <c r="I8" s="26" t="s">
        <v>8</v>
      </c>
      <c r="J8" s="35" t="s">
        <v>8</v>
      </c>
      <c r="K8" s="25">
        <v>321</v>
      </c>
      <c r="L8" s="26" t="s">
        <v>8</v>
      </c>
      <c r="M8" s="26" t="s">
        <v>8</v>
      </c>
      <c r="N8" s="26" t="s">
        <v>8</v>
      </c>
      <c r="O8" s="26" t="s">
        <v>8</v>
      </c>
      <c r="P8" s="26" t="s">
        <v>8</v>
      </c>
      <c r="Q8" s="26" t="s">
        <v>8</v>
      </c>
      <c r="R8" s="26" t="s">
        <v>8</v>
      </c>
      <c r="S8" s="26" t="s">
        <v>8</v>
      </c>
      <c r="T8" s="26" t="s">
        <v>8</v>
      </c>
      <c r="U8" s="26" t="s">
        <v>8</v>
      </c>
      <c r="V8" s="26" t="s">
        <v>8</v>
      </c>
      <c r="W8" s="26" t="s">
        <v>8</v>
      </c>
      <c r="X8" s="25" t="s">
        <v>12</v>
      </c>
      <c r="Y8" s="26" t="s">
        <v>8</v>
      </c>
      <c r="Z8" s="25">
        <v>745</v>
      </c>
      <c r="AA8" s="26" t="s">
        <v>8</v>
      </c>
      <c r="AB8" s="26" t="s">
        <v>8</v>
      </c>
      <c r="AC8" s="26" t="s">
        <v>8</v>
      </c>
      <c r="AD8" s="26" t="s">
        <v>8</v>
      </c>
      <c r="AE8" s="26" t="s">
        <v>8</v>
      </c>
      <c r="AF8" s="25" t="s">
        <v>11</v>
      </c>
      <c r="AG8" s="26" t="s">
        <v>8</v>
      </c>
      <c r="AH8" s="25" t="s">
        <v>10</v>
      </c>
      <c r="AI8" s="26" t="s">
        <v>8</v>
      </c>
      <c r="AJ8" s="28">
        <v>2871</v>
      </c>
      <c r="AK8" s="26" t="s">
        <v>8</v>
      </c>
      <c r="AL8" s="25">
        <v>142</v>
      </c>
      <c r="AM8" s="25" t="s">
        <v>10</v>
      </c>
      <c r="AN8" s="35" t="s">
        <v>8</v>
      </c>
      <c r="AO8" s="26" t="s">
        <v>8</v>
      </c>
      <c r="AP8" s="26" t="s">
        <v>8</v>
      </c>
      <c r="AQ8" s="25">
        <v>237</v>
      </c>
      <c r="AR8" s="25">
        <f>SUM(B8:AQ8)</f>
        <v>5540</v>
      </c>
    </row>
    <row r="9" spans="1:257" s="5" customFormat="1" ht="11.25" x14ac:dyDescent="0.2">
      <c r="A9" s="34">
        <v>1974</v>
      </c>
      <c r="B9" s="38" t="s">
        <v>8</v>
      </c>
      <c r="C9" s="31" t="s">
        <v>8</v>
      </c>
      <c r="D9" s="38" t="s">
        <v>8</v>
      </c>
      <c r="E9" s="30">
        <v>965</v>
      </c>
      <c r="F9" s="30">
        <v>113</v>
      </c>
      <c r="G9" s="37" t="s">
        <v>8</v>
      </c>
      <c r="H9" s="31" t="s">
        <v>8</v>
      </c>
      <c r="I9" s="31" t="s">
        <v>8</v>
      </c>
      <c r="J9" s="37" t="s">
        <v>8</v>
      </c>
      <c r="K9" s="30">
        <v>233</v>
      </c>
      <c r="L9" s="30">
        <v>85</v>
      </c>
      <c r="M9" s="30">
        <v>29</v>
      </c>
      <c r="N9" s="31" t="s">
        <v>8</v>
      </c>
      <c r="O9" s="31" t="s">
        <v>8</v>
      </c>
      <c r="P9" s="31" t="s">
        <v>8</v>
      </c>
      <c r="Q9" s="31" t="s">
        <v>8</v>
      </c>
      <c r="R9" s="31" t="s">
        <v>8</v>
      </c>
      <c r="S9" s="31" t="s">
        <v>8</v>
      </c>
      <c r="T9" s="31" t="s">
        <v>8</v>
      </c>
      <c r="U9" s="31" t="s">
        <v>8</v>
      </c>
      <c r="V9" s="31" t="s">
        <v>8</v>
      </c>
      <c r="W9" s="31" t="s">
        <v>8</v>
      </c>
      <c r="X9" s="30">
        <v>6</v>
      </c>
      <c r="Y9" s="31" t="s">
        <v>8</v>
      </c>
      <c r="Z9" s="30">
        <v>641</v>
      </c>
      <c r="AA9" s="31" t="s">
        <v>8</v>
      </c>
      <c r="AB9" s="31" t="s">
        <v>8</v>
      </c>
      <c r="AC9" s="31" t="s">
        <v>8</v>
      </c>
      <c r="AD9" s="31" t="s">
        <v>8</v>
      </c>
      <c r="AE9" s="31" t="s">
        <v>8</v>
      </c>
      <c r="AF9" s="30">
        <v>55</v>
      </c>
      <c r="AG9" s="31" t="s">
        <v>8</v>
      </c>
      <c r="AH9" s="30" t="s">
        <v>10</v>
      </c>
      <c r="AI9" s="31" t="s">
        <v>8</v>
      </c>
      <c r="AJ9" s="33">
        <v>2973</v>
      </c>
      <c r="AK9" s="31" t="s">
        <v>8</v>
      </c>
      <c r="AL9" s="30">
        <v>245</v>
      </c>
      <c r="AM9" s="30" t="s">
        <v>10</v>
      </c>
      <c r="AN9" s="37" t="s">
        <v>8</v>
      </c>
      <c r="AO9" s="30">
        <v>1</v>
      </c>
      <c r="AP9" s="30">
        <v>138</v>
      </c>
      <c r="AQ9" s="30">
        <v>614</v>
      </c>
      <c r="AR9" s="30">
        <f>SUM(B9:AQ9)</f>
        <v>6098</v>
      </c>
    </row>
    <row r="10" spans="1:257" s="5" customFormat="1" ht="11.25" x14ac:dyDescent="0.2">
      <c r="A10" s="29">
        <v>1975</v>
      </c>
      <c r="B10" s="36" t="s">
        <v>8</v>
      </c>
      <c r="C10" s="25">
        <v>191</v>
      </c>
      <c r="D10" s="36" t="s">
        <v>8</v>
      </c>
      <c r="E10" s="25">
        <v>1021</v>
      </c>
      <c r="F10" s="25">
        <v>3</v>
      </c>
      <c r="G10" s="35" t="s">
        <v>8</v>
      </c>
      <c r="H10" s="25">
        <v>31</v>
      </c>
      <c r="I10" s="26" t="s">
        <v>8</v>
      </c>
      <c r="J10" s="35" t="s">
        <v>8</v>
      </c>
      <c r="K10" s="25">
        <v>221</v>
      </c>
      <c r="L10" s="26" t="s">
        <v>8</v>
      </c>
      <c r="M10" s="25">
        <v>131</v>
      </c>
      <c r="N10" s="26" t="s">
        <v>8</v>
      </c>
      <c r="O10" s="26" t="s">
        <v>8</v>
      </c>
      <c r="P10" s="26" t="s">
        <v>8</v>
      </c>
      <c r="Q10" s="26" t="s">
        <v>8</v>
      </c>
      <c r="R10" s="26" t="s">
        <v>8</v>
      </c>
      <c r="S10" s="26" t="s">
        <v>8</v>
      </c>
      <c r="T10" s="26" t="s">
        <v>8</v>
      </c>
      <c r="U10" s="26" t="s">
        <v>8</v>
      </c>
      <c r="V10" s="26" t="s">
        <v>8</v>
      </c>
      <c r="W10" s="26" t="s">
        <v>8</v>
      </c>
      <c r="X10" s="25">
        <v>9</v>
      </c>
      <c r="Y10" s="26" t="s">
        <v>8</v>
      </c>
      <c r="Z10" s="25">
        <v>678</v>
      </c>
      <c r="AA10" s="26" t="s">
        <v>8</v>
      </c>
      <c r="AB10" s="26" t="s">
        <v>8</v>
      </c>
      <c r="AC10" s="26" t="s">
        <v>8</v>
      </c>
      <c r="AD10" s="26" t="s">
        <v>8</v>
      </c>
      <c r="AE10" s="26" t="s">
        <v>8</v>
      </c>
      <c r="AF10" s="25">
        <v>41</v>
      </c>
      <c r="AG10" s="26" t="s">
        <v>8</v>
      </c>
      <c r="AH10" s="25" t="s">
        <v>10</v>
      </c>
      <c r="AI10" s="26" t="s">
        <v>8</v>
      </c>
      <c r="AJ10" s="28">
        <v>3093</v>
      </c>
      <c r="AK10" s="26" t="s">
        <v>8</v>
      </c>
      <c r="AL10" s="25">
        <v>379</v>
      </c>
      <c r="AM10" s="25" t="s">
        <v>10</v>
      </c>
      <c r="AN10" s="35" t="s">
        <v>8</v>
      </c>
      <c r="AO10" s="26" t="s">
        <v>8</v>
      </c>
      <c r="AP10" s="25">
        <v>36</v>
      </c>
      <c r="AQ10" s="25">
        <v>1025</v>
      </c>
      <c r="AR10" s="25">
        <f>SUM(B10:AQ10)</f>
        <v>6859</v>
      </c>
    </row>
    <row r="11" spans="1:257" s="5" customFormat="1" ht="11.25" x14ac:dyDescent="0.2">
      <c r="A11" s="34">
        <v>1976</v>
      </c>
      <c r="B11" s="38" t="s">
        <v>8</v>
      </c>
      <c r="C11" s="30">
        <v>268</v>
      </c>
      <c r="D11" s="38" t="s">
        <v>8</v>
      </c>
      <c r="E11" s="30">
        <v>1271</v>
      </c>
      <c r="F11" s="31" t="s">
        <v>8</v>
      </c>
      <c r="G11" s="37" t="s">
        <v>8</v>
      </c>
      <c r="H11" s="31" t="s">
        <v>8</v>
      </c>
      <c r="I11" s="31" t="s">
        <v>8</v>
      </c>
      <c r="J11" s="37" t="s">
        <v>8</v>
      </c>
      <c r="K11" s="30">
        <v>159</v>
      </c>
      <c r="L11" s="30">
        <v>86</v>
      </c>
      <c r="M11" s="30">
        <v>20</v>
      </c>
      <c r="N11" s="31" t="s">
        <v>8</v>
      </c>
      <c r="O11" s="31" t="s">
        <v>8</v>
      </c>
      <c r="P11" s="31" t="s">
        <v>8</v>
      </c>
      <c r="Q11" s="31" t="s">
        <v>8</v>
      </c>
      <c r="R11" s="31" t="s">
        <v>8</v>
      </c>
      <c r="S11" s="31" t="s">
        <v>8</v>
      </c>
      <c r="T11" s="31" t="s">
        <v>8</v>
      </c>
      <c r="U11" s="31" t="s">
        <v>8</v>
      </c>
      <c r="V11" s="31" t="s">
        <v>8</v>
      </c>
      <c r="W11" s="31" t="s">
        <v>8</v>
      </c>
      <c r="X11" s="30">
        <v>2</v>
      </c>
      <c r="Y11" s="31" t="s">
        <v>8</v>
      </c>
      <c r="Z11" s="30">
        <v>960</v>
      </c>
      <c r="AA11" s="31" t="s">
        <v>8</v>
      </c>
      <c r="AB11" s="31" t="s">
        <v>8</v>
      </c>
      <c r="AC11" s="31" t="s">
        <v>8</v>
      </c>
      <c r="AD11" s="31" t="s">
        <v>8</v>
      </c>
      <c r="AE11" s="31" t="s">
        <v>8</v>
      </c>
      <c r="AF11" s="30">
        <v>32</v>
      </c>
      <c r="AG11" s="31" t="s">
        <v>8</v>
      </c>
      <c r="AH11" s="30" t="s">
        <v>10</v>
      </c>
      <c r="AI11" s="31" t="s">
        <v>8</v>
      </c>
      <c r="AJ11" s="33">
        <v>3070</v>
      </c>
      <c r="AK11" s="31" t="s">
        <v>8</v>
      </c>
      <c r="AL11" s="30">
        <v>415</v>
      </c>
      <c r="AM11" s="30" t="s">
        <v>10</v>
      </c>
      <c r="AN11" s="37" t="s">
        <v>8</v>
      </c>
      <c r="AO11" s="31" t="s">
        <v>8</v>
      </c>
      <c r="AP11" s="31" t="s">
        <v>8</v>
      </c>
      <c r="AQ11" s="30">
        <v>1138</v>
      </c>
      <c r="AR11" s="30">
        <f>SUM(B11:AQ11)</f>
        <v>7421</v>
      </c>
    </row>
    <row r="12" spans="1:257" s="5" customFormat="1" ht="11.25" x14ac:dyDescent="0.2">
      <c r="A12" s="29">
        <v>1977</v>
      </c>
      <c r="B12" s="36" t="s">
        <v>8</v>
      </c>
      <c r="C12" s="25">
        <v>700</v>
      </c>
      <c r="D12" s="36" t="s">
        <v>8</v>
      </c>
      <c r="E12" s="25">
        <v>1605</v>
      </c>
      <c r="F12" s="26" t="s">
        <v>8</v>
      </c>
      <c r="G12" s="35" t="s">
        <v>8</v>
      </c>
      <c r="H12" s="26" t="s">
        <v>8</v>
      </c>
      <c r="I12" s="26" t="s">
        <v>8</v>
      </c>
      <c r="J12" s="35" t="s">
        <v>8</v>
      </c>
      <c r="K12" s="25">
        <v>120</v>
      </c>
      <c r="L12" s="25">
        <v>123</v>
      </c>
      <c r="M12" s="25">
        <v>177</v>
      </c>
      <c r="N12" s="26" t="s">
        <v>8</v>
      </c>
      <c r="O12" s="26" t="s">
        <v>8</v>
      </c>
      <c r="P12" s="26" t="s">
        <v>8</v>
      </c>
      <c r="Q12" s="26" t="s">
        <v>8</v>
      </c>
      <c r="R12" s="26" t="s">
        <v>8</v>
      </c>
      <c r="S12" s="26" t="s">
        <v>8</v>
      </c>
      <c r="T12" s="26" t="s">
        <v>8</v>
      </c>
      <c r="U12" s="26" t="s">
        <v>8</v>
      </c>
      <c r="V12" s="26" t="s">
        <v>8</v>
      </c>
      <c r="W12" s="25">
        <v>159</v>
      </c>
      <c r="X12" s="26" t="s">
        <v>8</v>
      </c>
      <c r="Y12" s="26" t="s">
        <v>8</v>
      </c>
      <c r="Z12" s="25">
        <v>908</v>
      </c>
      <c r="AA12" s="26" t="s">
        <v>8</v>
      </c>
      <c r="AB12" s="26" t="s">
        <v>8</v>
      </c>
      <c r="AC12" s="26" t="s">
        <v>8</v>
      </c>
      <c r="AD12" s="26" t="s">
        <v>8</v>
      </c>
      <c r="AE12" s="26" t="s">
        <v>8</v>
      </c>
      <c r="AF12" s="25">
        <v>11</v>
      </c>
      <c r="AG12" s="26" t="s">
        <v>8</v>
      </c>
      <c r="AH12" s="25" t="s">
        <v>10</v>
      </c>
      <c r="AI12" s="26" t="s">
        <v>8</v>
      </c>
      <c r="AJ12" s="28">
        <v>3589</v>
      </c>
      <c r="AK12" s="26" t="s">
        <v>8</v>
      </c>
      <c r="AL12" s="25">
        <v>451</v>
      </c>
      <c r="AM12" s="25" t="s">
        <v>10</v>
      </c>
      <c r="AN12" s="35" t="s">
        <v>8</v>
      </c>
      <c r="AO12" s="25">
        <v>41</v>
      </c>
      <c r="AP12" s="26" t="s">
        <v>8</v>
      </c>
      <c r="AQ12" s="25">
        <v>930</v>
      </c>
      <c r="AR12" s="25">
        <f>SUM(B12:AQ12)</f>
        <v>8814</v>
      </c>
    </row>
    <row r="13" spans="1:257" s="5" customFormat="1" ht="11.25" x14ac:dyDescent="0.2">
      <c r="A13" s="34">
        <v>1978</v>
      </c>
      <c r="B13" s="38" t="s">
        <v>8</v>
      </c>
      <c r="C13" s="30">
        <v>55</v>
      </c>
      <c r="D13" s="38" t="s">
        <v>8</v>
      </c>
      <c r="E13" s="30">
        <v>1364</v>
      </c>
      <c r="F13" s="31" t="s">
        <v>8</v>
      </c>
      <c r="G13" s="37" t="s">
        <v>8</v>
      </c>
      <c r="H13" s="31" t="s">
        <v>8</v>
      </c>
      <c r="I13" s="31" t="s">
        <v>8</v>
      </c>
      <c r="J13" s="37" t="s">
        <v>8</v>
      </c>
      <c r="K13" s="30">
        <v>49</v>
      </c>
      <c r="L13" s="30">
        <v>138</v>
      </c>
      <c r="M13" s="30">
        <v>1132</v>
      </c>
      <c r="N13" s="31" t="s">
        <v>8</v>
      </c>
      <c r="O13" s="31" t="s">
        <v>8</v>
      </c>
      <c r="P13" s="31" t="s">
        <v>8</v>
      </c>
      <c r="Q13" s="31" t="s">
        <v>8</v>
      </c>
      <c r="R13" s="31" t="s">
        <v>8</v>
      </c>
      <c r="S13" s="31" t="s">
        <v>8</v>
      </c>
      <c r="T13" s="31" t="s">
        <v>8</v>
      </c>
      <c r="U13" s="31" t="s">
        <v>8</v>
      </c>
      <c r="V13" s="30">
        <v>9</v>
      </c>
      <c r="W13" s="30">
        <v>458</v>
      </c>
      <c r="X13" s="30">
        <v>3</v>
      </c>
      <c r="Y13" s="31" t="s">
        <v>8</v>
      </c>
      <c r="Z13" s="30">
        <v>1083</v>
      </c>
      <c r="AA13" s="31" t="s">
        <v>8</v>
      </c>
      <c r="AB13" s="31" t="s">
        <v>8</v>
      </c>
      <c r="AC13" s="31" t="s">
        <v>8</v>
      </c>
      <c r="AD13" s="31" t="s">
        <v>8</v>
      </c>
      <c r="AE13" s="31" t="s">
        <v>8</v>
      </c>
      <c r="AF13" s="30">
        <v>61</v>
      </c>
      <c r="AG13" s="31" t="s">
        <v>8</v>
      </c>
      <c r="AH13" s="30" t="s">
        <v>10</v>
      </c>
      <c r="AI13" s="31" t="s">
        <v>8</v>
      </c>
      <c r="AJ13" s="33">
        <v>4042</v>
      </c>
      <c r="AK13" s="31" t="s">
        <v>8</v>
      </c>
      <c r="AL13" s="30">
        <v>476</v>
      </c>
      <c r="AM13" s="30" t="s">
        <v>10</v>
      </c>
      <c r="AN13" s="37" t="s">
        <v>8</v>
      </c>
      <c r="AO13" s="30">
        <v>43</v>
      </c>
      <c r="AP13" s="31" t="s">
        <v>8</v>
      </c>
      <c r="AQ13" s="30">
        <v>180</v>
      </c>
      <c r="AR13" s="30">
        <f>SUM(B13:AQ13)</f>
        <v>9093</v>
      </c>
    </row>
    <row r="14" spans="1:257" s="5" customFormat="1" ht="11.25" x14ac:dyDescent="0.2">
      <c r="A14" s="29">
        <v>1979</v>
      </c>
      <c r="B14" s="36" t="s">
        <v>8</v>
      </c>
      <c r="C14" s="25">
        <v>125</v>
      </c>
      <c r="D14" s="36" t="s">
        <v>8</v>
      </c>
      <c r="E14" s="25">
        <v>1398</v>
      </c>
      <c r="F14" s="25">
        <v>7</v>
      </c>
      <c r="G14" s="35" t="s">
        <v>8</v>
      </c>
      <c r="H14" s="26" t="s">
        <v>8</v>
      </c>
      <c r="I14" s="26" t="s">
        <v>8</v>
      </c>
      <c r="J14" s="35" t="s">
        <v>8</v>
      </c>
      <c r="K14" s="25">
        <v>86</v>
      </c>
      <c r="L14" s="25">
        <v>183</v>
      </c>
      <c r="M14" s="25">
        <v>1290</v>
      </c>
      <c r="N14" s="26" t="s">
        <v>8</v>
      </c>
      <c r="O14" s="26" t="s">
        <v>8</v>
      </c>
      <c r="P14" s="26" t="s">
        <v>8</v>
      </c>
      <c r="Q14" s="26" t="s">
        <v>8</v>
      </c>
      <c r="R14" s="26" t="s">
        <v>8</v>
      </c>
      <c r="S14" s="26" t="s">
        <v>8</v>
      </c>
      <c r="T14" s="26" t="s">
        <v>8</v>
      </c>
      <c r="U14" s="26" t="s">
        <v>8</v>
      </c>
      <c r="V14" s="25">
        <v>269</v>
      </c>
      <c r="W14" s="26" t="s">
        <v>8</v>
      </c>
      <c r="X14" s="25">
        <v>44</v>
      </c>
      <c r="Y14" s="26" t="s">
        <v>8</v>
      </c>
      <c r="Z14" s="25">
        <v>997</v>
      </c>
      <c r="AA14" s="26" t="s">
        <v>8</v>
      </c>
      <c r="AB14" s="26" t="s">
        <v>8</v>
      </c>
      <c r="AC14" s="26" t="s">
        <v>8</v>
      </c>
      <c r="AD14" s="26" t="s">
        <v>8</v>
      </c>
      <c r="AE14" s="26" t="s">
        <v>8</v>
      </c>
      <c r="AF14" s="25">
        <v>15</v>
      </c>
      <c r="AG14" s="26" t="s">
        <v>8</v>
      </c>
      <c r="AH14" s="25" t="s">
        <v>10</v>
      </c>
      <c r="AI14" s="26" t="s">
        <v>8</v>
      </c>
      <c r="AJ14" s="28">
        <v>5466</v>
      </c>
      <c r="AK14" s="26" t="s">
        <v>8</v>
      </c>
      <c r="AL14" s="25">
        <v>437</v>
      </c>
      <c r="AM14" s="25" t="s">
        <v>10</v>
      </c>
      <c r="AN14" s="35" t="s">
        <v>8</v>
      </c>
      <c r="AO14" s="25">
        <v>97</v>
      </c>
      <c r="AP14" s="26" t="s">
        <v>8</v>
      </c>
      <c r="AQ14" s="25">
        <v>339</v>
      </c>
      <c r="AR14" s="25">
        <f>SUM(B14:AQ14)</f>
        <v>10753</v>
      </c>
    </row>
    <row r="15" spans="1:257" s="5" customFormat="1" ht="11.25" x14ac:dyDescent="0.2">
      <c r="A15" s="34">
        <v>1980</v>
      </c>
      <c r="B15" s="38" t="s">
        <v>8</v>
      </c>
      <c r="C15" s="30">
        <v>546</v>
      </c>
      <c r="D15" s="38" t="s">
        <v>8</v>
      </c>
      <c r="E15" s="30">
        <v>1780</v>
      </c>
      <c r="F15" s="30">
        <v>1</v>
      </c>
      <c r="G15" s="37" t="s">
        <v>8</v>
      </c>
      <c r="H15" s="31" t="s">
        <v>8</v>
      </c>
      <c r="I15" s="31" t="s">
        <v>8</v>
      </c>
      <c r="J15" s="37" t="s">
        <v>8</v>
      </c>
      <c r="K15" s="30">
        <v>89</v>
      </c>
      <c r="L15" s="31" t="s">
        <v>8</v>
      </c>
      <c r="M15" s="30">
        <v>1149</v>
      </c>
      <c r="N15" s="31" t="s">
        <v>8</v>
      </c>
      <c r="O15" s="31" t="s">
        <v>8</v>
      </c>
      <c r="P15" s="31" t="s">
        <v>8</v>
      </c>
      <c r="Q15" s="31" t="s">
        <v>8</v>
      </c>
      <c r="R15" s="31" t="s">
        <v>8</v>
      </c>
      <c r="S15" s="31" t="s">
        <v>8</v>
      </c>
      <c r="T15" s="31" t="s">
        <v>8</v>
      </c>
      <c r="U15" s="31" t="s">
        <v>8</v>
      </c>
      <c r="V15" s="30">
        <v>405</v>
      </c>
      <c r="W15" s="31" t="s">
        <v>8</v>
      </c>
      <c r="X15" s="30">
        <v>41</v>
      </c>
      <c r="Y15" s="31" t="s">
        <v>8</v>
      </c>
      <c r="Z15" s="30">
        <v>1060</v>
      </c>
      <c r="AA15" s="31" t="s">
        <v>8</v>
      </c>
      <c r="AB15" s="31" t="s">
        <v>8</v>
      </c>
      <c r="AC15" s="31" t="s">
        <v>8</v>
      </c>
      <c r="AD15" s="31" t="s">
        <v>8</v>
      </c>
      <c r="AE15" s="31" t="s">
        <v>8</v>
      </c>
      <c r="AF15" s="30">
        <v>9</v>
      </c>
      <c r="AG15" s="31" t="s">
        <v>8</v>
      </c>
      <c r="AH15" s="30" t="s">
        <v>10</v>
      </c>
      <c r="AI15" s="31" t="s">
        <v>8</v>
      </c>
      <c r="AJ15" s="33">
        <v>6138</v>
      </c>
      <c r="AK15" s="31" t="s">
        <v>8</v>
      </c>
      <c r="AL15" s="30">
        <v>327</v>
      </c>
      <c r="AM15" s="30" t="s">
        <v>10</v>
      </c>
      <c r="AN15" s="37" t="s">
        <v>8</v>
      </c>
      <c r="AO15" s="31" t="s">
        <v>8</v>
      </c>
      <c r="AP15" s="30">
        <v>776</v>
      </c>
      <c r="AQ15" s="30">
        <v>693</v>
      </c>
      <c r="AR15" s="30">
        <f>SUM(B15:AQ15)</f>
        <v>13014</v>
      </c>
    </row>
    <row r="16" spans="1:257" s="5" customFormat="1" ht="11.25" x14ac:dyDescent="0.2">
      <c r="A16" s="29">
        <v>1981</v>
      </c>
      <c r="B16" s="36" t="s">
        <v>8</v>
      </c>
      <c r="C16" s="25">
        <v>108</v>
      </c>
      <c r="D16" s="36" t="s">
        <v>8</v>
      </c>
      <c r="E16" s="25">
        <v>1929</v>
      </c>
      <c r="F16" s="25">
        <v>4</v>
      </c>
      <c r="G16" s="35" t="s">
        <v>8</v>
      </c>
      <c r="H16" s="26" t="s">
        <v>8</v>
      </c>
      <c r="I16" s="26" t="s">
        <v>8</v>
      </c>
      <c r="J16" s="35" t="s">
        <v>8</v>
      </c>
      <c r="K16" s="25">
        <v>75</v>
      </c>
      <c r="L16" s="26" t="s">
        <v>8</v>
      </c>
      <c r="M16" s="25">
        <v>490</v>
      </c>
      <c r="N16" s="26" t="s">
        <v>8</v>
      </c>
      <c r="O16" s="26" t="s">
        <v>8</v>
      </c>
      <c r="P16" s="26" t="s">
        <v>8</v>
      </c>
      <c r="Q16" s="26" t="s">
        <v>8</v>
      </c>
      <c r="R16" s="26" t="s">
        <v>8</v>
      </c>
      <c r="S16" s="26" t="s">
        <v>8</v>
      </c>
      <c r="T16" s="26" t="s">
        <v>8</v>
      </c>
      <c r="U16" s="26" t="s">
        <v>8</v>
      </c>
      <c r="V16" s="25">
        <v>584</v>
      </c>
      <c r="W16" s="26" t="s">
        <v>8</v>
      </c>
      <c r="X16" s="25">
        <v>65</v>
      </c>
      <c r="Y16" s="26" t="s">
        <v>8</v>
      </c>
      <c r="Z16" s="25">
        <v>1396</v>
      </c>
      <c r="AA16" s="26" t="s">
        <v>8</v>
      </c>
      <c r="AB16" s="26" t="s">
        <v>8</v>
      </c>
      <c r="AC16" s="26" t="s">
        <v>8</v>
      </c>
      <c r="AD16" s="26" t="s">
        <v>8</v>
      </c>
      <c r="AE16" s="26" t="s">
        <v>8</v>
      </c>
      <c r="AF16" s="25">
        <v>1</v>
      </c>
      <c r="AG16" s="26" t="s">
        <v>8</v>
      </c>
      <c r="AH16" s="25" t="s">
        <v>10</v>
      </c>
      <c r="AI16" s="26" t="s">
        <v>8</v>
      </c>
      <c r="AJ16" s="28">
        <v>5786</v>
      </c>
      <c r="AK16" s="26" t="s">
        <v>8</v>
      </c>
      <c r="AL16" s="25">
        <v>263</v>
      </c>
      <c r="AM16" s="25" t="s">
        <v>10</v>
      </c>
      <c r="AN16" s="35" t="s">
        <v>8</v>
      </c>
      <c r="AO16" s="25">
        <v>87</v>
      </c>
      <c r="AP16" s="25">
        <v>3472</v>
      </c>
      <c r="AQ16" s="25">
        <v>367</v>
      </c>
      <c r="AR16" s="25">
        <f>SUM(B16:AQ16)</f>
        <v>14627</v>
      </c>
    </row>
    <row r="17" spans="1:44" s="5" customFormat="1" ht="11.25" x14ac:dyDescent="0.2">
      <c r="A17" s="34">
        <v>1982</v>
      </c>
      <c r="B17" s="38" t="s">
        <v>8</v>
      </c>
      <c r="C17" s="30">
        <v>99</v>
      </c>
      <c r="D17" s="38" t="s">
        <v>8</v>
      </c>
      <c r="E17" s="30">
        <v>1748</v>
      </c>
      <c r="F17" s="30">
        <v>25</v>
      </c>
      <c r="G17" s="37" t="s">
        <v>8</v>
      </c>
      <c r="H17" s="31" t="s">
        <v>8</v>
      </c>
      <c r="I17" s="31" t="s">
        <v>8</v>
      </c>
      <c r="J17" s="37" t="s">
        <v>8</v>
      </c>
      <c r="K17" s="30">
        <v>61</v>
      </c>
      <c r="L17" s="31" t="s">
        <v>8</v>
      </c>
      <c r="M17" s="30">
        <v>840</v>
      </c>
      <c r="N17" s="31" t="s">
        <v>8</v>
      </c>
      <c r="O17" s="31" t="s">
        <v>8</v>
      </c>
      <c r="P17" s="31" t="s">
        <v>8</v>
      </c>
      <c r="Q17" s="31" t="s">
        <v>8</v>
      </c>
      <c r="R17" s="31" t="s">
        <v>8</v>
      </c>
      <c r="S17" s="31" t="s">
        <v>8</v>
      </c>
      <c r="T17" s="31" t="s">
        <v>8</v>
      </c>
      <c r="U17" s="31" t="s">
        <v>8</v>
      </c>
      <c r="V17" s="30">
        <v>787</v>
      </c>
      <c r="W17" s="31" t="s">
        <v>8</v>
      </c>
      <c r="X17" s="30">
        <v>61</v>
      </c>
      <c r="Y17" s="31" t="s">
        <v>8</v>
      </c>
      <c r="Z17" s="30">
        <v>1960</v>
      </c>
      <c r="AA17" s="31" t="s">
        <v>8</v>
      </c>
      <c r="AB17" s="31" t="s">
        <v>8</v>
      </c>
      <c r="AC17" s="31" t="s">
        <v>8</v>
      </c>
      <c r="AD17" s="31" t="s">
        <v>8</v>
      </c>
      <c r="AE17" s="31" t="s">
        <v>8</v>
      </c>
      <c r="AF17" s="30">
        <v>3</v>
      </c>
      <c r="AG17" s="31" t="s">
        <v>8</v>
      </c>
      <c r="AH17" s="30" t="s">
        <v>10</v>
      </c>
      <c r="AI17" s="31" t="s">
        <v>8</v>
      </c>
      <c r="AJ17" s="33">
        <v>7176</v>
      </c>
      <c r="AK17" s="31" t="s">
        <v>8</v>
      </c>
      <c r="AL17" s="30">
        <v>332</v>
      </c>
      <c r="AM17" s="30" t="s">
        <v>10</v>
      </c>
      <c r="AN17" s="37" t="s">
        <v>8</v>
      </c>
      <c r="AO17" s="30">
        <v>26</v>
      </c>
      <c r="AP17" s="30">
        <v>2177</v>
      </c>
      <c r="AQ17" s="30">
        <v>102</v>
      </c>
      <c r="AR17" s="30">
        <f>SUM(B17:AQ17)</f>
        <v>15397</v>
      </c>
    </row>
    <row r="18" spans="1:44" s="5" customFormat="1" ht="11.25" x14ac:dyDescent="0.2">
      <c r="A18" s="29">
        <v>1983</v>
      </c>
      <c r="B18" s="36" t="s">
        <v>8</v>
      </c>
      <c r="C18" s="25">
        <v>364</v>
      </c>
      <c r="D18" s="36" t="s">
        <v>8</v>
      </c>
      <c r="E18" s="25">
        <v>802</v>
      </c>
      <c r="F18" s="25">
        <v>8</v>
      </c>
      <c r="G18" s="35" t="s">
        <v>8</v>
      </c>
      <c r="H18" s="26" t="s">
        <v>8</v>
      </c>
      <c r="I18" s="26" t="s">
        <v>8</v>
      </c>
      <c r="J18" s="35" t="s">
        <v>8</v>
      </c>
      <c r="K18" s="25">
        <v>83</v>
      </c>
      <c r="L18" s="26" t="s">
        <v>8</v>
      </c>
      <c r="M18" s="25">
        <v>350</v>
      </c>
      <c r="N18" s="26" t="s">
        <v>8</v>
      </c>
      <c r="O18" s="26" t="s">
        <v>8</v>
      </c>
      <c r="P18" s="26" t="s">
        <v>8</v>
      </c>
      <c r="Q18" s="26" t="s">
        <v>8</v>
      </c>
      <c r="R18" s="26" t="s">
        <v>8</v>
      </c>
      <c r="S18" s="26" t="s">
        <v>8</v>
      </c>
      <c r="T18" s="26" t="s">
        <v>8</v>
      </c>
      <c r="U18" s="26" t="s">
        <v>8</v>
      </c>
      <c r="V18" s="25">
        <v>684</v>
      </c>
      <c r="W18" s="26" t="s">
        <v>8</v>
      </c>
      <c r="X18" s="25">
        <v>37</v>
      </c>
      <c r="Y18" s="26" t="s">
        <v>8</v>
      </c>
      <c r="Z18" s="25">
        <v>2162</v>
      </c>
      <c r="AA18" s="26" t="s">
        <v>8</v>
      </c>
      <c r="AB18" s="26" t="s">
        <v>8</v>
      </c>
      <c r="AC18" s="26" t="s">
        <v>8</v>
      </c>
      <c r="AD18" s="26" t="s">
        <v>8</v>
      </c>
      <c r="AE18" s="26" t="s">
        <v>8</v>
      </c>
      <c r="AF18" s="25">
        <v>2</v>
      </c>
      <c r="AG18" s="26" t="s">
        <v>8</v>
      </c>
      <c r="AH18" s="25" t="s">
        <v>10</v>
      </c>
      <c r="AI18" s="26" t="s">
        <v>8</v>
      </c>
      <c r="AJ18" s="28">
        <v>6024</v>
      </c>
      <c r="AK18" s="26" t="s">
        <v>8</v>
      </c>
      <c r="AL18" s="25">
        <v>288</v>
      </c>
      <c r="AM18" s="25" t="s">
        <v>10</v>
      </c>
      <c r="AN18" s="35" t="s">
        <v>8</v>
      </c>
      <c r="AO18" s="26" t="s">
        <v>8</v>
      </c>
      <c r="AP18" s="25">
        <v>1346</v>
      </c>
      <c r="AQ18" s="25">
        <v>38</v>
      </c>
      <c r="AR18" s="25">
        <f>SUM(B18:AQ18)</f>
        <v>12188</v>
      </c>
    </row>
    <row r="19" spans="1:44" s="5" customFormat="1" ht="11.25" x14ac:dyDescent="0.2">
      <c r="A19" s="34">
        <v>1984</v>
      </c>
      <c r="B19" s="38" t="s">
        <v>8</v>
      </c>
      <c r="C19" s="30">
        <v>553</v>
      </c>
      <c r="D19" s="38" t="s">
        <v>8</v>
      </c>
      <c r="E19" s="30">
        <v>1192</v>
      </c>
      <c r="F19" s="30">
        <v>10</v>
      </c>
      <c r="G19" s="37" t="s">
        <v>8</v>
      </c>
      <c r="H19" s="31" t="s">
        <v>8</v>
      </c>
      <c r="I19" s="31" t="s">
        <v>8</v>
      </c>
      <c r="J19" s="37" t="s">
        <v>8</v>
      </c>
      <c r="K19" s="30">
        <v>92</v>
      </c>
      <c r="L19" s="31" t="s">
        <v>8</v>
      </c>
      <c r="M19" s="30">
        <v>510</v>
      </c>
      <c r="N19" s="31" t="s">
        <v>8</v>
      </c>
      <c r="O19" s="31" t="s">
        <v>8</v>
      </c>
      <c r="P19" s="31" t="s">
        <v>8</v>
      </c>
      <c r="Q19" s="31" t="s">
        <v>8</v>
      </c>
      <c r="R19" s="31" t="s">
        <v>8</v>
      </c>
      <c r="S19" s="31" t="s">
        <v>8</v>
      </c>
      <c r="T19" s="31" t="s">
        <v>8</v>
      </c>
      <c r="U19" s="31" t="s">
        <v>8</v>
      </c>
      <c r="V19" s="30">
        <v>608</v>
      </c>
      <c r="W19" s="31" t="s">
        <v>8</v>
      </c>
      <c r="X19" s="30">
        <v>38</v>
      </c>
      <c r="Y19" s="31" t="s">
        <v>8</v>
      </c>
      <c r="Z19" s="30">
        <v>2244</v>
      </c>
      <c r="AA19" s="31" t="s">
        <v>8</v>
      </c>
      <c r="AB19" s="31" t="s">
        <v>8</v>
      </c>
      <c r="AC19" s="31" t="s">
        <v>8</v>
      </c>
      <c r="AD19" s="31" t="s">
        <v>8</v>
      </c>
      <c r="AE19" s="31" t="s">
        <v>8</v>
      </c>
      <c r="AF19" s="30">
        <v>29</v>
      </c>
      <c r="AG19" s="31" t="s">
        <v>8</v>
      </c>
      <c r="AH19" s="30" t="s">
        <v>10</v>
      </c>
      <c r="AI19" s="31" t="s">
        <v>8</v>
      </c>
      <c r="AJ19" s="33">
        <v>5574</v>
      </c>
      <c r="AK19" s="31" t="s">
        <v>8</v>
      </c>
      <c r="AL19" s="30">
        <v>305</v>
      </c>
      <c r="AM19" s="30" t="s">
        <v>10</v>
      </c>
      <c r="AN19" s="37" t="s">
        <v>8</v>
      </c>
      <c r="AO19" s="30">
        <v>3</v>
      </c>
      <c r="AP19" s="30">
        <v>849</v>
      </c>
      <c r="AQ19" s="30">
        <v>67</v>
      </c>
      <c r="AR19" s="30">
        <f>SUM(B19:AQ19)</f>
        <v>12074</v>
      </c>
    </row>
    <row r="20" spans="1:44" s="5" customFormat="1" ht="11.25" x14ac:dyDescent="0.2">
      <c r="A20" s="29">
        <v>1985</v>
      </c>
      <c r="B20" s="36" t="s">
        <v>8</v>
      </c>
      <c r="C20" s="25">
        <v>63</v>
      </c>
      <c r="D20" s="36" t="s">
        <v>8</v>
      </c>
      <c r="E20" s="25">
        <v>1550</v>
      </c>
      <c r="F20" s="25">
        <v>5</v>
      </c>
      <c r="G20" s="35" t="s">
        <v>8</v>
      </c>
      <c r="H20" s="26" t="s">
        <v>8</v>
      </c>
      <c r="I20" s="26" t="s">
        <v>8</v>
      </c>
      <c r="J20" s="35" t="s">
        <v>8</v>
      </c>
      <c r="K20" s="25">
        <v>60</v>
      </c>
      <c r="L20" s="26" t="s">
        <v>8</v>
      </c>
      <c r="M20" s="26" t="s">
        <v>8</v>
      </c>
      <c r="N20" s="26" t="s">
        <v>8</v>
      </c>
      <c r="O20" s="26" t="s">
        <v>8</v>
      </c>
      <c r="P20" s="26" t="s">
        <v>8</v>
      </c>
      <c r="Q20" s="26" t="s">
        <v>8</v>
      </c>
      <c r="R20" s="26" t="s">
        <v>8</v>
      </c>
      <c r="S20" s="26" t="s">
        <v>8</v>
      </c>
      <c r="T20" s="26" t="s">
        <v>8</v>
      </c>
      <c r="U20" s="26" t="s">
        <v>8</v>
      </c>
      <c r="V20" s="25">
        <v>425</v>
      </c>
      <c r="W20" s="26" t="s">
        <v>8</v>
      </c>
      <c r="X20" s="25">
        <v>14</v>
      </c>
      <c r="Y20" s="26" t="s">
        <v>8</v>
      </c>
      <c r="Z20" s="25">
        <v>3429</v>
      </c>
      <c r="AA20" s="26" t="s">
        <v>8</v>
      </c>
      <c r="AB20" s="26" t="s">
        <v>8</v>
      </c>
      <c r="AC20" s="26" t="s">
        <v>8</v>
      </c>
      <c r="AD20" s="26" t="s">
        <v>8</v>
      </c>
      <c r="AE20" s="26" t="s">
        <v>8</v>
      </c>
      <c r="AF20" s="25">
        <v>3</v>
      </c>
      <c r="AG20" s="26" t="s">
        <v>8</v>
      </c>
      <c r="AH20" s="25" t="s">
        <v>10</v>
      </c>
      <c r="AI20" s="26" t="s">
        <v>8</v>
      </c>
      <c r="AJ20" s="28">
        <v>7835</v>
      </c>
      <c r="AK20" s="26" t="s">
        <v>8</v>
      </c>
      <c r="AL20" s="25">
        <v>315</v>
      </c>
      <c r="AM20" s="25" t="s">
        <v>10</v>
      </c>
      <c r="AN20" s="35" t="s">
        <v>8</v>
      </c>
      <c r="AO20" s="25">
        <v>1</v>
      </c>
      <c r="AP20" s="25">
        <v>625</v>
      </c>
      <c r="AQ20" s="25">
        <v>36</v>
      </c>
      <c r="AR20" s="25">
        <f>SUM(B20:AQ20)</f>
        <v>14361</v>
      </c>
    </row>
    <row r="21" spans="1:44" s="5" customFormat="1" ht="11.25" x14ac:dyDescent="0.2">
      <c r="A21" s="34">
        <v>1986</v>
      </c>
      <c r="B21" s="38" t="s">
        <v>8</v>
      </c>
      <c r="C21" s="30">
        <v>72</v>
      </c>
      <c r="D21" s="38" t="s">
        <v>8</v>
      </c>
      <c r="E21" s="30">
        <v>1515</v>
      </c>
      <c r="F21" s="30">
        <v>30</v>
      </c>
      <c r="G21" s="37" t="s">
        <v>8</v>
      </c>
      <c r="H21" s="31" t="s">
        <v>8</v>
      </c>
      <c r="I21" s="31" t="s">
        <v>8</v>
      </c>
      <c r="J21" s="37" t="s">
        <v>8</v>
      </c>
      <c r="K21" s="30">
        <v>62</v>
      </c>
      <c r="L21" s="31" t="s">
        <v>8</v>
      </c>
      <c r="M21" s="31" t="s">
        <v>8</v>
      </c>
      <c r="N21" s="31" t="s">
        <v>8</v>
      </c>
      <c r="O21" s="31" t="s">
        <v>8</v>
      </c>
      <c r="P21" s="31" t="s">
        <v>8</v>
      </c>
      <c r="Q21" s="31" t="s">
        <v>8</v>
      </c>
      <c r="R21" s="31" t="s">
        <v>8</v>
      </c>
      <c r="S21" s="31" t="s">
        <v>8</v>
      </c>
      <c r="T21" s="31" t="s">
        <v>8</v>
      </c>
      <c r="U21" s="31" t="s">
        <v>8</v>
      </c>
      <c r="V21" s="30">
        <v>226</v>
      </c>
      <c r="W21" s="31" t="s">
        <v>8</v>
      </c>
      <c r="X21" s="30" t="s">
        <v>9</v>
      </c>
      <c r="Y21" s="31" t="s">
        <v>8</v>
      </c>
      <c r="Z21" s="30">
        <v>2849</v>
      </c>
      <c r="AA21" s="31" t="s">
        <v>8</v>
      </c>
      <c r="AB21" s="31" t="s">
        <v>8</v>
      </c>
      <c r="AC21" s="31" t="s">
        <v>8</v>
      </c>
      <c r="AD21" s="31" t="s">
        <v>8</v>
      </c>
      <c r="AE21" s="31" t="s">
        <v>8</v>
      </c>
      <c r="AF21" s="30">
        <v>1</v>
      </c>
      <c r="AG21" s="31" t="s">
        <v>8</v>
      </c>
      <c r="AH21" s="30" t="s">
        <v>10</v>
      </c>
      <c r="AI21" s="31" t="s">
        <v>8</v>
      </c>
      <c r="AJ21" s="33">
        <v>7902</v>
      </c>
      <c r="AK21" s="31" t="s">
        <v>8</v>
      </c>
      <c r="AL21" s="30">
        <v>57</v>
      </c>
      <c r="AM21" s="30" t="s">
        <v>10</v>
      </c>
      <c r="AN21" s="37" t="s">
        <v>8</v>
      </c>
      <c r="AO21" s="30" t="s">
        <v>9</v>
      </c>
      <c r="AP21" s="30">
        <v>551</v>
      </c>
      <c r="AQ21" s="30">
        <v>-22</v>
      </c>
      <c r="AR21" s="30">
        <f>SUM(B21:AQ21)</f>
        <v>13243</v>
      </c>
    </row>
    <row r="22" spans="1:44" s="5" customFormat="1" ht="11.25" x14ac:dyDescent="0.2">
      <c r="A22" s="29">
        <v>1987</v>
      </c>
      <c r="B22" s="36" t="s">
        <v>8</v>
      </c>
      <c r="C22" s="25">
        <v>194</v>
      </c>
      <c r="D22" s="36" t="s">
        <v>8</v>
      </c>
      <c r="E22" s="25">
        <v>1834</v>
      </c>
      <c r="F22" s="25">
        <v>185</v>
      </c>
      <c r="G22" s="35" t="s">
        <v>8</v>
      </c>
      <c r="H22" s="26" t="s">
        <v>8</v>
      </c>
      <c r="I22" s="26" t="s">
        <v>8</v>
      </c>
      <c r="J22" s="35" t="s">
        <v>8</v>
      </c>
      <c r="K22" s="25">
        <v>49</v>
      </c>
      <c r="L22" s="25">
        <v>78</v>
      </c>
      <c r="M22" s="25" t="s">
        <v>9</v>
      </c>
      <c r="N22" s="26" t="s">
        <v>8</v>
      </c>
      <c r="O22" s="26" t="s">
        <v>8</v>
      </c>
      <c r="P22" s="26" t="s">
        <v>8</v>
      </c>
      <c r="Q22" s="26" t="s">
        <v>8</v>
      </c>
      <c r="R22" s="26" t="s">
        <v>8</v>
      </c>
      <c r="S22" s="26" t="s">
        <v>8</v>
      </c>
      <c r="T22" s="26" t="s">
        <v>8</v>
      </c>
      <c r="U22" s="26" t="s">
        <v>8</v>
      </c>
      <c r="V22" s="25" t="s">
        <v>9</v>
      </c>
      <c r="W22" s="26" t="s">
        <v>8</v>
      </c>
      <c r="X22" s="25">
        <v>5</v>
      </c>
      <c r="Y22" s="26" t="s">
        <v>8</v>
      </c>
      <c r="Z22" s="25">
        <v>2634</v>
      </c>
      <c r="AA22" s="26" t="s">
        <v>8</v>
      </c>
      <c r="AB22" s="26" t="s">
        <v>8</v>
      </c>
      <c r="AC22" s="26" t="s">
        <v>8</v>
      </c>
      <c r="AD22" s="26" t="s">
        <v>8</v>
      </c>
      <c r="AE22" s="26" t="s">
        <v>8</v>
      </c>
      <c r="AF22" s="25">
        <v>14</v>
      </c>
      <c r="AG22" s="26" t="s">
        <v>8</v>
      </c>
      <c r="AH22" s="25" t="s">
        <v>10</v>
      </c>
      <c r="AI22" s="26" t="s">
        <v>8</v>
      </c>
      <c r="AJ22" s="28">
        <v>11327</v>
      </c>
      <c r="AK22" s="26" t="s">
        <v>8</v>
      </c>
      <c r="AL22" s="26" t="s">
        <v>8</v>
      </c>
      <c r="AM22" s="25" t="s">
        <v>10</v>
      </c>
      <c r="AN22" s="35" t="s">
        <v>8</v>
      </c>
      <c r="AO22" s="25">
        <v>21</v>
      </c>
      <c r="AP22" s="25">
        <v>555</v>
      </c>
      <c r="AQ22" s="25">
        <v>93</v>
      </c>
      <c r="AR22" s="25">
        <f>SUM(B22:AQ22)</f>
        <v>16989</v>
      </c>
    </row>
    <row r="23" spans="1:44" s="5" customFormat="1" ht="11.25" x14ac:dyDescent="0.2">
      <c r="A23" s="34">
        <v>1988</v>
      </c>
      <c r="B23" s="38" t="s">
        <v>8</v>
      </c>
      <c r="C23" s="30">
        <v>77</v>
      </c>
      <c r="D23" s="38" t="s">
        <v>8</v>
      </c>
      <c r="E23" s="30">
        <v>1938</v>
      </c>
      <c r="F23" s="30">
        <v>41</v>
      </c>
      <c r="G23" s="37" t="s">
        <v>8</v>
      </c>
      <c r="H23" s="31" t="s">
        <v>8</v>
      </c>
      <c r="I23" s="31" t="s">
        <v>8</v>
      </c>
      <c r="J23" s="37" t="s">
        <v>8</v>
      </c>
      <c r="K23" s="30">
        <v>104</v>
      </c>
      <c r="L23" s="31" t="s">
        <v>8</v>
      </c>
      <c r="M23" s="31" t="s">
        <v>8</v>
      </c>
      <c r="N23" s="31" t="s">
        <v>8</v>
      </c>
      <c r="O23" s="31" t="s">
        <v>8</v>
      </c>
      <c r="P23" s="31" t="s">
        <v>8</v>
      </c>
      <c r="Q23" s="31" t="s">
        <v>8</v>
      </c>
      <c r="R23" s="31" t="s">
        <v>8</v>
      </c>
      <c r="S23" s="31" t="s">
        <v>8</v>
      </c>
      <c r="T23" s="31" t="s">
        <v>8</v>
      </c>
      <c r="U23" s="31" t="s">
        <v>8</v>
      </c>
      <c r="V23" s="31" t="s">
        <v>8</v>
      </c>
      <c r="W23" s="31" t="s">
        <v>8</v>
      </c>
      <c r="X23" s="30">
        <v>29</v>
      </c>
      <c r="Y23" s="31" t="s">
        <v>8</v>
      </c>
      <c r="Z23" s="30">
        <v>2232</v>
      </c>
      <c r="AA23" s="31" t="s">
        <v>8</v>
      </c>
      <c r="AB23" s="31" t="s">
        <v>8</v>
      </c>
      <c r="AC23" s="31" t="s">
        <v>8</v>
      </c>
      <c r="AD23" s="31" t="s">
        <v>8</v>
      </c>
      <c r="AE23" s="31" t="s">
        <v>8</v>
      </c>
      <c r="AF23" s="30">
        <v>2</v>
      </c>
      <c r="AG23" s="31" t="s">
        <v>8</v>
      </c>
      <c r="AH23" s="30" t="s">
        <v>10</v>
      </c>
      <c r="AI23" s="31" t="s">
        <v>8</v>
      </c>
      <c r="AJ23" s="33">
        <v>12187</v>
      </c>
      <c r="AK23" s="31" t="s">
        <v>8</v>
      </c>
      <c r="AL23" s="30">
        <v>122</v>
      </c>
      <c r="AM23" s="30" t="s">
        <v>10</v>
      </c>
      <c r="AN23" s="37" t="s">
        <v>8</v>
      </c>
      <c r="AO23" s="30">
        <v>37</v>
      </c>
      <c r="AP23" s="30">
        <v>1044</v>
      </c>
      <c r="AQ23" s="30">
        <v>391</v>
      </c>
      <c r="AR23" s="30">
        <f>SUM(B23:AQ23)</f>
        <v>18204</v>
      </c>
    </row>
    <row r="24" spans="1:44" s="5" customFormat="1" ht="11.25" x14ac:dyDescent="0.2">
      <c r="A24" s="29">
        <v>1989</v>
      </c>
      <c r="B24" s="36" t="s">
        <v>8</v>
      </c>
      <c r="C24" s="25">
        <v>93</v>
      </c>
      <c r="D24" s="36" t="s">
        <v>8</v>
      </c>
      <c r="E24" s="25">
        <v>1938</v>
      </c>
      <c r="F24" s="25">
        <v>16</v>
      </c>
      <c r="G24" s="35" t="s">
        <v>8</v>
      </c>
      <c r="H24" s="26" t="s">
        <v>8</v>
      </c>
      <c r="I24" s="26" t="s">
        <v>8</v>
      </c>
      <c r="J24" s="35" t="s">
        <v>8</v>
      </c>
      <c r="K24" s="25">
        <v>74</v>
      </c>
      <c r="L24" s="26" t="s">
        <v>8</v>
      </c>
      <c r="M24" s="26" t="s">
        <v>8</v>
      </c>
      <c r="N24" s="26" t="s">
        <v>8</v>
      </c>
      <c r="O24" s="26" t="s">
        <v>8</v>
      </c>
      <c r="P24" s="26" t="s">
        <v>8</v>
      </c>
      <c r="Q24" s="26" t="s">
        <v>8</v>
      </c>
      <c r="R24" s="26" t="s">
        <v>8</v>
      </c>
      <c r="S24" s="26" t="s">
        <v>8</v>
      </c>
      <c r="T24" s="26" t="s">
        <v>8</v>
      </c>
      <c r="U24" s="26" t="s">
        <v>8</v>
      </c>
      <c r="V24" s="26" t="s">
        <v>8</v>
      </c>
      <c r="W24" s="25">
        <v>48</v>
      </c>
      <c r="X24" s="25">
        <v>34</v>
      </c>
      <c r="Y24" s="26" t="s">
        <v>8</v>
      </c>
      <c r="Z24" s="25">
        <v>2488</v>
      </c>
      <c r="AA24" s="26" t="s">
        <v>8</v>
      </c>
      <c r="AB24" s="26" t="s">
        <v>8</v>
      </c>
      <c r="AC24" s="26" t="s">
        <v>8</v>
      </c>
      <c r="AD24" s="26" t="s">
        <v>8</v>
      </c>
      <c r="AE24" s="26" t="s">
        <v>8</v>
      </c>
      <c r="AF24" s="25">
        <v>2</v>
      </c>
      <c r="AG24" s="26" t="s">
        <v>8</v>
      </c>
      <c r="AH24" s="25" t="s">
        <v>10</v>
      </c>
      <c r="AI24" s="26" t="s">
        <v>8</v>
      </c>
      <c r="AJ24" s="28">
        <v>13006</v>
      </c>
      <c r="AK24" s="26" t="s">
        <v>8</v>
      </c>
      <c r="AL24" s="25">
        <v>103</v>
      </c>
      <c r="AM24" s="25" t="s">
        <v>10</v>
      </c>
      <c r="AN24" s="35" t="s">
        <v>8</v>
      </c>
      <c r="AO24" s="25">
        <v>92</v>
      </c>
      <c r="AP24" s="25">
        <v>2175</v>
      </c>
      <c r="AQ24" s="25">
        <v>220</v>
      </c>
      <c r="AR24" s="25">
        <f>SUM(B24:AQ24)</f>
        <v>20289</v>
      </c>
    </row>
    <row r="25" spans="1:44" s="5" customFormat="1" ht="11.25" x14ac:dyDescent="0.2">
      <c r="A25" s="34">
        <v>1990</v>
      </c>
      <c r="B25" s="38" t="s">
        <v>8</v>
      </c>
      <c r="C25" s="30">
        <v>93</v>
      </c>
      <c r="D25" s="38" t="s">
        <v>8</v>
      </c>
      <c r="E25" s="30">
        <v>2466</v>
      </c>
      <c r="F25" s="30">
        <v>66</v>
      </c>
      <c r="G25" s="37" t="s">
        <v>8</v>
      </c>
      <c r="H25" s="31" t="s">
        <v>8</v>
      </c>
      <c r="I25" s="31" t="s">
        <v>8</v>
      </c>
      <c r="J25" s="37" t="s">
        <v>8</v>
      </c>
      <c r="K25" s="30">
        <v>80</v>
      </c>
      <c r="L25" s="31" t="s">
        <v>8</v>
      </c>
      <c r="M25" s="31" t="s">
        <v>8</v>
      </c>
      <c r="N25" s="30" t="s">
        <v>9</v>
      </c>
      <c r="O25" s="31" t="s">
        <v>8</v>
      </c>
      <c r="P25" s="31" t="s">
        <v>8</v>
      </c>
      <c r="Q25" s="31" t="s">
        <v>8</v>
      </c>
      <c r="R25" s="37" t="s">
        <v>8</v>
      </c>
      <c r="S25" s="31" t="s">
        <v>8</v>
      </c>
      <c r="T25" s="31" t="s">
        <v>8</v>
      </c>
      <c r="U25" s="31" t="s">
        <v>8</v>
      </c>
      <c r="V25" s="31" t="s">
        <v>8</v>
      </c>
      <c r="W25" s="31" t="s">
        <v>8</v>
      </c>
      <c r="X25" s="30">
        <v>38</v>
      </c>
      <c r="Y25" s="31" t="s">
        <v>8</v>
      </c>
      <c r="Z25" s="30">
        <v>2619</v>
      </c>
      <c r="AA25" s="31" t="s">
        <v>8</v>
      </c>
      <c r="AB25" s="31" t="s">
        <v>8</v>
      </c>
      <c r="AC25" s="31" t="s">
        <v>8</v>
      </c>
      <c r="AD25" s="31" t="s">
        <v>8</v>
      </c>
      <c r="AE25" s="31" t="s">
        <v>8</v>
      </c>
      <c r="AF25" s="42">
        <v>2</v>
      </c>
      <c r="AG25" s="32" t="s">
        <v>8</v>
      </c>
      <c r="AH25" s="32" t="s">
        <v>8</v>
      </c>
      <c r="AI25" s="32" t="s">
        <v>8</v>
      </c>
      <c r="AJ25" s="33">
        <v>14107</v>
      </c>
      <c r="AK25" s="31" t="s">
        <v>8</v>
      </c>
      <c r="AL25" s="30">
        <v>139</v>
      </c>
      <c r="AM25" s="31" t="s">
        <v>8</v>
      </c>
      <c r="AN25" s="37" t="s">
        <v>8</v>
      </c>
      <c r="AO25" s="42">
        <v>78</v>
      </c>
      <c r="AP25" s="30">
        <v>1751</v>
      </c>
      <c r="AQ25" s="41">
        <v>68</v>
      </c>
      <c r="AR25" s="30">
        <f>SUM(B25:AQ25)</f>
        <v>21507</v>
      </c>
    </row>
    <row r="26" spans="1:44" s="5" customFormat="1" ht="11.25" x14ac:dyDescent="0.2">
      <c r="A26" s="29">
        <v>1991</v>
      </c>
      <c r="B26" s="36" t="s">
        <v>8</v>
      </c>
      <c r="C26" s="25">
        <v>111</v>
      </c>
      <c r="D26" s="36" t="s">
        <v>8</v>
      </c>
      <c r="E26" s="25">
        <v>2556</v>
      </c>
      <c r="F26" s="25">
        <v>19</v>
      </c>
      <c r="G26" s="35" t="s">
        <v>8</v>
      </c>
      <c r="H26" s="26" t="s">
        <v>8</v>
      </c>
      <c r="I26" s="26" t="s">
        <v>8</v>
      </c>
      <c r="J26" s="35" t="s">
        <v>8</v>
      </c>
      <c r="K26" s="25">
        <v>89</v>
      </c>
      <c r="L26" s="25">
        <v>10</v>
      </c>
      <c r="M26" s="26" t="s">
        <v>8</v>
      </c>
      <c r="N26" s="25" t="s">
        <v>9</v>
      </c>
      <c r="O26" s="26" t="s">
        <v>8</v>
      </c>
      <c r="P26" s="26" t="s">
        <v>8</v>
      </c>
      <c r="Q26" s="26" t="s">
        <v>8</v>
      </c>
      <c r="R26" s="35" t="s">
        <v>8</v>
      </c>
      <c r="S26" s="26" t="s">
        <v>8</v>
      </c>
      <c r="T26" s="26" t="s">
        <v>8</v>
      </c>
      <c r="U26" s="26" t="s">
        <v>8</v>
      </c>
      <c r="V26" s="26" t="s">
        <v>8</v>
      </c>
      <c r="W26" s="26" t="s">
        <v>8</v>
      </c>
      <c r="X26" s="25">
        <v>34</v>
      </c>
      <c r="Y26" s="26" t="s">
        <v>8</v>
      </c>
      <c r="Z26" s="25">
        <v>2711</v>
      </c>
      <c r="AA26" s="26" t="s">
        <v>8</v>
      </c>
      <c r="AB26" s="26" t="s">
        <v>8</v>
      </c>
      <c r="AC26" s="26" t="s">
        <v>8</v>
      </c>
      <c r="AD26" s="26" t="s">
        <v>8</v>
      </c>
      <c r="AE26" s="26" t="s">
        <v>8</v>
      </c>
      <c r="AF26" s="40">
        <v>2</v>
      </c>
      <c r="AG26" s="27" t="s">
        <v>8</v>
      </c>
      <c r="AH26" s="27" t="s">
        <v>8</v>
      </c>
      <c r="AI26" s="27" t="s">
        <v>8</v>
      </c>
      <c r="AJ26" s="28">
        <v>13605</v>
      </c>
      <c r="AK26" s="26" t="s">
        <v>8</v>
      </c>
      <c r="AL26" s="25">
        <v>150</v>
      </c>
      <c r="AM26" s="26" t="s">
        <v>8</v>
      </c>
      <c r="AN26" s="35" t="s">
        <v>8</v>
      </c>
      <c r="AO26" s="40">
        <v>62</v>
      </c>
      <c r="AP26" s="25">
        <v>2086</v>
      </c>
      <c r="AQ26" s="35">
        <v>9</v>
      </c>
      <c r="AR26" s="25">
        <f>SUM(B26:AQ26)</f>
        <v>21444</v>
      </c>
    </row>
    <row r="27" spans="1:44" s="5" customFormat="1" ht="11.25" x14ac:dyDescent="0.2">
      <c r="A27" s="34">
        <v>1992</v>
      </c>
      <c r="B27" s="38" t="s">
        <v>8</v>
      </c>
      <c r="C27" s="30">
        <v>101</v>
      </c>
      <c r="D27" s="38" t="s">
        <v>8</v>
      </c>
      <c r="E27" s="30">
        <v>2777</v>
      </c>
      <c r="F27" s="30">
        <v>34</v>
      </c>
      <c r="G27" s="37" t="s">
        <v>8</v>
      </c>
      <c r="H27" s="30">
        <v>32</v>
      </c>
      <c r="I27" s="31" t="s">
        <v>8</v>
      </c>
      <c r="J27" s="37" t="s">
        <v>8</v>
      </c>
      <c r="K27" s="30">
        <v>61</v>
      </c>
      <c r="L27" s="30">
        <v>233</v>
      </c>
      <c r="M27" s="31" t="s">
        <v>8</v>
      </c>
      <c r="N27" s="31" t="s">
        <v>8</v>
      </c>
      <c r="O27" s="31" t="s">
        <v>8</v>
      </c>
      <c r="P27" s="31" t="s">
        <v>8</v>
      </c>
      <c r="Q27" s="31" t="s">
        <v>8</v>
      </c>
      <c r="R27" s="37" t="s">
        <v>8</v>
      </c>
      <c r="S27" s="31" t="s">
        <v>8</v>
      </c>
      <c r="T27" s="31" t="s">
        <v>8</v>
      </c>
      <c r="U27" s="31" t="s">
        <v>8</v>
      </c>
      <c r="V27" s="31" t="s">
        <v>8</v>
      </c>
      <c r="W27" s="30">
        <v>79</v>
      </c>
      <c r="X27" s="30">
        <v>42</v>
      </c>
      <c r="Y27" s="30" t="s">
        <v>9</v>
      </c>
      <c r="Z27" s="30">
        <v>1979</v>
      </c>
      <c r="AA27" s="31" t="s">
        <v>8</v>
      </c>
      <c r="AB27" s="31" t="s">
        <v>8</v>
      </c>
      <c r="AC27" s="31" t="s">
        <v>8</v>
      </c>
      <c r="AD27" s="31" t="s">
        <v>8</v>
      </c>
      <c r="AE27" s="31" t="s">
        <v>8</v>
      </c>
      <c r="AF27" s="42">
        <v>113</v>
      </c>
      <c r="AG27" s="32" t="s">
        <v>8</v>
      </c>
      <c r="AH27" s="32" t="s">
        <v>8</v>
      </c>
      <c r="AI27" s="32" t="s">
        <v>8</v>
      </c>
      <c r="AJ27" s="33">
        <v>13035</v>
      </c>
      <c r="AK27" s="31" t="s">
        <v>8</v>
      </c>
      <c r="AL27" s="30">
        <v>253</v>
      </c>
      <c r="AM27" s="31" t="s">
        <v>8</v>
      </c>
      <c r="AN27" s="37" t="s">
        <v>8</v>
      </c>
      <c r="AO27" s="42">
        <v>37</v>
      </c>
      <c r="AP27" s="30">
        <v>2260</v>
      </c>
      <c r="AQ27" s="37">
        <v>16</v>
      </c>
      <c r="AR27" s="30">
        <f>SUM(B27:AQ27)</f>
        <v>21052</v>
      </c>
    </row>
    <row r="28" spans="1:44" s="5" customFormat="1" ht="11.25" x14ac:dyDescent="0.2">
      <c r="A28" s="29">
        <v>1993</v>
      </c>
      <c r="B28" s="36" t="s">
        <v>8</v>
      </c>
      <c r="C28" s="25">
        <v>89</v>
      </c>
      <c r="D28" s="36" t="s">
        <v>8</v>
      </c>
      <c r="E28" s="25">
        <v>2575</v>
      </c>
      <c r="F28" s="25">
        <v>14</v>
      </c>
      <c r="G28" s="35" t="s">
        <v>8</v>
      </c>
      <c r="H28" s="25">
        <v>155</v>
      </c>
      <c r="I28" s="26" t="s">
        <v>8</v>
      </c>
      <c r="J28" s="35" t="s">
        <v>8</v>
      </c>
      <c r="K28" s="25">
        <v>95</v>
      </c>
      <c r="L28" s="25">
        <v>207</v>
      </c>
      <c r="M28" s="25">
        <v>204</v>
      </c>
      <c r="N28" s="26" t="s">
        <v>8</v>
      </c>
      <c r="O28" s="26" t="s">
        <v>8</v>
      </c>
      <c r="P28" s="26" t="s">
        <v>8</v>
      </c>
      <c r="Q28" s="26" t="s">
        <v>8</v>
      </c>
      <c r="R28" s="35" t="s">
        <v>8</v>
      </c>
      <c r="S28" s="26" t="s">
        <v>8</v>
      </c>
      <c r="T28" s="26" t="s">
        <v>8</v>
      </c>
      <c r="U28" s="26" t="s">
        <v>8</v>
      </c>
      <c r="V28" s="26" t="s">
        <v>8</v>
      </c>
      <c r="W28" s="25">
        <v>382</v>
      </c>
      <c r="X28" s="25">
        <v>42</v>
      </c>
      <c r="Y28" s="25" t="s">
        <v>9</v>
      </c>
      <c r="Z28" s="25">
        <v>1781</v>
      </c>
      <c r="AA28" s="26" t="s">
        <v>8</v>
      </c>
      <c r="AB28" s="26" t="s">
        <v>8</v>
      </c>
      <c r="AC28" s="26" t="s">
        <v>8</v>
      </c>
      <c r="AD28" s="25" t="s">
        <v>9</v>
      </c>
      <c r="AE28" s="26" t="s">
        <v>8</v>
      </c>
      <c r="AF28" s="40">
        <v>123</v>
      </c>
      <c r="AG28" s="27" t="s">
        <v>8</v>
      </c>
      <c r="AH28" s="27" t="s">
        <v>8</v>
      </c>
      <c r="AI28" s="27" t="s">
        <v>8</v>
      </c>
      <c r="AJ28" s="28">
        <v>13418</v>
      </c>
      <c r="AK28" s="26" t="s">
        <v>8</v>
      </c>
      <c r="AL28" s="25">
        <v>145</v>
      </c>
      <c r="AM28" s="25">
        <v>10</v>
      </c>
      <c r="AN28" s="43">
        <v>4</v>
      </c>
      <c r="AO28" s="40">
        <v>18</v>
      </c>
      <c r="AP28" s="25">
        <v>2959</v>
      </c>
      <c r="AQ28" s="43">
        <v>21</v>
      </c>
      <c r="AR28" s="25">
        <f>SUM(B28:AQ28)</f>
        <v>22242</v>
      </c>
    </row>
    <row r="29" spans="1:44" s="5" customFormat="1" ht="11.25" x14ac:dyDescent="0.2">
      <c r="A29" s="34">
        <v>1994</v>
      </c>
      <c r="B29" s="38" t="s">
        <v>8</v>
      </c>
      <c r="C29" s="30">
        <v>86</v>
      </c>
      <c r="D29" s="38" t="s">
        <v>8</v>
      </c>
      <c r="E29" s="30">
        <v>3074</v>
      </c>
      <c r="F29" s="30">
        <v>4</v>
      </c>
      <c r="G29" s="37" t="s">
        <v>8</v>
      </c>
      <c r="H29" s="31" t="s">
        <v>8</v>
      </c>
      <c r="I29" s="31" t="s">
        <v>8</v>
      </c>
      <c r="J29" s="37" t="s">
        <v>8</v>
      </c>
      <c r="K29" s="30">
        <v>59</v>
      </c>
      <c r="L29" s="30">
        <v>369</v>
      </c>
      <c r="M29" s="30">
        <v>178</v>
      </c>
      <c r="N29" s="31" t="s">
        <v>8</v>
      </c>
      <c r="O29" s="30">
        <v>2</v>
      </c>
      <c r="P29" s="31" t="s">
        <v>8</v>
      </c>
      <c r="Q29" s="31" t="s">
        <v>8</v>
      </c>
      <c r="R29" s="37" t="s">
        <v>8</v>
      </c>
      <c r="S29" s="31" t="s">
        <v>8</v>
      </c>
      <c r="T29" s="30">
        <v>66</v>
      </c>
      <c r="U29" s="31" t="s">
        <v>8</v>
      </c>
      <c r="V29" s="31" t="s">
        <v>8</v>
      </c>
      <c r="W29" s="30">
        <v>412</v>
      </c>
      <c r="X29" s="30">
        <v>29</v>
      </c>
      <c r="Y29" s="31" t="s">
        <v>8</v>
      </c>
      <c r="Z29" s="30">
        <v>2027</v>
      </c>
      <c r="AA29" s="31" t="s">
        <v>8</v>
      </c>
      <c r="AB29" s="31" t="s">
        <v>8</v>
      </c>
      <c r="AC29" s="31" t="s">
        <v>8</v>
      </c>
      <c r="AD29" s="31" t="s">
        <v>8</v>
      </c>
      <c r="AE29" s="31" t="s">
        <v>8</v>
      </c>
      <c r="AF29" s="42">
        <v>127</v>
      </c>
      <c r="AG29" s="42">
        <v>68</v>
      </c>
      <c r="AH29" s="42">
        <v>218</v>
      </c>
      <c r="AI29" s="42">
        <v>33</v>
      </c>
      <c r="AJ29" s="33">
        <v>13586</v>
      </c>
      <c r="AK29" s="31" t="s">
        <v>8</v>
      </c>
      <c r="AL29" s="30">
        <v>115</v>
      </c>
      <c r="AM29" s="30">
        <v>43</v>
      </c>
      <c r="AN29" s="37" t="s">
        <v>8</v>
      </c>
      <c r="AO29" s="42">
        <v>2</v>
      </c>
      <c r="AP29" s="30">
        <v>2698</v>
      </c>
      <c r="AQ29" s="37">
        <v>29</v>
      </c>
      <c r="AR29" s="30">
        <f>SUM(B29:AQ29)</f>
        <v>23225</v>
      </c>
    </row>
    <row r="30" spans="1:44" s="5" customFormat="1" ht="11.25" x14ac:dyDescent="0.2">
      <c r="A30" s="29">
        <v>1995</v>
      </c>
      <c r="B30" s="36" t="s">
        <v>8</v>
      </c>
      <c r="C30" s="25">
        <v>80</v>
      </c>
      <c r="D30" s="36" t="s">
        <v>8</v>
      </c>
      <c r="E30" s="25">
        <v>2838</v>
      </c>
      <c r="F30" s="25">
        <v>6</v>
      </c>
      <c r="G30" s="43">
        <v>17</v>
      </c>
      <c r="H30" s="26" t="s">
        <v>8</v>
      </c>
      <c r="I30" s="26" t="s">
        <v>8</v>
      </c>
      <c r="J30" s="35" t="s">
        <v>8</v>
      </c>
      <c r="K30" s="25">
        <v>141</v>
      </c>
      <c r="L30" s="25">
        <v>1776</v>
      </c>
      <c r="M30" s="26" t="s">
        <v>8</v>
      </c>
      <c r="N30" s="26" t="s">
        <v>8</v>
      </c>
      <c r="O30" s="25" t="s">
        <v>9</v>
      </c>
      <c r="P30" s="26" t="s">
        <v>8</v>
      </c>
      <c r="Q30" s="26" t="s">
        <v>8</v>
      </c>
      <c r="R30" s="35" t="s">
        <v>8</v>
      </c>
      <c r="S30" s="26" t="s">
        <v>8</v>
      </c>
      <c r="T30" s="25">
        <v>76</v>
      </c>
      <c r="U30" s="25">
        <v>1</v>
      </c>
      <c r="V30" s="26" t="s">
        <v>8</v>
      </c>
      <c r="W30" s="25">
        <v>393</v>
      </c>
      <c r="X30" s="25">
        <v>9</v>
      </c>
      <c r="Y30" s="26" t="s">
        <v>8</v>
      </c>
      <c r="Z30" s="25">
        <v>2150</v>
      </c>
      <c r="AA30" s="26" t="s">
        <v>8</v>
      </c>
      <c r="AB30" s="26" t="s">
        <v>8</v>
      </c>
      <c r="AC30" s="26" t="s">
        <v>8</v>
      </c>
      <c r="AD30" s="26" t="s">
        <v>8</v>
      </c>
      <c r="AE30" s="26" t="s">
        <v>8</v>
      </c>
      <c r="AF30" s="40">
        <v>2</v>
      </c>
      <c r="AG30" s="40">
        <v>20</v>
      </c>
      <c r="AH30" s="40">
        <v>1095</v>
      </c>
      <c r="AI30" s="40">
        <v>4</v>
      </c>
      <c r="AJ30" s="28">
        <v>12755</v>
      </c>
      <c r="AK30" s="26" t="s">
        <v>8</v>
      </c>
      <c r="AL30" s="25">
        <v>126</v>
      </c>
      <c r="AM30" s="25">
        <v>81</v>
      </c>
      <c r="AN30" s="35" t="s">
        <v>8</v>
      </c>
      <c r="AO30" s="40">
        <v>22</v>
      </c>
      <c r="AP30" s="25">
        <v>3930</v>
      </c>
      <c r="AQ30" s="35" t="s">
        <v>8</v>
      </c>
      <c r="AR30" s="25">
        <f>SUM(B30:AQ30)</f>
        <v>25522</v>
      </c>
    </row>
    <row r="31" spans="1:44" s="5" customFormat="1" ht="11.25" x14ac:dyDescent="0.2">
      <c r="A31" s="34">
        <v>1996</v>
      </c>
      <c r="B31" s="38" t="s">
        <v>8</v>
      </c>
      <c r="C31" s="30">
        <v>69</v>
      </c>
      <c r="D31" s="38" t="s">
        <v>8</v>
      </c>
      <c r="E31" s="30">
        <v>2240</v>
      </c>
      <c r="F31" s="30">
        <v>2</v>
      </c>
      <c r="G31" s="37" t="s">
        <v>8</v>
      </c>
      <c r="H31" s="31" t="s">
        <v>8</v>
      </c>
      <c r="I31" s="31" t="s">
        <v>8</v>
      </c>
      <c r="J31" s="37" t="s">
        <v>8</v>
      </c>
      <c r="K31" s="30">
        <v>65</v>
      </c>
      <c r="L31" s="30">
        <v>2473</v>
      </c>
      <c r="M31" s="31" t="s">
        <v>8</v>
      </c>
      <c r="N31" s="31" t="s">
        <v>8</v>
      </c>
      <c r="O31" s="31" t="s">
        <v>8</v>
      </c>
      <c r="P31" s="31" t="s">
        <v>8</v>
      </c>
      <c r="Q31" s="31" t="s">
        <v>8</v>
      </c>
      <c r="R31" s="37" t="s">
        <v>8</v>
      </c>
      <c r="S31" s="31" t="s">
        <v>8</v>
      </c>
      <c r="T31" s="30">
        <v>44</v>
      </c>
      <c r="U31" s="31" t="s">
        <v>8</v>
      </c>
      <c r="V31" s="31" t="s">
        <v>8</v>
      </c>
      <c r="W31" s="30">
        <v>330</v>
      </c>
      <c r="X31" s="31" t="s">
        <v>8</v>
      </c>
      <c r="Y31" s="31" t="s">
        <v>8</v>
      </c>
      <c r="Z31" s="30">
        <v>2265</v>
      </c>
      <c r="AA31" s="31" t="s">
        <v>8</v>
      </c>
      <c r="AB31" s="31" t="s">
        <v>8</v>
      </c>
      <c r="AC31" s="31" t="s">
        <v>8</v>
      </c>
      <c r="AD31" s="31" t="s">
        <v>8</v>
      </c>
      <c r="AE31" s="31" t="s">
        <v>8</v>
      </c>
      <c r="AF31" s="42" t="s">
        <v>9</v>
      </c>
      <c r="AG31" s="32" t="s">
        <v>8</v>
      </c>
      <c r="AH31" s="42">
        <v>1421</v>
      </c>
      <c r="AI31" s="32" t="s">
        <v>8</v>
      </c>
      <c r="AJ31" s="33">
        <v>13680</v>
      </c>
      <c r="AK31" s="31" t="s">
        <v>8</v>
      </c>
      <c r="AL31" s="30">
        <v>125</v>
      </c>
      <c r="AM31" s="30">
        <v>133</v>
      </c>
      <c r="AN31" s="37" t="s">
        <v>8</v>
      </c>
      <c r="AO31" s="42" t="s">
        <v>9</v>
      </c>
      <c r="AP31" s="30">
        <v>5305</v>
      </c>
      <c r="AQ31" s="41">
        <v>7</v>
      </c>
      <c r="AR31" s="30">
        <f>SUM(B31:AQ31)</f>
        <v>28159</v>
      </c>
    </row>
    <row r="32" spans="1:44" s="5" customFormat="1" ht="11.25" x14ac:dyDescent="0.2">
      <c r="A32" s="29">
        <v>1997</v>
      </c>
      <c r="B32" s="36" t="s">
        <v>8</v>
      </c>
      <c r="C32" s="25">
        <v>78</v>
      </c>
      <c r="D32" s="36" t="s">
        <v>8</v>
      </c>
      <c r="E32" s="25">
        <v>2718</v>
      </c>
      <c r="F32" s="25">
        <v>3</v>
      </c>
      <c r="G32" s="35" t="s">
        <v>8</v>
      </c>
      <c r="H32" s="26" t="s">
        <v>8</v>
      </c>
      <c r="I32" s="26" t="s">
        <v>8</v>
      </c>
      <c r="J32" s="43">
        <v>21</v>
      </c>
      <c r="K32" s="25">
        <v>39</v>
      </c>
      <c r="L32" s="25">
        <v>1446</v>
      </c>
      <c r="M32" s="26" t="s">
        <v>8</v>
      </c>
      <c r="N32" s="26" t="s">
        <v>8</v>
      </c>
      <c r="O32" s="26" t="s">
        <v>8</v>
      </c>
      <c r="P32" s="26" t="s">
        <v>8</v>
      </c>
      <c r="Q32" s="26" t="s">
        <v>8</v>
      </c>
      <c r="R32" s="43">
        <v>90</v>
      </c>
      <c r="S32" s="26" t="s">
        <v>8</v>
      </c>
      <c r="T32" s="26" t="s">
        <v>8</v>
      </c>
      <c r="U32" s="26" t="s">
        <v>8</v>
      </c>
      <c r="V32" s="26" t="s">
        <v>8</v>
      </c>
      <c r="W32" s="25">
        <v>140</v>
      </c>
      <c r="X32" s="25">
        <v>27</v>
      </c>
      <c r="Y32" s="26" t="s">
        <v>8</v>
      </c>
      <c r="Z32" s="25">
        <v>2626</v>
      </c>
      <c r="AA32" s="26" t="s">
        <v>8</v>
      </c>
      <c r="AB32" s="26" t="s">
        <v>8</v>
      </c>
      <c r="AC32" s="26" t="s">
        <v>8</v>
      </c>
      <c r="AD32" s="26" t="s">
        <v>8</v>
      </c>
      <c r="AE32" s="26" t="s">
        <v>8</v>
      </c>
      <c r="AF32" s="40">
        <v>7</v>
      </c>
      <c r="AG32" s="27" t="s">
        <v>8</v>
      </c>
      <c r="AH32" s="40">
        <v>1521</v>
      </c>
      <c r="AI32" s="27" t="s">
        <v>8</v>
      </c>
      <c r="AJ32" s="28">
        <v>13936</v>
      </c>
      <c r="AK32" s="26" t="s">
        <v>8</v>
      </c>
      <c r="AL32" s="25">
        <v>119</v>
      </c>
      <c r="AM32" s="25">
        <v>72</v>
      </c>
      <c r="AN32" s="35" t="s">
        <v>8</v>
      </c>
      <c r="AO32" s="27" t="s">
        <v>8</v>
      </c>
      <c r="AP32" s="25">
        <v>3414</v>
      </c>
      <c r="AQ32" s="43">
        <v>14</v>
      </c>
      <c r="AR32" s="25">
        <f>SUM(B32:AQ32)</f>
        <v>26271</v>
      </c>
    </row>
    <row r="33" spans="1:44" s="5" customFormat="1" ht="11.25" x14ac:dyDescent="0.2">
      <c r="A33" s="34">
        <v>1998</v>
      </c>
      <c r="B33" s="38" t="s">
        <v>8</v>
      </c>
      <c r="C33" s="31" t="s">
        <v>8</v>
      </c>
      <c r="D33" s="38" t="s">
        <v>8</v>
      </c>
      <c r="E33" s="30">
        <v>4711</v>
      </c>
      <c r="F33" s="30">
        <v>3</v>
      </c>
      <c r="G33" s="37" t="s">
        <v>8</v>
      </c>
      <c r="H33" s="31" t="s">
        <v>8</v>
      </c>
      <c r="I33" s="31" t="s">
        <v>8</v>
      </c>
      <c r="J33" s="41">
        <v>34</v>
      </c>
      <c r="K33" s="30">
        <v>121</v>
      </c>
      <c r="L33" s="30">
        <v>2266</v>
      </c>
      <c r="M33" s="31" t="s">
        <v>8</v>
      </c>
      <c r="N33" s="31" t="s">
        <v>8</v>
      </c>
      <c r="O33" s="30" t="s">
        <v>9</v>
      </c>
      <c r="P33" s="31" t="s">
        <v>8</v>
      </c>
      <c r="Q33" s="31" t="s">
        <v>8</v>
      </c>
      <c r="R33" s="37" t="s">
        <v>8</v>
      </c>
      <c r="S33" s="31" t="s">
        <v>8</v>
      </c>
      <c r="T33" s="31" t="s">
        <v>8</v>
      </c>
      <c r="U33" s="31" t="s">
        <v>8</v>
      </c>
      <c r="V33" s="31" t="s">
        <v>8</v>
      </c>
      <c r="W33" s="30">
        <v>10</v>
      </c>
      <c r="X33" s="30">
        <v>3</v>
      </c>
      <c r="Y33" s="31" t="s">
        <v>8</v>
      </c>
      <c r="Z33" s="30">
        <v>3431</v>
      </c>
      <c r="AA33" s="31" t="s">
        <v>8</v>
      </c>
      <c r="AB33" s="31" t="s">
        <v>8</v>
      </c>
      <c r="AC33" s="31" t="s">
        <v>8</v>
      </c>
      <c r="AD33" s="31" t="s">
        <v>8</v>
      </c>
      <c r="AE33" s="31" t="s">
        <v>8</v>
      </c>
      <c r="AF33" s="42">
        <v>1</v>
      </c>
      <c r="AG33" s="42" t="s">
        <v>9</v>
      </c>
      <c r="AH33" s="42">
        <v>996</v>
      </c>
      <c r="AI33" s="32" t="s">
        <v>8</v>
      </c>
      <c r="AJ33" s="33">
        <v>12531</v>
      </c>
      <c r="AK33" s="31" t="s">
        <v>8</v>
      </c>
      <c r="AL33" s="30">
        <v>92</v>
      </c>
      <c r="AM33" s="31" t="s">
        <v>8</v>
      </c>
      <c r="AN33" s="37" t="s">
        <v>8</v>
      </c>
      <c r="AO33" s="32" t="s">
        <v>8</v>
      </c>
      <c r="AP33" s="30">
        <v>2535</v>
      </c>
      <c r="AQ33" s="41">
        <v>30</v>
      </c>
      <c r="AR33" s="30">
        <f>SUM(B33:AQ33)</f>
        <v>26764</v>
      </c>
    </row>
    <row r="34" spans="1:44" s="5" customFormat="1" ht="11.25" x14ac:dyDescent="0.2">
      <c r="A34" s="29">
        <v>1999</v>
      </c>
      <c r="B34" s="36" t="s">
        <v>8</v>
      </c>
      <c r="C34" s="26" t="s">
        <v>8</v>
      </c>
      <c r="D34" s="36" t="s">
        <v>8</v>
      </c>
      <c r="E34" s="25">
        <v>5130</v>
      </c>
      <c r="F34" s="25">
        <v>3</v>
      </c>
      <c r="G34" s="35" t="s">
        <v>8</v>
      </c>
      <c r="H34" s="26" t="s">
        <v>8</v>
      </c>
      <c r="I34" s="26" t="s">
        <v>8</v>
      </c>
      <c r="J34" s="35" t="s">
        <v>8</v>
      </c>
      <c r="K34" s="25">
        <v>66</v>
      </c>
      <c r="L34" s="25">
        <v>1507</v>
      </c>
      <c r="M34" s="26" t="s">
        <v>8</v>
      </c>
      <c r="N34" s="26" t="s">
        <v>8</v>
      </c>
      <c r="O34" s="25" t="s">
        <v>9</v>
      </c>
      <c r="P34" s="26" t="s">
        <v>8</v>
      </c>
      <c r="Q34" s="26" t="s">
        <v>8</v>
      </c>
      <c r="R34" s="35" t="s">
        <v>8</v>
      </c>
      <c r="S34" s="26" t="s">
        <v>8</v>
      </c>
      <c r="T34" s="26" t="s">
        <v>8</v>
      </c>
      <c r="U34" s="26" t="s">
        <v>8</v>
      </c>
      <c r="V34" s="26" t="s">
        <v>8</v>
      </c>
      <c r="W34" s="25">
        <v>99</v>
      </c>
      <c r="X34" s="25">
        <v>4</v>
      </c>
      <c r="Y34" s="25">
        <v>3</v>
      </c>
      <c r="Z34" s="25">
        <v>3857</v>
      </c>
      <c r="AA34" s="26" t="s">
        <v>8</v>
      </c>
      <c r="AB34" s="26" t="s">
        <v>8</v>
      </c>
      <c r="AC34" s="26" t="s">
        <v>8</v>
      </c>
      <c r="AD34" s="26" t="s">
        <v>8</v>
      </c>
      <c r="AE34" s="26" t="s">
        <v>8</v>
      </c>
      <c r="AF34" s="40">
        <v>431</v>
      </c>
      <c r="AG34" s="27" t="s">
        <v>8</v>
      </c>
      <c r="AH34" s="40">
        <v>1142</v>
      </c>
      <c r="AI34" s="40">
        <v>105</v>
      </c>
      <c r="AJ34" s="28">
        <v>10979</v>
      </c>
      <c r="AK34" s="26" t="s">
        <v>8</v>
      </c>
      <c r="AL34" s="25">
        <v>67</v>
      </c>
      <c r="AM34" s="26" t="s">
        <v>8</v>
      </c>
      <c r="AN34" s="35" t="s">
        <v>8</v>
      </c>
      <c r="AO34" s="40" t="s">
        <v>9</v>
      </c>
      <c r="AP34" s="25">
        <v>2313</v>
      </c>
      <c r="AQ34" s="43">
        <v>9</v>
      </c>
      <c r="AR34" s="25">
        <f>SUM(B34:AQ34)</f>
        <v>25715</v>
      </c>
    </row>
    <row r="35" spans="1:44" s="5" customFormat="1" ht="11.25" x14ac:dyDescent="0.2">
      <c r="A35" s="34">
        <v>2000</v>
      </c>
      <c r="B35" s="38" t="s">
        <v>8</v>
      </c>
      <c r="C35" s="30">
        <v>28</v>
      </c>
      <c r="D35" s="38" t="s">
        <v>8</v>
      </c>
      <c r="E35" s="30">
        <v>5492</v>
      </c>
      <c r="F35" s="30">
        <v>3</v>
      </c>
      <c r="G35" s="37" t="s">
        <v>8</v>
      </c>
      <c r="H35" s="31" t="s">
        <v>8</v>
      </c>
      <c r="I35" s="31" t="s">
        <v>8</v>
      </c>
      <c r="J35" s="37" t="s">
        <v>8</v>
      </c>
      <c r="K35" s="30">
        <v>233</v>
      </c>
      <c r="L35" s="30">
        <v>772</v>
      </c>
      <c r="M35" s="30">
        <v>20</v>
      </c>
      <c r="N35" s="31" t="s">
        <v>8</v>
      </c>
      <c r="O35" s="31" t="s">
        <v>8</v>
      </c>
      <c r="P35" s="31" t="s">
        <v>8</v>
      </c>
      <c r="Q35" s="31" t="s">
        <v>8</v>
      </c>
      <c r="R35" s="37" t="s">
        <v>8</v>
      </c>
      <c r="S35" s="30">
        <v>13</v>
      </c>
      <c r="T35" s="31" t="s">
        <v>8</v>
      </c>
      <c r="U35" s="31" t="s">
        <v>8</v>
      </c>
      <c r="V35" s="31" t="s">
        <v>8</v>
      </c>
      <c r="W35" s="30">
        <v>327</v>
      </c>
      <c r="X35" s="31" t="s">
        <v>8</v>
      </c>
      <c r="Y35" s="30">
        <v>21</v>
      </c>
      <c r="Z35" s="30">
        <v>3483</v>
      </c>
      <c r="AA35" s="30">
        <v>22</v>
      </c>
      <c r="AB35" s="31" t="s">
        <v>8</v>
      </c>
      <c r="AC35" s="31" t="s">
        <v>8</v>
      </c>
      <c r="AD35" s="31" t="s">
        <v>8</v>
      </c>
      <c r="AE35" s="31" t="s">
        <v>8</v>
      </c>
      <c r="AF35" s="42">
        <v>234</v>
      </c>
      <c r="AG35" s="42">
        <v>58</v>
      </c>
      <c r="AH35" s="42">
        <v>1305</v>
      </c>
      <c r="AI35" s="42">
        <v>278</v>
      </c>
      <c r="AJ35" s="33">
        <v>12329</v>
      </c>
      <c r="AK35" s="30">
        <v>118</v>
      </c>
      <c r="AL35" s="30">
        <v>103</v>
      </c>
      <c r="AM35" s="30">
        <v>34</v>
      </c>
      <c r="AN35" s="37" t="s">
        <v>8</v>
      </c>
      <c r="AO35" s="42" t="s">
        <v>9</v>
      </c>
      <c r="AP35" s="30">
        <v>3073</v>
      </c>
      <c r="AQ35" s="41">
        <v>9</v>
      </c>
      <c r="AR35" s="30">
        <f>SUM(B35:AQ35)</f>
        <v>27955</v>
      </c>
    </row>
    <row r="36" spans="1:44" s="5" customFormat="1" ht="11.25" x14ac:dyDescent="0.2">
      <c r="A36" s="29">
        <v>2001</v>
      </c>
      <c r="B36" s="36" t="s">
        <v>8</v>
      </c>
      <c r="C36" s="25">
        <v>31</v>
      </c>
      <c r="D36" s="36" t="s">
        <v>8</v>
      </c>
      <c r="E36" s="25">
        <v>7322</v>
      </c>
      <c r="F36" s="25">
        <v>3</v>
      </c>
      <c r="G36" s="35" t="s">
        <v>8</v>
      </c>
      <c r="H36" s="26" t="s">
        <v>8</v>
      </c>
      <c r="I36" s="26" t="s">
        <v>8</v>
      </c>
      <c r="J36" s="35" t="s">
        <v>8</v>
      </c>
      <c r="K36" s="25">
        <v>235</v>
      </c>
      <c r="L36" s="25">
        <v>118</v>
      </c>
      <c r="M36" s="25">
        <v>284</v>
      </c>
      <c r="N36" s="25">
        <v>24</v>
      </c>
      <c r="O36" s="25" t="s">
        <v>9</v>
      </c>
      <c r="P36" s="26" t="s">
        <v>8</v>
      </c>
      <c r="Q36" s="25">
        <v>78</v>
      </c>
      <c r="R36" s="35" t="s">
        <v>8</v>
      </c>
      <c r="S36" s="26" t="s">
        <v>8</v>
      </c>
      <c r="T36" s="25">
        <v>25</v>
      </c>
      <c r="U36" s="25">
        <v>40</v>
      </c>
      <c r="V36" s="26" t="s">
        <v>8</v>
      </c>
      <c r="W36" s="25">
        <v>565</v>
      </c>
      <c r="X36" s="25" t="s">
        <v>9</v>
      </c>
      <c r="Y36" s="26" t="s">
        <v>8</v>
      </c>
      <c r="Z36" s="25">
        <v>4045</v>
      </c>
      <c r="AA36" s="25">
        <v>30</v>
      </c>
      <c r="AB36" s="26" t="s">
        <v>8</v>
      </c>
      <c r="AC36" s="25">
        <v>20</v>
      </c>
      <c r="AD36" s="25">
        <v>29</v>
      </c>
      <c r="AE36" s="26" t="s">
        <v>8</v>
      </c>
      <c r="AF36" s="40">
        <v>356</v>
      </c>
      <c r="AG36" s="27" t="s">
        <v>8</v>
      </c>
      <c r="AH36" s="40">
        <v>2128</v>
      </c>
      <c r="AI36" s="40">
        <v>53</v>
      </c>
      <c r="AJ36" s="28">
        <v>8842</v>
      </c>
      <c r="AK36" s="25">
        <v>52</v>
      </c>
      <c r="AL36" s="25">
        <v>104</v>
      </c>
      <c r="AM36" s="25">
        <v>378</v>
      </c>
      <c r="AN36" s="35" t="s">
        <v>8</v>
      </c>
      <c r="AO36" s="40" t="s">
        <v>9</v>
      </c>
      <c r="AP36" s="25">
        <v>2144</v>
      </c>
      <c r="AQ36" s="35" t="s">
        <v>8</v>
      </c>
      <c r="AR36" s="25">
        <f>SUM(B36:AQ36)</f>
        <v>26906</v>
      </c>
    </row>
    <row r="37" spans="1:44" s="5" customFormat="1" ht="11.25" x14ac:dyDescent="0.2">
      <c r="A37" s="34">
        <v>2002</v>
      </c>
      <c r="B37" s="39">
        <v>1</v>
      </c>
      <c r="C37" s="30">
        <v>19</v>
      </c>
      <c r="D37" s="38" t="s">
        <v>8</v>
      </c>
      <c r="E37" s="30">
        <v>6425</v>
      </c>
      <c r="F37" s="30">
        <v>1</v>
      </c>
      <c r="G37" s="37" t="s">
        <v>8</v>
      </c>
      <c r="H37" s="31" t="s">
        <v>8</v>
      </c>
      <c r="I37" s="31" t="s">
        <v>8</v>
      </c>
      <c r="J37" s="37" t="s">
        <v>8</v>
      </c>
      <c r="K37" s="30">
        <v>311</v>
      </c>
      <c r="L37" s="30">
        <v>345</v>
      </c>
      <c r="M37" s="30">
        <v>281</v>
      </c>
      <c r="N37" s="31" t="s">
        <v>8</v>
      </c>
      <c r="O37" s="30">
        <v>21</v>
      </c>
      <c r="P37" s="31" t="s">
        <v>8</v>
      </c>
      <c r="Q37" s="30">
        <v>4</v>
      </c>
      <c r="R37" s="37" t="s">
        <v>8</v>
      </c>
      <c r="S37" s="31" t="s">
        <v>8</v>
      </c>
      <c r="T37" s="30">
        <v>263</v>
      </c>
      <c r="U37" s="30">
        <v>1</v>
      </c>
      <c r="V37" s="31" t="s">
        <v>8</v>
      </c>
      <c r="W37" s="30">
        <v>60</v>
      </c>
      <c r="X37" s="30">
        <v>5</v>
      </c>
      <c r="Y37" s="30">
        <v>11</v>
      </c>
      <c r="Z37" s="30">
        <v>3483</v>
      </c>
      <c r="AA37" s="31" t="s">
        <v>8</v>
      </c>
      <c r="AB37" s="31" t="s">
        <v>8</v>
      </c>
      <c r="AC37" s="31" t="s">
        <v>8</v>
      </c>
      <c r="AD37" s="31" t="s">
        <v>8</v>
      </c>
      <c r="AE37" s="31" t="s">
        <v>8</v>
      </c>
      <c r="AF37" s="30">
        <v>95</v>
      </c>
      <c r="AG37" s="31" t="s">
        <v>8</v>
      </c>
      <c r="AH37" s="30">
        <v>1072</v>
      </c>
      <c r="AI37" s="31" t="s">
        <v>8</v>
      </c>
      <c r="AJ37" s="33">
        <v>10080</v>
      </c>
      <c r="AK37" s="31" t="s">
        <v>8</v>
      </c>
      <c r="AL37" s="30">
        <v>81</v>
      </c>
      <c r="AM37" s="30">
        <v>663</v>
      </c>
      <c r="AN37" s="37" t="s">
        <v>8</v>
      </c>
      <c r="AO37" s="30" t="s">
        <v>9</v>
      </c>
      <c r="AP37" s="30">
        <v>1142</v>
      </c>
      <c r="AQ37" s="30">
        <v>28</v>
      </c>
      <c r="AR37" s="30">
        <f>SUM(B37:AQ37)</f>
        <v>24392</v>
      </c>
    </row>
    <row r="38" spans="1:44" s="5" customFormat="1" ht="11.25" x14ac:dyDescent="0.2">
      <c r="A38" s="29">
        <v>2003</v>
      </c>
      <c r="B38" s="36" t="s">
        <v>8</v>
      </c>
      <c r="C38" s="25">
        <v>156</v>
      </c>
      <c r="D38" s="36" t="s">
        <v>8</v>
      </c>
      <c r="E38" s="25">
        <v>2739</v>
      </c>
      <c r="F38" s="25">
        <v>1</v>
      </c>
      <c r="G38" s="35" t="s">
        <v>8</v>
      </c>
      <c r="H38" s="26" t="s">
        <v>8</v>
      </c>
      <c r="I38" s="26" t="s">
        <v>8</v>
      </c>
      <c r="J38" s="35" t="s">
        <v>8</v>
      </c>
      <c r="K38" s="25">
        <v>147</v>
      </c>
      <c r="L38" s="25">
        <v>210</v>
      </c>
      <c r="M38" s="25">
        <v>167</v>
      </c>
      <c r="N38" s="26">
        <v>30</v>
      </c>
      <c r="O38" s="25" t="s">
        <v>9</v>
      </c>
      <c r="P38" s="26" t="s">
        <v>8</v>
      </c>
      <c r="Q38" s="25">
        <v>38</v>
      </c>
      <c r="R38" s="35" t="s">
        <v>8</v>
      </c>
      <c r="S38" s="26" t="s">
        <v>8</v>
      </c>
      <c r="T38" s="25">
        <v>304</v>
      </c>
      <c r="U38" s="26" t="s">
        <v>8</v>
      </c>
      <c r="V38" s="26" t="s">
        <v>8</v>
      </c>
      <c r="W38" s="25">
        <v>380</v>
      </c>
      <c r="X38" s="25" t="s">
        <v>9</v>
      </c>
      <c r="Y38" s="26" t="s">
        <v>8</v>
      </c>
      <c r="Z38" s="25">
        <v>3738</v>
      </c>
      <c r="AA38" s="26" t="s">
        <v>8</v>
      </c>
      <c r="AB38" s="26" t="s">
        <v>8</v>
      </c>
      <c r="AC38" s="26">
        <v>2</v>
      </c>
      <c r="AD38" s="26" t="s">
        <v>8</v>
      </c>
      <c r="AE38" s="26" t="s">
        <v>8</v>
      </c>
      <c r="AF38" s="25">
        <v>76</v>
      </c>
      <c r="AG38" s="25" t="s">
        <v>9</v>
      </c>
      <c r="AH38" s="25">
        <v>902</v>
      </c>
      <c r="AI38" s="26" t="s">
        <v>8</v>
      </c>
      <c r="AJ38" s="28">
        <v>13649</v>
      </c>
      <c r="AK38" s="26" t="s">
        <v>8</v>
      </c>
      <c r="AL38" s="25">
        <v>91</v>
      </c>
      <c r="AM38" s="25">
        <v>603</v>
      </c>
      <c r="AN38" s="35" t="s">
        <v>8</v>
      </c>
      <c r="AO38" s="25" t="s">
        <v>9</v>
      </c>
      <c r="AP38" s="25">
        <v>318</v>
      </c>
      <c r="AQ38" s="26" t="s">
        <v>8</v>
      </c>
      <c r="AR38" s="25">
        <f>SUM(B38:AQ38)</f>
        <v>23551</v>
      </c>
    </row>
    <row r="39" spans="1:44" s="5" customFormat="1" ht="11.25" x14ac:dyDescent="0.2">
      <c r="A39" s="34">
        <v>2004</v>
      </c>
      <c r="B39" s="38" t="s">
        <v>8</v>
      </c>
      <c r="C39" s="31" t="s">
        <v>8</v>
      </c>
      <c r="D39" s="38" t="s">
        <v>8</v>
      </c>
      <c r="E39" s="30">
        <v>2854</v>
      </c>
      <c r="F39" s="30">
        <v>99</v>
      </c>
      <c r="G39" s="37" t="s">
        <v>8</v>
      </c>
      <c r="H39" s="31" t="s">
        <v>8</v>
      </c>
      <c r="I39" s="31" t="s">
        <v>8</v>
      </c>
      <c r="J39" s="37" t="s">
        <v>8</v>
      </c>
      <c r="K39" s="30">
        <v>179</v>
      </c>
      <c r="L39" s="31" t="s">
        <v>8</v>
      </c>
      <c r="M39" s="31" t="s">
        <v>8</v>
      </c>
      <c r="N39" s="31">
        <v>36</v>
      </c>
      <c r="O39" s="31" t="s">
        <v>8</v>
      </c>
      <c r="P39" s="31" t="s">
        <v>8</v>
      </c>
      <c r="Q39" s="31">
        <v>25</v>
      </c>
      <c r="R39" s="37" t="s">
        <v>8</v>
      </c>
      <c r="S39" s="31" t="s">
        <v>8</v>
      </c>
      <c r="T39" s="31">
        <v>401</v>
      </c>
      <c r="U39" s="31" t="s">
        <v>8</v>
      </c>
      <c r="V39" s="31" t="s">
        <v>8</v>
      </c>
      <c r="W39" s="30">
        <v>388</v>
      </c>
      <c r="X39" s="31" t="s">
        <v>8</v>
      </c>
      <c r="Y39" s="31" t="s">
        <v>8</v>
      </c>
      <c r="Z39" s="30">
        <v>3656</v>
      </c>
      <c r="AA39" s="31" t="s">
        <v>8</v>
      </c>
      <c r="AB39" s="31" t="s">
        <v>8</v>
      </c>
      <c r="AC39" s="31" t="s">
        <v>8</v>
      </c>
      <c r="AD39" s="31">
        <v>65</v>
      </c>
      <c r="AE39" s="31" t="s">
        <v>8</v>
      </c>
      <c r="AF39" s="30">
        <v>96</v>
      </c>
      <c r="AG39" s="31" t="s">
        <v>8</v>
      </c>
      <c r="AH39" s="30">
        <v>667</v>
      </c>
      <c r="AI39" s="31">
        <v>1</v>
      </c>
      <c r="AJ39" s="33">
        <v>13505</v>
      </c>
      <c r="AK39" s="31" t="s">
        <v>8</v>
      </c>
      <c r="AL39" s="30">
        <v>23</v>
      </c>
      <c r="AM39" s="30">
        <v>782</v>
      </c>
      <c r="AN39" s="37" t="s">
        <v>8</v>
      </c>
      <c r="AO39" s="30" t="s">
        <v>9</v>
      </c>
      <c r="AP39" s="31">
        <v>346</v>
      </c>
      <c r="AQ39" s="31">
        <v>23</v>
      </c>
      <c r="AR39" s="30">
        <f>SUM(B39:AQ39)</f>
        <v>23146</v>
      </c>
    </row>
    <row r="40" spans="1:44" s="5" customFormat="1" ht="11.25" x14ac:dyDescent="0.2">
      <c r="A40" s="29">
        <v>2005</v>
      </c>
      <c r="B40" s="36" t="s">
        <v>8</v>
      </c>
      <c r="C40" s="26">
        <v>220</v>
      </c>
      <c r="D40" s="36" t="s">
        <v>8</v>
      </c>
      <c r="E40" s="25">
        <v>2480</v>
      </c>
      <c r="F40" s="25">
        <v>1</v>
      </c>
      <c r="G40" s="35" t="s">
        <v>8</v>
      </c>
      <c r="H40" s="26" t="s">
        <v>8</v>
      </c>
      <c r="I40" s="26" t="s">
        <v>8</v>
      </c>
      <c r="J40" s="35" t="s">
        <v>8</v>
      </c>
      <c r="K40" s="25">
        <v>112</v>
      </c>
      <c r="L40" s="26">
        <v>91</v>
      </c>
      <c r="M40" s="26">
        <v>203</v>
      </c>
      <c r="N40" s="26" t="s">
        <v>8</v>
      </c>
      <c r="O40" s="26" t="s">
        <v>8</v>
      </c>
      <c r="P40" s="26" t="s">
        <v>8</v>
      </c>
      <c r="Q40" s="26" t="s">
        <v>8</v>
      </c>
      <c r="R40" s="35" t="s">
        <v>8</v>
      </c>
      <c r="S40" s="26" t="s">
        <v>8</v>
      </c>
      <c r="T40" s="26">
        <v>17</v>
      </c>
      <c r="U40" s="26">
        <v>36</v>
      </c>
      <c r="V40" s="26" t="s">
        <v>8</v>
      </c>
      <c r="W40" s="25">
        <v>339</v>
      </c>
      <c r="X40" s="25" t="s">
        <v>9</v>
      </c>
      <c r="Y40" s="26">
        <v>11</v>
      </c>
      <c r="Z40" s="25">
        <v>2967</v>
      </c>
      <c r="AA40" s="26" t="s">
        <v>8</v>
      </c>
      <c r="AB40" s="26" t="s">
        <v>8</v>
      </c>
      <c r="AC40" s="26" t="s">
        <v>8</v>
      </c>
      <c r="AD40" s="26" t="s">
        <v>8</v>
      </c>
      <c r="AE40" s="26" t="s">
        <v>8</v>
      </c>
      <c r="AF40" s="26" t="s">
        <v>8</v>
      </c>
      <c r="AG40" s="26" t="s">
        <v>8</v>
      </c>
      <c r="AH40" s="25">
        <v>871</v>
      </c>
      <c r="AI40" s="26" t="s">
        <v>8</v>
      </c>
      <c r="AJ40" s="28">
        <v>13840</v>
      </c>
      <c r="AK40" s="26" t="s">
        <v>8</v>
      </c>
      <c r="AL40" s="26" t="s">
        <v>8</v>
      </c>
      <c r="AM40" s="25">
        <v>924</v>
      </c>
      <c r="AN40" s="35" t="s">
        <v>8</v>
      </c>
      <c r="AO40" s="25" t="s">
        <v>9</v>
      </c>
      <c r="AP40" s="26">
        <v>351</v>
      </c>
      <c r="AQ40" s="26">
        <v>562</v>
      </c>
      <c r="AR40" s="25">
        <f>SUM(B40:AQ40)</f>
        <v>23025</v>
      </c>
    </row>
    <row r="41" spans="1:44" s="5" customFormat="1" ht="11.25" x14ac:dyDescent="0.2">
      <c r="A41" s="34">
        <v>2006</v>
      </c>
      <c r="B41" s="38" t="s">
        <v>8</v>
      </c>
      <c r="C41" s="31">
        <v>205</v>
      </c>
      <c r="D41" s="38" t="s">
        <v>8</v>
      </c>
      <c r="E41" s="30">
        <v>3153</v>
      </c>
      <c r="F41" s="30">
        <v>1</v>
      </c>
      <c r="G41" s="37" t="s">
        <v>8</v>
      </c>
      <c r="H41" s="31" t="s">
        <v>8</v>
      </c>
      <c r="I41" s="31" t="s">
        <v>8</v>
      </c>
      <c r="J41" s="37" t="s">
        <v>8</v>
      </c>
      <c r="K41" s="30">
        <v>92</v>
      </c>
      <c r="L41" s="31">
        <v>106</v>
      </c>
      <c r="M41" s="31">
        <v>164</v>
      </c>
      <c r="N41" s="31" t="s">
        <v>8</v>
      </c>
      <c r="O41" s="30" t="s">
        <v>9</v>
      </c>
      <c r="P41" s="31" t="s">
        <v>8</v>
      </c>
      <c r="Q41" s="31" t="s">
        <v>8</v>
      </c>
      <c r="R41" s="37" t="s">
        <v>8</v>
      </c>
      <c r="S41" s="31" t="s">
        <v>8</v>
      </c>
      <c r="T41" s="31" t="s">
        <v>8</v>
      </c>
      <c r="U41" s="31" t="s">
        <v>8</v>
      </c>
      <c r="V41" s="31" t="s">
        <v>8</v>
      </c>
      <c r="W41" s="30">
        <v>389</v>
      </c>
      <c r="X41" s="31" t="s">
        <v>8</v>
      </c>
      <c r="Y41" s="31">
        <v>31</v>
      </c>
      <c r="Z41" s="30">
        <v>2849</v>
      </c>
      <c r="AA41" s="31" t="s">
        <v>8</v>
      </c>
      <c r="AB41" s="31"/>
      <c r="AC41" s="31" t="s">
        <v>8</v>
      </c>
      <c r="AD41" s="31" t="s">
        <v>8</v>
      </c>
      <c r="AE41" s="31" t="s">
        <v>8</v>
      </c>
      <c r="AF41" s="31">
        <v>113</v>
      </c>
      <c r="AG41" s="31" t="s">
        <v>8</v>
      </c>
      <c r="AH41" s="30">
        <v>1224</v>
      </c>
      <c r="AI41" s="31">
        <v>42</v>
      </c>
      <c r="AJ41" s="33">
        <v>15187</v>
      </c>
      <c r="AK41" s="31" t="s">
        <v>8</v>
      </c>
      <c r="AL41" s="31" t="s">
        <v>8</v>
      </c>
      <c r="AM41" s="30">
        <v>825</v>
      </c>
      <c r="AN41" s="37" t="s">
        <v>8</v>
      </c>
      <c r="AO41" s="30" t="s">
        <v>9</v>
      </c>
      <c r="AP41" s="31">
        <v>55</v>
      </c>
      <c r="AQ41" s="31">
        <v>85</v>
      </c>
      <c r="AR41" s="30">
        <f>SUM(B41:AQ41)</f>
        <v>24521</v>
      </c>
    </row>
    <row r="42" spans="1:44" s="5" customFormat="1" ht="11.25" x14ac:dyDescent="0.2">
      <c r="A42" s="29">
        <v>2007</v>
      </c>
      <c r="B42" s="36" t="s">
        <v>8</v>
      </c>
      <c r="C42" s="26">
        <v>217</v>
      </c>
      <c r="D42" s="36" t="s">
        <v>8</v>
      </c>
      <c r="E42" s="25">
        <v>3049</v>
      </c>
      <c r="F42" s="25">
        <v>1</v>
      </c>
      <c r="G42" s="35" t="s">
        <v>8</v>
      </c>
      <c r="H42" s="26" t="s">
        <v>8</v>
      </c>
      <c r="I42" s="26">
        <v>1</v>
      </c>
      <c r="J42" s="35" t="s">
        <v>8</v>
      </c>
      <c r="K42" s="25">
        <v>95</v>
      </c>
      <c r="L42" s="26">
        <v>119</v>
      </c>
      <c r="M42" s="26">
        <v>197</v>
      </c>
      <c r="N42" s="26" t="s">
        <v>8</v>
      </c>
      <c r="O42" s="26" t="s">
        <v>8</v>
      </c>
      <c r="P42" s="26" t="s">
        <v>8</v>
      </c>
      <c r="Q42" s="26" t="s">
        <v>8</v>
      </c>
      <c r="R42" s="35" t="s">
        <v>8</v>
      </c>
      <c r="S42" s="26" t="s">
        <v>8</v>
      </c>
      <c r="T42" s="26" t="s">
        <v>8</v>
      </c>
      <c r="U42" s="26" t="s">
        <v>8</v>
      </c>
      <c r="V42" s="26" t="s">
        <v>8</v>
      </c>
      <c r="W42" s="25">
        <v>372</v>
      </c>
      <c r="X42" s="26" t="s">
        <v>8</v>
      </c>
      <c r="Y42" s="26" t="s">
        <v>8</v>
      </c>
      <c r="Z42" s="25">
        <v>2603</v>
      </c>
      <c r="AA42" s="26" t="s">
        <v>8</v>
      </c>
      <c r="AB42" s="25" t="s">
        <v>9</v>
      </c>
      <c r="AC42" s="26" t="s">
        <v>8</v>
      </c>
      <c r="AD42" s="26" t="s">
        <v>8</v>
      </c>
      <c r="AE42" s="26" t="s">
        <v>8</v>
      </c>
      <c r="AF42" s="26">
        <v>94</v>
      </c>
      <c r="AG42" s="26" t="s">
        <v>8</v>
      </c>
      <c r="AH42" s="25">
        <v>1386</v>
      </c>
      <c r="AI42" s="26" t="s">
        <v>8</v>
      </c>
      <c r="AJ42" s="28">
        <v>15575</v>
      </c>
      <c r="AK42" s="26" t="s">
        <v>8</v>
      </c>
      <c r="AL42" s="26" t="s">
        <v>8</v>
      </c>
      <c r="AM42" s="25">
        <v>743</v>
      </c>
      <c r="AN42" s="35" t="s">
        <v>8</v>
      </c>
      <c r="AO42" s="25" t="s">
        <v>9</v>
      </c>
      <c r="AP42" s="26" t="s">
        <v>8</v>
      </c>
      <c r="AQ42" s="26" t="s">
        <v>8</v>
      </c>
      <c r="AR42" s="25">
        <f>SUM(B42:AQ42)</f>
        <v>24452</v>
      </c>
    </row>
    <row r="43" spans="1:44" s="5" customFormat="1" ht="11.25" x14ac:dyDescent="0.2">
      <c r="A43" s="34">
        <v>2008</v>
      </c>
      <c r="B43" s="31">
        <v>1813</v>
      </c>
      <c r="C43" s="31">
        <v>139</v>
      </c>
      <c r="D43" s="31">
        <v>10</v>
      </c>
      <c r="E43" s="30">
        <v>2727</v>
      </c>
      <c r="F43" s="31" t="s">
        <v>8</v>
      </c>
      <c r="G43" s="32" t="s">
        <v>8</v>
      </c>
      <c r="H43" s="31" t="s">
        <v>8</v>
      </c>
      <c r="I43" s="31" t="s">
        <v>8</v>
      </c>
      <c r="J43" s="32" t="s">
        <v>8</v>
      </c>
      <c r="K43" s="30">
        <v>9</v>
      </c>
      <c r="L43" s="31">
        <v>96</v>
      </c>
      <c r="M43" s="31">
        <v>199</v>
      </c>
      <c r="N43" s="31" t="s">
        <v>8</v>
      </c>
      <c r="O43" s="30" t="s">
        <v>9</v>
      </c>
      <c r="P43" s="31">
        <v>165</v>
      </c>
      <c r="Q43" s="31" t="s">
        <v>8</v>
      </c>
      <c r="R43" s="32" t="s">
        <v>8</v>
      </c>
      <c r="S43" s="31" t="s">
        <v>8</v>
      </c>
      <c r="T43" s="31">
        <v>94</v>
      </c>
      <c r="U43" s="31">
        <v>11</v>
      </c>
      <c r="V43" s="31" t="s">
        <v>8</v>
      </c>
      <c r="W43" s="31">
        <v>394</v>
      </c>
      <c r="X43" s="31" t="s">
        <v>8</v>
      </c>
      <c r="Y43" s="31">
        <v>22</v>
      </c>
      <c r="Z43" s="30">
        <v>2409</v>
      </c>
      <c r="AA43" s="31" t="s">
        <v>8</v>
      </c>
      <c r="AB43" s="31" t="s">
        <v>8</v>
      </c>
      <c r="AC43" s="31" t="s">
        <v>8</v>
      </c>
      <c r="AD43" s="31" t="s">
        <v>8</v>
      </c>
      <c r="AE43" s="31" t="s">
        <v>8</v>
      </c>
      <c r="AF43" s="31">
        <v>63</v>
      </c>
      <c r="AG43" s="31" t="s">
        <v>8</v>
      </c>
      <c r="AH43" s="31">
        <v>812</v>
      </c>
      <c r="AI43" s="31" t="s">
        <v>8</v>
      </c>
      <c r="AJ43" s="33">
        <v>15655</v>
      </c>
      <c r="AK43" s="31" t="s">
        <v>8</v>
      </c>
      <c r="AL43" s="31">
        <v>1</v>
      </c>
      <c r="AM43" s="30">
        <v>265</v>
      </c>
      <c r="AN43" s="32" t="s">
        <v>8</v>
      </c>
      <c r="AO43" s="31" t="s">
        <v>8</v>
      </c>
      <c r="AP43" s="31">
        <v>541</v>
      </c>
      <c r="AQ43" s="31" t="s">
        <v>8</v>
      </c>
      <c r="AR43" s="30">
        <f>SUM(B43:AQ43)</f>
        <v>25425</v>
      </c>
    </row>
    <row r="44" spans="1:44" s="5" customFormat="1" ht="11.25" customHeight="1" x14ac:dyDescent="0.2">
      <c r="A44" s="29">
        <v>2009</v>
      </c>
      <c r="B44" s="26">
        <v>666</v>
      </c>
      <c r="C44" s="26">
        <v>48</v>
      </c>
      <c r="D44" s="26" t="s">
        <v>8</v>
      </c>
      <c r="E44" s="25">
        <v>2160</v>
      </c>
      <c r="F44" s="26">
        <v>13</v>
      </c>
      <c r="G44" s="27" t="s">
        <v>8</v>
      </c>
      <c r="H44" s="26">
        <v>238</v>
      </c>
      <c r="I44" s="26" t="s">
        <v>8</v>
      </c>
      <c r="J44" s="27" t="s">
        <v>8</v>
      </c>
      <c r="K44" s="25">
        <v>21</v>
      </c>
      <c r="L44" s="26" t="s">
        <v>8</v>
      </c>
      <c r="M44" s="26">
        <v>56</v>
      </c>
      <c r="N44" s="26" t="s">
        <v>8</v>
      </c>
      <c r="O44" s="26" t="s">
        <v>8</v>
      </c>
      <c r="P44" s="26">
        <v>461</v>
      </c>
      <c r="Q44" s="26" t="s">
        <v>8</v>
      </c>
      <c r="R44" s="27" t="s">
        <v>8</v>
      </c>
      <c r="S44" s="26" t="s">
        <v>8</v>
      </c>
      <c r="T44" s="26">
        <v>92</v>
      </c>
      <c r="U44" s="25" t="s">
        <v>9</v>
      </c>
      <c r="V44" s="26" t="s">
        <v>8</v>
      </c>
      <c r="W44" s="26">
        <v>326</v>
      </c>
      <c r="X44" s="26" t="s">
        <v>8</v>
      </c>
      <c r="Y44" s="26">
        <v>12</v>
      </c>
      <c r="Z44" s="25">
        <v>1917</v>
      </c>
      <c r="AA44" s="26" t="s">
        <v>8</v>
      </c>
      <c r="AB44" s="26" t="s">
        <v>8</v>
      </c>
      <c r="AC44" s="26" t="s">
        <v>8</v>
      </c>
      <c r="AD44" s="26" t="s">
        <v>8</v>
      </c>
      <c r="AE44" s="26" t="s">
        <v>8</v>
      </c>
      <c r="AF44" s="26">
        <v>71</v>
      </c>
      <c r="AG44" s="26" t="s">
        <v>8</v>
      </c>
      <c r="AH44" s="26">
        <v>525</v>
      </c>
      <c r="AI44" s="26">
        <v>13</v>
      </c>
      <c r="AJ44" s="28">
        <v>13699</v>
      </c>
      <c r="AK44" s="26" t="s">
        <v>8</v>
      </c>
      <c r="AL44" s="26" t="s">
        <v>8</v>
      </c>
      <c r="AM44" s="25">
        <v>24</v>
      </c>
      <c r="AN44" s="27" t="s">
        <v>8</v>
      </c>
      <c r="AO44" s="26" t="s">
        <v>8</v>
      </c>
      <c r="AP44" s="26">
        <v>148</v>
      </c>
      <c r="AQ44" s="26" t="s">
        <v>8</v>
      </c>
      <c r="AR44" s="25">
        <f>SUM(B44:AQ44)</f>
        <v>20490</v>
      </c>
    </row>
    <row r="45" spans="1:44" s="5" customFormat="1" ht="11.25" customHeight="1" x14ac:dyDescent="0.2">
      <c r="A45" s="34">
        <v>2010</v>
      </c>
      <c r="B45" s="31">
        <v>433</v>
      </c>
      <c r="C45" s="31">
        <v>93</v>
      </c>
      <c r="D45" s="31" t="s">
        <v>8</v>
      </c>
      <c r="E45" s="30">
        <v>2094</v>
      </c>
      <c r="F45" s="31">
        <v>28</v>
      </c>
      <c r="G45" s="32" t="s">
        <v>8</v>
      </c>
      <c r="H45" s="31">
        <v>45</v>
      </c>
      <c r="I45" s="31" t="s">
        <v>8</v>
      </c>
      <c r="J45" s="32" t="s">
        <v>8</v>
      </c>
      <c r="K45" s="30">
        <v>78</v>
      </c>
      <c r="L45" s="31" t="s">
        <v>8</v>
      </c>
      <c r="M45" s="31" t="s">
        <v>8</v>
      </c>
      <c r="N45" s="31" t="s">
        <v>8</v>
      </c>
      <c r="O45" s="31" t="s">
        <v>8</v>
      </c>
      <c r="P45" s="31">
        <v>308</v>
      </c>
      <c r="Q45" s="31" t="s">
        <v>8</v>
      </c>
      <c r="R45" s="32" t="s">
        <v>8</v>
      </c>
      <c r="S45" s="31" t="s">
        <v>8</v>
      </c>
      <c r="T45" s="31">
        <v>81</v>
      </c>
      <c r="U45" s="31" t="s">
        <v>8</v>
      </c>
      <c r="V45" s="31" t="s">
        <v>8</v>
      </c>
      <c r="W45" s="31">
        <v>278</v>
      </c>
      <c r="X45" s="31" t="s">
        <v>8</v>
      </c>
      <c r="Y45" s="31" t="s">
        <v>8</v>
      </c>
      <c r="Z45" s="30">
        <v>2106</v>
      </c>
      <c r="AA45" s="31" t="s">
        <v>8</v>
      </c>
      <c r="AB45" s="31" t="s">
        <v>8</v>
      </c>
      <c r="AC45" s="31" t="s">
        <v>8</v>
      </c>
      <c r="AD45" s="31" t="s">
        <v>8</v>
      </c>
      <c r="AE45" s="31" t="s">
        <v>8</v>
      </c>
      <c r="AF45" s="30">
        <v>76</v>
      </c>
      <c r="AG45" s="31" t="s">
        <v>8</v>
      </c>
      <c r="AH45" s="31">
        <v>169</v>
      </c>
      <c r="AI45" s="31" t="s">
        <v>8</v>
      </c>
      <c r="AJ45" s="33">
        <v>12779</v>
      </c>
      <c r="AK45" s="31" t="s">
        <v>8</v>
      </c>
      <c r="AL45" s="31" t="s">
        <v>8</v>
      </c>
      <c r="AM45" s="30">
        <v>18</v>
      </c>
      <c r="AN45" s="32" t="s">
        <v>8</v>
      </c>
      <c r="AO45" s="31" t="s">
        <v>8</v>
      </c>
      <c r="AP45" s="31">
        <v>634</v>
      </c>
      <c r="AQ45" s="31" t="s">
        <v>8</v>
      </c>
      <c r="AR45" s="30">
        <f>SUM(B45:AQ45)</f>
        <v>19220</v>
      </c>
    </row>
    <row r="46" spans="1:44" s="5" customFormat="1" ht="11.25" customHeight="1" x14ac:dyDescent="0.2">
      <c r="A46" s="29">
        <v>2011</v>
      </c>
      <c r="B46" s="26">
        <v>166</v>
      </c>
      <c r="C46" s="26">
        <v>110</v>
      </c>
      <c r="D46" s="26" t="s">
        <v>8</v>
      </c>
      <c r="E46" s="25">
        <v>2297</v>
      </c>
      <c r="F46" s="26" t="s">
        <v>8</v>
      </c>
      <c r="G46" s="27" t="s">
        <v>8</v>
      </c>
      <c r="H46" s="26" t="s">
        <v>8</v>
      </c>
      <c r="I46" s="26" t="s">
        <v>8</v>
      </c>
      <c r="J46" s="27" t="s">
        <v>8</v>
      </c>
      <c r="K46" s="25">
        <v>76</v>
      </c>
      <c r="L46" s="26" t="s">
        <v>8</v>
      </c>
      <c r="M46" s="26" t="s">
        <v>8</v>
      </c>
      <c r="N46" s="26" t="s">
        <v>8</v>
      </c>
      <c r="O46" s="26" t="s">
        <v>8</v>
      </c>
      <c r="P46" s="26">
        <v>91</v>
      </c>
      <c r="Q46" s="26" t="s">
        <v>8</v>
      </c>
      <c r="R46" s="27" t="s">
        <v>8</v>
      </c>
      <c r="S46" s="26" t="s">
        <v>8</v>
      </c>
      <c r="T46" s="26" t="s">
        <v>8</v>
      </c>
      <c r="U46" s="26" t="s">
        <v>8</v>
      </c>
      <c r="V46" s="26" t="s">
        <v>8</v>
      </c>
      <c r="W46" s="26">
        <v>37</v>
      </c>
      <c r="X46" s="26" t="s">
        <v>8</v>
      </c>
      <c r="Y46" s="26" t="s">
        <v>8</v>
      </c>
      <c r="Z46" s="25">
        <v>1942</v>
      </c>
      <c r="AA46" s="26" t="s">
        <v>8</v>
      </c>
      <c r="AB46" s="26" t="s">
        <v>8</v>
      </c>
      <c r="AC46" s="26" t="s">
        <v>8</v>
      </c>
      <c r="AD46" s="26" t="s">
        <v>8</v>
      </c>
      <c r="AE46" s="26" t="s">
        <v>8</v>
      </c>
      <c r="AF46" s="25">
        <v>82</v>
      </c>
      <c r="AG46" s="26" t="s">
        <v>8</v>
      </c>
      <c r="AH46" s="26" t="s">
        <v>8</v>
      </c>
      <c r="AI46" s="26">
        <v>21</v>
      </c>
      <c r="AJ46" s="28">
        <v>13117</v>
      </c>
      <c r="AK46" s="26" t="s">
        <v>8</v>
      </c>
      <c r="AL46" s="26" t="s">
        <v>8</v>
      </c>
      <c r="AM46" s="25">
        <v>19</v>
      </c>
      <c r="AN46" s="27" t="s">
        <v>8</v>
      </c>
      <c r="AO46" s="26" t="s">
        <v>8</v>
      </c>
      <c r="AP46" s="26">
        <v>1080.7</v>
      </c>
      <c r="AQ46" s="26" t="s">
        <v>8</v>
      </c>
      <c r="AR46" s="25">
        <f>SUM(B46:AQ46)</f>
        <v>19038.7</v>
      </c>
    </row>
    <row r="47" spans="1:44" s="5" customFormat="1" ht="11.25" customHeight="1" x14ac:dyDescent="0.2">
      <c r="A47" s="34">
        <v>2012</v>
      </c>
      <c r="B47" s="31">
        <v>13.507</v>
      </c>
      <c r="C47" s="31">
        <v>100.68899999999999</v>
      </c>
      <c r="D47" s="31" t="s">
        <v>8</v>
      </c>
      <c r="E47" s="30">
        <v>1427.1489999999999</v>
      </c>
      <c r="F47" s="31" t="s">
        <v>8</v>
      </c>
      <c r="G47" s="32" t="s">
        <v>8</v>
      </c>
      <c r="H47" s="31" t="s">
        <v>8</v>
      </c>
      <c r="I47" s="31" t="s">
        <v>8</v>
      </c>
      <c r="J47" s="32" t="s">
        <v>8</v>
      </c>
      <c r="K47" s="30">
        <v>51.015999999999998</v>
      </c>
      <c r="L47" s="31" t="s">
        <v>8</v>
      </c>
      <c r="M47" s="31" t="s">
        <v>8</v>
      </c>
      <c r="N47" s="31" t="s">
        <v>8</v>
      </c>
      <c r="O47" s="31" t="s">
        <v>8</v>
      </c>
      <c r="P47" s="31">
        <v>31.187999999999999</v>
      </c>
      <c r="Q47" s="31" t="s">
        <v>8</v>
      </c>
      <c r="R47" s="32" t="s">
        <v>8</v>
      </c>
      <c r="S47" s="31" t="s">
        <v>8</v>
      </c>
      <c r="T47" s="31" t="s">
        <v>8</v>
      </c>
      <c r="U47" s="31" t="s">
        <v>8</v>
      </c>
      <c r="V47" s="31" t="s">
        <v>8</v>
      </c>
      <c r="W47" s="31">
        <v>12.066000000000001</v>
      </c>
      <c r="X47" s="31" t="s">
        <v>8</v>
      </c>
      <c r="Y47" s="31" t="s">
        <v>8</v>
      </c>
      <c r="Z47" s="30">
        <v>1211.6769999999999</v>
      </c>
      <c r="AA47" s="31" t="s">
        <v>8</v>
      </c>
      <c r="AB47" s="31" t="s">
        <v>8</v>
      </c>
      <c r="AC47" s="31" t="s">
        <v>8</v>
      </c>
      <c r="AD47" s="31" t="s">
        <v>8</v>
      </c>
      <c r="AE47" s="31" t="s">
        <v>8</v>
      </c>
      <c r="AF47" s="30">
        <v>73.918000000000006</v>
      </c>
      <c r="AG47" s="31" t="s">
        <v>8</v>
      </c>
      <c r="AH47" s="31">
        <v>53.535000000000004</v>
      </c>
      <c r="AI47" s="31">
        <v>10.637</v>
      </c>
      <c r="AJ47" s="33">
        <v>12047.41</v>
      </c>
      <c r="AK47" s="31" t="s">
        <v>8</v>
      </c>
      <c r="AL47" s="31" t="s">
        <v>8</v>
      </c>
      <c r="AM47" s="30">
        <v>27.010999999999999</v>
      </c>
      <c r="AN47" s="32" t="s">
        <v>8</v>
      </c>
      <c r="AO47" s="31" t="s">
        <v>8</v>
      </c>
      <c r="AP47" s="31">
        <v>1080</v>
      </c>
      <c r="AQ47" s="31" t="s">
        <v>8</v>
      </c>
      <c r="AR47" s="30">
        <f>SUM(B47:AQ47)</f>
        <v>16139.803</v>
      </c>
    </row>
    <row r="48" spans="1:44" s="5" customFormat="1" ht="11.25" customHeight="1" x14ac:dyDescent="0.2">
      <c r="A48" s="29">
        <v>2013</v>
      </c>
      <c r="B48" s="26" t="s">
        <v>8</v>
      </c>
      <c r="C48" s="26">
        <v>100</v>
      </c>
      <c r="D48" s="26" t="s">
        <v>8</v>
      </c>
      <c r="E48" s="25">
        <v>1364</v>
      </c>
      <c r="F48" s="26" t="s">
        <v>8</v>
      </c>
      <c r="G48" s="27" t="s">
        <v>8</v>
      </c>
      <c r="H48" s="26" t="s">
        <v>8</v>
      </c>
      <c r="I48" s="26" t="s">
        <v>8</v>
      </c>
      <c r="J48" s="27" t="s">
        <v>8</v>
      </c>
      <c r="K48" s="25">
        <v>199</v>
      </c>
      <c r="L48" s="26" t="s">
        <v>8</v>
      </c>
      <c r="M48" s="26">
        <v>13</v>
      </c>
      <c r="N48" s="26" t="s">
        <v>8</v>
      </c>
      <c r="O48" s="26" t="s">
        <v>8</v>
      </c>
      <c r="P48" s="26" t="s">
        <v>8</v>
      </c>
      <c r="Q48" s="26" t="s">
        <v>8</v>
      </c>
      <c r="R48" s="27" t="s">
        <v>8</v>
      </c>
      <c r="S48" s="26" t="s">
        <v>8</v>
      </c>
      <c r="T48" s="26" t="s">
        <v>8</v>
      </c>
      <c r="U48" s="26" t="s">
        <v>8</v>
      </c>
      <c r="V48" s="26" t="s">
        <v>8</v>
      </c>
      <c r="W48" s="26" t="s">
        <v>8</v>
      </c>
      <c r="X48" s="26" t="s">
        <v>8</v>
      </c>
      <c r="Y48" s="26" t="s">
        <v>8</v>
      </c>
      <c r="Z48" s="25">
        <v>825</v>
      </c>
      <c r="AA48" s="26" t="s">
        <v>8</v>
      </c>
      <c r="AB48" s="26" t="s">
        <v>8</v>
      </c>
      <c r="AC48" s="26" t="s">
        <v>8</v>
      </c>
      <c r="AD48" s="26" t="s">
        <v>8</v>
      </c>
      <c r="AE48" s="26" t="s">
        <v>8</v>
      </c>
      <c r="AF48" s="26">
        <v>82</v>
      </c>
      <c r="AG48" s="26" t="s">
        <v>8</v>
      </c>
      <c r="AH48" s="26">
        <v>5</v>
      </c>
      <c r="AI48" s="26">
        <v>65</v>
      </c>
      <c r="AJ48" s="28">
        <v>12545</v>
      </c>
      <c r="AK48" s="26" t="s">
        <v>8</v>
      </c>
      <c r="AL48" s="26" t="s">
        <v>8</v>
      </c>
      <c r="AM48" s="26">
        <v>20</v>
      </c>
      <c r="AN48" s="27" t="s">
        <v>8</v>
      </c>
      <c r="AO48" s="26" t="s">
        <v>8</v>
      </c>
      <c r="AP48" s="26">
        <v>1110</v>
      </c>
      <c r="AQ48" s="26" t="s">
        <v>8</v>
      </c>
      <c r="AR48" s="25">
        <f>SUM(B48:AQ48)</f>
        <v>16328</v>
      </c>
    </row>
    <row r="49" spans="1:250" s="5" customFormat="1" ht="11.25" customHeight="1" x14ac:dyDescent="0.2">
      <c r="A49" s="34">
        <v>2014</v>
      </c>
      <c r="B49" s="31" t="s">
        <v>8</v>
      </c>
      <c r="C49" s="31">
        <v>128</v>
      </c>
      <c r="D49" s="31" t="s">
        <v>8</v>
      </c>
      <c r="E49" s="30">
        <v>1387</v>
      </c>
      <c r="F49" s="31" t="s">
        <v>8</v>
      </c>
      <c r="G49" s="32" t="s">
        <v>8</v>
      </c>
      <c r="H49" s="31" t="s">
        <v>8</v>
      </c>
      <c r="I49" s="31" t="s">
        <v>8</v>
      </c>
      <c r="J49" s="32" t="s">
        <v>8</v>
      </c>
      <c r="K49" s="30">
        <v>64</v>
      </c>
      <c r="L49" s="31" t="s">
        <v>8</v>
      </c>
      <c r="M49" s="31">
        <v>109</v>
      </c>
      <c r="N49" s="31" t="s">
        <v>8</v>
      </c>
      <c r="O49" s="31" t="s">
        <v>8</v>
      </c>
      <c r="P49" s="31" t="s">
        <v>8</v>
      </c>
      <c r="Q49" s="31" t="s">
        <v>8</v>
      </c>
      <c r="R49" s="32" t="s">
        <v>8</v>
      </c>
      <c r="S49" s="31" t="s">
        <v>8</v>
      </c>
      <c r="T49" s="31" t="s">
        <v>8</v>
      </c>
      <c r="U49" s="31" t="s">
        <v>8</v>
      </c>
      <c r="V49" s="31" t="s">
        <v>8</v>
      </c>
      <c r="W49" s="31" t="s">
        <v>8</v>
      </c>
      <c r="X49" s="31" t="s">
        <v>8</v>
      </c>
      <c r="Y49" s="31" t="s">
        <v>8</v>
      </c>
      <c r="Z49" s="30">
        <v>702</v>
      </c>
      <c r="AA49" s="31" t="s">
        <v>8</v>
      </c>
      <c r="AB49" s="31" t="s">
        <v>8</v>
      </c>
      <c r="AC49" s="31" t="s">
        <v>8</v>
      </c>
      <c r="AD49" s="31" t="s">
        <v>8</v>
      </c>
      <c r="AE49" s="31" t="s">
        <v>8</v>
      </c>
      <c r="AF49" s="31">
        <v>112</v>
      </c>
      <c r="AG49" s="31" t="s">
        <v>8</v>
      </c>
      <c r="AH49" s="31" t="s">
        <v>8</v>
      </c>
      <c r="AI49" s="31">
        <v>42</v>
      </c>
      <c r="AJ49" s="33">
        <v>12417</v>
      </c>
      <c r="AK49" s="31" t="s">
        <v>8</v>
      </c>
      <c r="AL49" s="31" t="s">
        <v>8</v>
      </c>
      <c r="AM49" s="31" t="s">
        <v>8</v>
      </c>
      <c r="AN49" s="32" t="s">
        <v>8</v>
      </c>
      <c r="AO49" s="31" t="s">
        <v>8</v>
      </c>
      <c r="AP49" s="31">
        <v>2869</v>
      </c>
      <c r="AQ49" s="31" t="s">
        <v>8</v>
      </c>
      <c r="AR49" s="30">
        <f>SUM(B49:AQ49)</f>
        <v>17830</v>
      </c>
    </row>
    <row r="50" spans="1:250" s="5" customFormat="1" ht="11.25" customHeight="1" x14ac:dyDescent="0.2">
      <c r="A50" s="29">
        <v>2015</v>
      </c>
      <c r="B50" s="26" t="s">
        <v>8</v>
      </c>
      <c r="C50" s="26">
        <v>131</v>
      </c>
      <c r="D50" s="26" t="s">
        <v>8</v>
      </c>
      <c r="E50" s="25">
        <v>1238</v>
      </c>
      <c r="F50" s="26" t="s">
        <v>8</v>
      </c>
      <c r="G50" s="27" t="s">
        <v>8</v>
      </c>
      <c r="H50" s="26" t="s">
        <v>8</v>
      </c>
      <c r="I50" s="26" t="s">
        <v>8</v>
      </c>
      <c r="J50" s="27" t="s">
        <v>8</v>
      </c>
      <c r="K50" s="25">
        <v>152</v>
      </c>
      <c r="L50" s="26" t="s">
        <v>8</v>
      </c>
      <c r="M50" s="26" t="s">
        <v>8</v>
      </c>
      <c r="N50" s="26" t="s">
        <v>8</v>
      </c>
      <c r="O50" s="26" t="s">
        <v>8</v>
      </c>
      <c r="P50" s="26" t="s">
        <v>8</v>
      </c>
      <c r="Q50" s="26" t="s">
        <v>8</v>
      </c>
      <c r="R50" s="27" t="s">
        <v>8</v>
      </c>
      <c r="S50" s="26" t="s">
        <v>8</v>
      </c>
      <c r="T50" s="26" t="s">
        <v>8</v>
      </c>
      <c r="U50" s="26" t="s">
        <v>8</v>
      </c>
      <c r="V50" s="26" t="s">
        <v>8</v>
      </c>
      <c r="W50" s="26" t="s">
        <v>8</v>
      </c>
      <c r="X50" s="26" t="s">
        <v>8</v>
      </c>
      <c r="Y50" s="26" t="s">
        <v>8</v>
      </c>
      <c r="Z50" s="26">
        <v>496</v>
      </c>
      <c r="AA50" s="26" t="s">
        <v>8</v>
      </c>
      <c r="AB50" s="26" t="s">
        <v>8</v>
      </c>
      <c r="AC50" s="26" t="s">
        <v>8</v>
      </c>
      <c r="AD50" s="26" t="s">
        <v>8</v>
      </c>
      <c r="AE50" s="26" t="s">
        <v>8</v>
      </c>
      <c r="AF50" s="26">
        <v>99</v>
      </c>
      <c r="AG50" s="26" t="s">
        <v>8</v>
      </c>
      <c r="AH50" s="26" t="s">
        <v>8</v>
      </c>
      <c r="AI50" s="26" t="s">
        <v>8</v>
      </c>
      <c r="AJ50" s="28">
        <v>12087</v>
      </c>
      <c r="AK50" s="26" t="s">
        <v>8</v>
      </c>
      <c r="AL50" s="26" t="s">
        <v>8</v>
      </c>
      <c r="AM50" s="26" t="s">
        <v>8</v>
      </c>
      <c r="AN50" s="27" t="s">
        <v>8</v>
      </c>
      <c r="AO50" s="26" t="s">
        <v>8</v>
      </c>
      <c r="AP50" s="26">
        <v>734.7</v>
      </c>
      <c r="AQ50" s="26" t="s">
        <v>8</v>
      </c>
      <c r="AR50" s="25">
        <f>SUM(B50:AQ50)</f>
        <v>14937.7</v>
      </c>
    </row>
    <row r="51" spans="1:250" s="5" customFormat="1" ht="11.25" customHeight="1" x14ac:dyDescent="0.2">
      <c r="A51" s="34">
        <v>2016</v>
      </c>
      <c r="B51" s="31" t="s">
        <v>8</v>
      </c>
      <c r="C51" s="31">
        <v>107</v>
      </c>
      <c r="D51" s="31" t="s">
        <v>8</v>
      </c>
      <c r="E51" s="30">
        <v>1285</v>
      </c>
      <c r="F51" s="31" t="s">
        <v>8</v>
      </c>
      <c r="G51" s="32" t="s">
        <v>8</v>
      </c>
      <c r="H51" s="31" t="s">
        <v>8</v>
      </c>
      <c r="I51" s="31" t="s">
        <v>8</v>
      </c>
      <c r="J51" s="32" t="s">
        <v>8</v>
      </c>
      <c r="K51" s="30">
        <v>59</v>
      </c>
      <c r="L51" s="31" t="s">
        <v>8</v>
      </c>
      <c r="M51" s="31" t="s">
        <v>8</v>
      </c>
      <c r="N51" s="31" t="s">
        <v>8</v>
      </c>
      <c r="O51" s="31" t="s">
        <v>8</v>
      </c>
      <c r="P51" s="31" t="s">
        <v>8</v>
      </c>
      <c r="Q51" s="31" t="s">
        <v>8</v>
      </c>
      <c r="R51" s="32" t="s">
        <v>8</v>
      </c>
      <c r="S51" s="31" t="s">
        <v>8</v>
      </c>
      <c r="T51" s="31" t="s">
        <v>8</v>
      </c>
      <c r="U51" s="31" t="s">
        <v>8</v>
      </c>
      <c r="V51" s="31" t="s">
        <v>8</v>
      </c>
      <c r="W51" s="31" t="s">
        <v>8</v>
      </c>
      <c r="X51" s="31" t="s">
        <v>8</v>
      </c>
      <c r="Y51" s="31" t="s">
        <v>8</v>
      </c>
      <c r="Z51" s="31">
        <v>408</v>
      </c>
      <c r="AA51" s="31" t="s">
        <v>8</v>
      </c>
      <c r="AB51" s="31" t="s">
        <v>8</v>
      </c>
      <c r="AC51" s="31" t="s">
        <v>8</v>
      </c>
      <c r="AD51" s="31" t="s">
        <v>8</v>
      </c>
      <c r="AE51" s="31" t="s">
        <v>8</v>
      </c>
      <c r="AF51" s="31">
        <v>31</v>
      </c>
      <c r="AG51" s="31" t="s">
        <v>8</v>
      </c>
      <c r="AH51" s="31" t="s">
        <v>8</v>
      </c>
      <c r="AI51" s="31" t="s">
        <v>8</v>
      </c>
      <c r="AJ51" s="33">
        <v>11681</v>
      </c>
      <c r="AK51" s="31" t="s">
        <v>8</v>
      </c>
      <c r="AL51" s="31" t="s">
        <v>8</v>
      </c>
      <c r="AM51" s="31" t="s">
        <v>8</v>
      </c>
      <c r="AN51" s="32" t="s">
        <v>8</v>
      </c>
      <c r="AO51" s="31" t="s">
        <v>8</v>
      </c>
      <c r="AP51" s="31">
        <v>1049.2</v>
      </c>
      <c r="AQ51" s="31" t="s">
        <v>8</v>
      </c>
      <c r="AR51" s="30">
        <f>SUM(B51:AQ51)</f>
        <v>14620.2</v>
      </c>
    </row>
    <row r="52" spans="1:250" s="5" customFormat="1" ht="11.25" customHeight="1" x14ac:dyDescent="0.2">
      <c r="A52" s="29">
        <v>2017</v>
      </c>
      <c r="B52" s="26" t="s">
        <v>8</v>
      </c>
      <c r="C52" s="26">
        <f>33+32+21+33</f>
        <v>119</v>
      </c>
      <c r="D52" s="26" t="s">
        <v>8</v>
      </c>
      <c r="E52" s="25">
        <f>274+326+381+351</f>
        <v>1332</v>
      </c>
      <c r="F52" s="26" t="s">
        <v>8</v>
      </c>
      <c r="G52" s="27" t="s">
        <v>8</v>
      </c>
      <c r="H52" s="26" t="s">
        <v>8</v>
      </c>
      <c r="I52" s="26" t="s">
        <v>8</v>
      </c>
      <c r="J52" s="27" t="s">
        <v>8</v>
      </c>
      <c r="K52" s="25">
        <f>15+25+20+6</f>
        <v>66</v>
      </c>
      <c r="L52" s="26" t="s">
        <v>8</v>
      </c>
      <c r="M52" s="26" t="s">
        <v>8</v>
      </c>
      <c r="N52" s="26" t="s">
        <v>8</v>
      </c>
      <c r="O52" s="26" t="s">
        <v>8</v>
      </c>
      <c r="P52" s="26" t="s">
        <v>8</v>
      </c>
      <c r="Q52" s="26" t="s">
        <v>8</v>
      </c>
      <c r="R52" s="27" t="s">
        <v>8</v>
      </c>
      <c r="S52" s="26" t="s">
        <v>8</v>
      </c>
      <c r="T52" s="26" t="s">
        <v>8</v>
      </c>
      <c r="U52" s="26" t="s">
        <v>8</v>
      </c>
      <c r="V52" s="26" t="s">
        <v>8</v>
      </c>
      <c r="W52" s="26" t="s">
        <v>8</v>
      </c>
      <c r="X52" s="26" t="s">
        <v>8</v>
      </c>
      <c r="Y52" s="26" t="s">
        <v>8</v>
      </c>
      <c r="Z52" s="26">
        <f>49+50+60+46</f>
        <v>205</v>
      </c>
      <c r="AA52" s="26" t="s">
        <v>8</v>
      </c>
      <c r="AB52" s="26">
        <v>491</v>
      </c>
      <c r="AC52" s="26" t="s">
        <v>8</v>
      </c>
      <c r="AD52" s="26" t="s">
        <v>8</v>
      </c>
      <c r="AE52" s="26" t="s">
        <v>8</v>
      </c>
      <c r="AF52" s="26">
        <v>29</v>
      </c>
      <c r="AG52" s="26" t="s">
        <v>8</v>
      </c>
      <c r="AH52" s="26" t="s">
        <v>8</v>
      </c>
      <c r="AI52" s="26" t="s">
        <v>8</v>
      </c>
      <c r="AJ52" s="28">
        <f>2429+2245+2448+2534</f>
        <v>9656</v>
      </c>
      <c r="AK52" s="26" t="s">
        <v>8</v>
      </c>
      <c r="AL52" s="26" t="s">
        <v>8</v>
      </c>
      <c r="AM52" s="26" t="s">
        <v>8</v>
      </c>
      <c r="AN52" s="27" t="s">
        <v>8</v>
      </c>
      <c r="AO52" s="26" t="s">
        <v>8</v>
      </c>
      <c r="AP52" s="26">
        <v>3123</v>
      </c>
      <c r="AQ52" s="26" t="s">
        <v>8</v>
      </c>
      <c r="AR52" s="25">
        <f>SUM(B52:AQ52)</f>
        <v>15021</v>
      </c>
    </row>
    <row r="53" spans="1:250" s="5" customFormat="1" ht="11.25" customHeight="1" x14ac:dyDescent="0.2">
      <c r="A53" s="34">
        <v>2018</v>
      </c>
      <c r="B53" s="31" t="s">
        <v>8</v>
      </c>
      <c r="C53" s="31">
        <v>152.80799999999999</v>
      </c>
      <c r="D53" s="31" t="s">
        <v>8</v>
      </c>
      <c r="E53" s="30">
        <v>1315.011</v>
      </c>
      <c r="F53" s="31" t="s">
        <v>8</v>
      </c>
      <c r="G53" s="32" t="s">
        <v>8</v>
      </c>
      <c r="H53" s="31" t="s">
        <v>8</v>
      </c>
      <c r="I53" s="31" t="s">
        <v>8</v>
      </c>
      <c r="J53" s="32" t="s">
        <v>8</v>
      </c>
      <c r="K53" s="30">
        <v>65.718999999999994</v>
      </c>
      <c r="L53" s="31" t="s">
        <v>8</v>
      </c>
      <c r="M53" s="31" t="s">
        <v>8</v>
      </c>
      <c r="N53" s="31" t="s">
        <v>8</v>
      </c>
      <c r="O53" s="31" t="s">
        <v>8</v>
      </c>
      <c r="P53" s="31" t="s">
        <v>8</v>
      </c>
      <c r="Q53" s="31" t="s">
        <v>8</v>
      </c>
      <c r="R53" s="32" t="s">
        <v>8</v>
      </c>
      <c r="S53" s="31" t="s">
        <v>8</v>
      </c>
      <c r="T53" s="31" t="s">
        <v>8</v>
      </c>
      <c r="U53" s="31" t="s">
        <v>8</v>
      </c>
      <c r="V53" s="31" t="s">
        <v>8</v>
      </c>
      <c r="W53" s="31" t="s">
        <v>8</v>
      </c>
      <c r="X53" s="31" t="s">
        <v>8</v>
      </c>
      <c r="Y53" s="31" t="s">
        <v>8</v>
      </c>
      <c r="Z53" s="31">
        <v>327.58499999999998</v>
      </c>
      <c r="AA53" s="31" t="s">
        <v>8</v>
      </c>
      <c r="AB53" s="31" t="s">
        <v>8</v>
      </c>
      <c r="AC53" s="31" t="s">
        <v>8</v>
      </c>
      <c r="AD53" s="31" t="s">
        <v>8</v>
      </c>
      <c r="AE53" s="31" t="s">
        <v>8</v>
      </c>
      <c r="AF53" s="31">
        <v>45.515000000000001</v>
      </c>
      <c r="AG53" s="31" t="s">
        <v>8</v>
      </c>
      <c r="AH53" s="31" t="s">
        <v>8</v>
      </c>
      <c r="AI53" s="31" t="s">
        <v>8</v>
      </c>
      <c r="AJ53" s="33">
        <v>9028.893</v>
      </c>
      <c r="AK53" s="31" t="s">
        <v>8</v>
      </c>
      <c r="AL53" s="31" t="s">
        <v>8</v>
      </c>
      <c r="AM53" s="31" t="s">
        <v>8</v>
      </c>
      <c r="AN53" s="32" t="s">
        <v>8</v>
      </c>
      <c r="AO53" s="31" t="s">
        <v>8</v>
      </c>
      <c r="AP53" s="31">
        <v>3148.3</v>
      </c>
      <c r="AQ53" s="31" t="s">
        <v>8</v>
      </c>
      <c r="AR53" s="30">
        <f>SUM(B53:AQ53)</f>
        <v>14083.831000000002</v>
      </c>
    </row>
    <row r="54" spans="1:250" s="5" customFormat="1" ht="11.25" customHeight="1" x14ac:dyDescent="0.2">
      <c r="A54" s="29">
        <v>2019</v>
      </c>
      <c r="B54" s="26" t="s">
        <v>8</v>
      </c>
      <c r="C54" s="26">
        <v>141.38399999999999</v>
      </c>
      <c r="D54" s="26" t="s">
        <v>8</v>
      </c>
      <c r="E54" s="25">
        <v>990.88499999999999</v>
      </c>
      <c r="F54" s="26">
        <v>13.840999999999999</v>
      </c>
      <c r="G54" s="27" t="s">
        <v>8</v>
      </c>
      <c r="H54" s="26" t="s">
        <v>8</v>
      </c>
      <c r="I54" s="26" t="s">
        <v>8</v>
      </c>
      <c r="J54" s="27" t="s">
        <v>8</v>
      </c>
      <c r="K54" s="25">
        <v>45.348999999999997</v>
      </c>
      <c r="L54" s="26" t="s">
        <v>8</v>
      </c>
      <c r="M54" s="26" t="s">
        <v>8</v>
      </c>
      <c r="N54" s="26" t="s">
        <v>8</v>
      </c>
      <c r="O54" s="26" t="s">
        <v>8</v>
      </c>
      <c r="P54" s="26" t="s">
        <v>8</v>
      </c>
      <c r="Q54" s="26" t="s">
        <v>8</v>
      </c>
      <c r="R54" s="27" t="s">
        <v>8</v>
      </c>
      <c r="S54" s="26" t="s">
        <v>8</v>
      </c>
      <c r="T54" s="26" t="s">
        <v>8</v>
      </c>
      <c r="U54" s="26" t="s">
        <v>8</v>
      </c>
      <c r="V54" s="26" t="s">
        <v>8</v>
      </c>
      <c r="W54" s="26" t="s">
        <v>8</v>
      </c>
      <c r="X54" s="26" t="s">
        <v>8</v>
      </c>
      <c r="Y54" s="26" t="s">
        <v>8</v>
      </c>
      <c r="Z54" s="26">
        <v>834.97199999999998</v>
      </c>
      <c r="AA54" s="26" t="s">
        <v>8</v>
      </c>
      <c r="AB54" s="26" t="s">
        <v>8</v>
      </c>
      <c r="AC54" s="26" t="s">
        <v>8</v>
      </c>
      <c r="AD54" s="26" t="s">
        <v>8</v>
      </c>
      <c r="AE54" s="26" t="s">
        <v>8</v>
      </c>
      <c r="AF54" s="26">
        <v>50.58</v>
      </c>
      <c r="AG54" s="26" t="s">
        <v>8</v>
      </c>
      <c r="AH54" s="26" t="s">
        <v>8</v>
      </c>
      <c r="AI54" s="26" t="s">
        <v>8</v>
      </c>
      <c r="AJ54" s="28">
        <v>9243.1509999999998</v>
      </c>
      <c r="AK54" s="26" t="s">
        <v>8</v>
      </c>
      <c r="AL54" s="26" t="s">
        <v>8</v>
      </c>
      <c r="AM54" s="26" t="s">
        <v>8</v>
      </c>
      <c r="AN54" s="27" t="s">
        <v>8</v>
      </c>
      <c r="AO54" s="26" t="s">
        <v>8</v>
      </c>
      <c r="AP54" s="26">
        <v>3964.1</v>
      </c>
      <c r="AQ54" s="26" t="s">
        <v>8</v>
      </c>
      <c r="AR54" s="25">
        <f>SUM(B54:AQ54)</f>
        <v>15284.262000000001</v>
      </c>
    </row>
    <row r="55" spans="1:250" s="5" customFormat="1" ht="11.25" customHeight="1" x14ac:dyDescent="0.2">
      <c r="A55" s="34">
        <v>2020</v>
      </c>
      <c r="B55" s="31">
        <v>22.241</v>
      </c>
      <c r="C55" s="31">
        <v>29.687999999999999</v>
      </c>
      <c r="D55" s="31">
        <v>53.536999999999999</v>
      </c>
      <c r="E55" s="30">
        <v>786.21799999999996</v>
      </c>
      <c r="F55" s="31" t="s">
        <v>8</v>
      </c>
      <c r="G55" s="32" t="s">
        <v>8</v>
      </c>
      <c r="H55" s="31" t="s">
        <v>8</v>
      </c>
      <c r="I55" s="31" t="s">
        <v>8</v>
      </c>
      <c r="J55" s="32" t="s">
        <v>8</v>
      </c>
      <c r="K55" s="30">
        <v>43.973999999999997</v>
      </c>
      <c r="L55" s="31" t="s">
        <v>8</v>
      </c>
      <c r="M55" s="31" t="s">
        <v>8</v>
      </c>
      <c r="N55" s="31" t="s">
        <v>8</v>
      </c>
      <c r="O55" s="31" t="s">
        <v>8</v>
      </c>
      <c r="P55" s="31" t="s">
        <v>8</v>
      </c>
      <c r="Q55" s="31" t="s">
        <v>8</v>
      </c>
      <c r="R55" s="32" t="s">
        <v>8</v>
      </c>
      <c r="S55" s="31" t="s">
        <v>8</v>
      </c>
      <c r="T55" s="31" t="s">
        <v>8</v>
      </c>
      <c r="U55" s="31" t="s">
        <v>8</v>
      </c>
      <c r="V55" s="31" t="s">
        <v>8</v>
      </c>
      <c r="W55" s="31" t="s">
        <v>8</v>
      </c>
      <c r="X55" s="31" t="s">
        <v>8</v>
      </c>
      <c r="Y55" s="31" t="s">
        <v>8</v>
      </c>
      <c r="Z55" s="31">
        <v>548.38599999999997</v>
      </c>
      <c r="AA55" s="31" t="s">
        <v>8</v>
      </c>
      <c r="AB55" s="31" t="s">
        <v>8</v>
      </c>
      <c r="AC55" s="31" t="s">
        <v>8</v>
      </c>
      <c r="AD55" s="31" t="s">
        <v>8</v>
      </c>
      <c r="AE55" s="31">
        <v>6.117</v>
      </c>
      <c r="AF55" s="31">
        <v>30.878</v>
      </c>
      <c r="AG55" s="31" t="s">
        <v>8</v>
      </c>
      <c r="AH55" s="31" t="s">
        <v>8</v>
      </c>
      <c r="AI55" s="31" t="s">
        <v>8</v>
      </c>
      <c r="AJ55" s="33">
        <v>10100.867</v>
      </c>
      <c r="AK55" s="31" t="s">
        <v>8</v>
      </c>
      <c r="AL55" s="31" t="s">
        <v>8</v>
      </c>
      <c r="AM55" s="31" t="s">
        <v>8</v>
      </c>
      <c r="AN55" s="32" t="s">
        <v>8</v>
      </c>
      <c r="AO55" s="31" t="s">
        <v>8</v>
      </c>
      <c r="AP55" s="31">
        <v>1553.6</v>
      </c>
      <c r="AQ55" s="31" t="s">
        <v>8</v>
      </c>
      <c r="AR55" s="30">
        <f>SUM(B55:AQ55)</f>
        <v>13175.505999999999</v>
      </c>
    </row>
    <row r="56" spans="1:250" s="5" customFormat="1" ht="11.25" customHeight="1" x14ac:dyDescent="0.2">
      <c r="A56" s="29">
        <v>2021</v>
      </c>
      <c r="B56" s="26" t="s">
        <v>8</v>
      </c>
      <c r="C56" s="26" t="s">
        <v>8</v>
      </c>
      <c r="D56" s="26">
        <v>53.563000000000002</v>
      </c>
      <c r="E56" s="25">
        <v>783.60599999999999</v>
      </c>
      <c r="F56" s="26" t="s">
        <v>8</v>
      </c>
      <c r="G56" s="27" t="s">
        <v>8</v>
      </c>
      <c r="H56" s="26" t="s">
        <v>8</v>
      </c>
      <c r="I56" s="26" t="s">
        <v>8</v>
      </c>
      <c r="J56" s="27" t="s">
        <v>8</v>
      </c>
      <c r="K56" s="25">
        <v>60.011000000000003</v>
      </c>
      <c r="L56" s="26" t="s">
        <v>8</v>
      </c>
      <c r="M56" s="26" t="s">
        <v>8</v>
      </c>
      <c r="N56" s="26" t="s">
        <v>8</v>
      </c>
      <c r="O56" s="26" t="s">
        <v>8</v>
      </c>
      <c r="P56" s="26" t="s">
        <v>8</v>
      </c>
      <c r="Q56" s="26" t="s">
        <v>8</v>
      </c>
      <c r="R56" s="27" t="s">
        <v>8</v>
      </c>
      <c r="S56" s="26" t="s">
        <v>8</v>
      </c>
      <c r="T56" s="26" t="s">
        <v>8</v>
      </c>
      <c r="U56" s="26" t="s">
        <v>8</v>
      </c>
      <c r="V56" s="26" t="s">
        <v>8</v>
      </c>
      <c r="W56" s="26" t="s">
        <v>8</v>
      </c>
      <c r="X56" s="26" t="s">
        <v>8</v>
      </c>
      <c r="Y56" s="26" t="s">
        <v>8</v>
      </c>
      <c r="Z56" s="26">
        <v>582.45299999999997</v>
      </c>
      <c r="AA56" s="26" t="s">
        <v>8</v>
      </c>
      <c r="AB56" s="26" t="s">
        <v>8</v>
      </c>
      <c r="AC56" s="26" t="s">
        <v>8</v>
      </c>
      <c r="AD56" s="26" t="s">
        <v>8</v>
      </c>
      <c r="AE56" s="26">
        <v>66.724999999999994</v>
      </c>
      <c r="AF56" s="26">
        <v>61.411999999999999</v>
      </c>
      <c r="AG56" s="26" t="s">
        <v>8</v>
      </c>
      <c r="AH56" s="26">
        <v>24.407</v>
      </c>
      <c r="AI56" s="26" t="s">
        <v>8</v>
      </c>
      <c r="AJ56" s="28">
        <v>9004.3520000000008</v>
      </c>
      <c r="AK56" s="26" t="s">
        <v>8</v>
      </c>
      <c r="AL56" s="26" t="s">
        <v>8</v>
      </c>
      <c r="AM56" s="26">
        <v>24.152999999999999</v>
      </c>
      <c r="AN56" s="27" t="s">
        <v>8</v>
      </c>
      <c r="AO56" s="26" t="s">
        <v>8</v>
      </c>
      <c r="AP56" s="26">
        <v>2291.9</v>
      </c>
      <c r="AQ56" s="26" t="s">
        <v>8</v>
      </c>
      <c r="AR56" s="25">
        <f>SUM(B56:AQ56)</f>
        <v>12952.582</v>
      </c>
    </row>
    <row r="57" spans="1:250" s="19" customFormat="1" ht="11.25" customHeight="1" thickBot="1" x14ac:dyDescent="0.25">
      <c r="A57" s="24">
        <v>2022</v>
      </c>
      <c r="B57" s="21" t="s">
        <v>8</v>
      </c>
      <c r="C57" s="21" t="s">
        <v>8</v>
      </c>
      <c r="D57" s="21">
        <v>58.634</v>
      </c>
      <c r="E57" s="20">
        <v>595.07899999999995</v>
      </c>
      <c r="F57" s="21" t="s">
        <v>8</v>
      </c>
      <c r="G57" s="22" t="s">
        <v>8</v>
      </c>
      <c r="H57" s="21" t="s">
        <v>8</v>
      </c>
      <c r="I57" s="21" t="s">
        <v>8</v>
      </c>
      <c r="J57" s="22" t="s">
        <v>8</v>
      </c>
      <c r="K57" s="20">
        <v>1.1659999999999999</v>
      </c>
      <c r="L57" s="21" t="s">
        <v>8</v>
      </c>
      <c r="M57" s="21">
        <v>137.07400000000001</v>
      </c>
      <c r="N57" s="21" t="s">
        <v>8</v>
      </c>
      <c r="O57" s="21" t="s">
        <v>8</v>
      </c>
      <c r="P57" s="21" t="s">
        <v>8</v>
      </c>
      <c r="Q57" s="21" t="s">
        <v>8</v>
      </c>
      <c r="R57" s="22" t="s">
        <v>8</v>
      </c>
      <c r="S57" s="21" t="s">
        <v>8</v>
      </c>
      <c r="T57" s="21" t="s">
        <v>8</v>
      </c>
      <c r="U57" s="21" t="s">
        <v>8</v>
      </c>
      <c r="V57" s="21" t="s">
        <v>8</v>
      </c>
      <c r="W57" s="21">
        <v>15.361000000000001</v>
      </c>
      <c r="X57" s="21" t="s">
        <v>8</v>
      </c>
      <c r="Y57" s="21" t="s">
        <v>8</v>
      </c>
      <c r="Z57" s="21">
        <v>423.26400000000001</v>
      </c>
      <c r="AA57" s="21" t="s">
        <v>8</v>
      </c>
      <c r="AB57" s="21" t="s">
        <v>8</v>
      </c>
      <c r="AC57" s="21" t="s">
        <v>8</v>
      </c>
      <c r="AD57" s="21" t="s">
        <v>8</v>
      </c>
      <c r="AE57" s="21">
        <v>123.506</v>
      </c>
      <c r="AF57" s="21">
        <v>57.798999999999999</v>
      </c>
      <c r="AG57" s="21" t="s">
        <v>8</v>
      </c>
      <c r="AH57" s="21">
        <v>33.726999999999997</v>
      </c>
      <c r="AI57" s="21" t="s">
        <v>8</v>
      </c>
      <c r="AJ57" s="23">
        <v>7630.9269999999997</v>
      </c>
      <c r="AK57" s="21" t="s">
        <v>8</v>
      </c>
      <c r="AL57" s="21" t="s">
        <v>8</v>
      </c>
      <c r="AM57" s="21" t="s">
        <v>8</v>
      </c>
      <c r="AN57" s="22" t="s">
        <v>8</v>
      </c>
      <c r="AO57" s="21" t="s">
        <v>8</v>
      </c>
      <c r="AP57" s="21">
        <v>2802.5</v>
      </c>
      <c r="AQ57" s="21" t="s">
        <v>8</v>
      </c>
      <c r="AR57" s="20">
        <f>SUM(B57:AQ57)</f>
        <v>11879.037</v>
      </c>
    </row>
    <row r="58" spans="1:250" ht="7.5" customHeight="1" x14ac:dyDescent="0.2">
      <c r="A58" s="18"/>
      <c r="B58" s="18"/>
      <c r="C58" s="15"/>
      <c r="D58" s="15"/>
      <c r="E58" s="15"/>
      <c r="F58" s="14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4"/>
    </row>
    <row r="59" spans="1:250" ht="11.25" customHeight="1" x14ac:dyDescent="0.2">
      <c r="A59" s="17" t="s">
        <v>7</v>
      </c>
      <c r="B59" s="16"/>
      <c r="C59" s="16"/>
      <c r="D59" s="15"/>
      <c r="E59" s="15"/>
      <c r="F59" s="14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4"/>
      <c r="AR59" s="3"/>
    </row>
    <row r="60" spans="1:250" ht="11.25" customHeight="1" x14ac:dyDescent="0.2">
      <c r="A60" s="5" t="s">
        <v>6</v>
      </c>
    </row>
    <row r="61" spans="1:250" ht="7.5" customHeight="1" x14ac:dyDescent="0.2"/>
    <row r="62" spans="1:250" ht="11.25" customHeight="1" x14ac:dyDescent="0.2">
      <c r="A62" s="5" t="s">
        <v>5</v>
      </c>
      <c r="B62" s="13" t="s">
        <v>4</v>
      </c>
    </row>
    <row r="63" spans="1:250" ht="11.25" customHeight="1" x14ac:dyDescent="0.2">
      <c r="B63" s="12" t="s">
        <v>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250" s="9" customFormat="1" ht="11.25" customHeight="1" x14ac:dyDescent="0.2">
      <c r="A64" s="5"/>
      <c r="B64" s="12" t="s">
        <v>2</v>
      </c>
      <c r="C64" s="11"/>
      <c r="D64" s="11"/>
      <c r="E64" s="11"/>
      <c r="F64" s="11"/>
      <c r="G64" s="11"/>
      <c r="H64" s="5"/>
      <c r="I64" s="10"/>
      <c r="J64" s="5"/>
      <c r="K64" s="5"/>
      <c r="L64" s="5"/>
      <c r="M64" s="5"/>
      <c r="N64" s="5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</row>
    <row r="65" spans="1:44" s="5" customFormat="1" ht="7.5" customHeight="1" x14ac:dyDescent="0.2"/>
    <row r="66" spans="1:44" s="5" customFormat="1" ht="11.25" customHeight="1" x14ac:dyDescent="0.2">
      <c r="A66" s="8" t="s">
        <v>1</v>
      </c>
      <c r="B66" s="7" t="s">
        <v>0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</row>
    <row r="67" spans="1:44" x14ac:dyDescent="0.2"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4"/>
    </row>
    <row r="68" spans="1:44" x14ac:dyDescent="0.2"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4"/>
    </row>
    <row r="69" spans="1:44" x14ac:dyDescent="0.2">
      <c r="C69" s="1"/>
      <c r="D69" s="1"/>
      <c r="E69" s="1"/>
      <c r="F69" s="4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4"/>
    </row>
    <row r="70" spans="1:44" x14ac:dyDescent="0.2">
      <c r="C70" s="1"/>
      <c r="D70" s="1"/>
      <c r="E70" s="1"/>
      <c r="F70" s="4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4"/>
    </row>
    <row r="71" spans="1:44" x14ac:dyDescent="0.2">
      <c r="C71" s="1"/>
      <c r="D71" s="1"/>
      <c r="E71" s="1"/>
      <c r="F71" s="4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4"/>
    </row>
    <row r="72" spans="1:44" x14ac:dyDescent="0.2">
      <c r="C72" s="1"/>
      <c r="D72" s="1"/>
      <c r="E72" s="1"/>
      <c r="F72" s="4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4"/>
    </row>
    <row r="73" spans="1:44" x14ac:dyDescent="0.2">
      <c r="C73" s="1"/>
      <c r="D73" s="1"/>
      <c r="E73" s="1"/>
      <c r="F73" s="4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4"/>
    </row>
    <row r="74" spans="1:44" x14ac:dyDescent="0.2">
      <c r="C74" s="1"/>
      <c r="D74" s="1"/>
      <c r="E74" s="1"/>
      <c r="F74" s="4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4"/>
    </row>
    <row r="75" spans="1:44" x14ac:dyDescent="0.2">
      <c r="AL75" s="4"/>
    </row>
  </sheetData>
  <mergeCells count="3">
    <mergeCell ref="B63:N63"/>
    <mergeCell ref="B66:AR66"/>
    <mergeCell ref="B64:G64"/>
  </mergeCells>
  <hyperlinks>
    <hyperlink ref="B63:F63" r:id="rId1" display="EIA, Coal Industry Annual; 1990-2001" xr:uid="{35361E94-0808-436A-850B-460E6D866147}"/>
    <hyperlink ref="B63:N63" r:id="rId2" display="EIA, Annual Coal Distribution" xr:uid="{D3672BCC-F666-439E-ABD5-06D88DC2E46B}"/>
    <hyperlink ref="B64:C64" r:id="rId3" display="EIA, Coal Distribution Quarterly" xr:uid="{EE26A13F-22B6-4C5A-ADE8-78CB51F7FC1B}"/>
    <hyperlink ref="B64:G64" r:id="rId4" display="EIA, Coal Distribution Quarterly" xr:uid="{EAC60B1F-EDBD-4676-B4F0-12BAED743254}"/>
  </hyperlinks>
  <printOptions horizontalCentered="1"/>
  <pageMargins left="0.25" right="0.25" top="0.25" bottom="0.25" header="0.5" footer="0.5"/>
  <pageSetup scale="78" orientation="landscape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2.13</vt:lpstr>
      <vt:lpstr>'T 2.13'!Print_Area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Cope</dc:creator>
  <cp:lastModifiedBy>Mackenzie Cope</cp:lastModifiedBy>
  <dcterms:created xsi:type="dcterms:W3CDTF">2024-03-07T21:04:12Z</dcterms:created>
  <dcterms:modified xsi:type="dcterms:W3CDTF">2024-03-07T21:04:26Z</dcterms:modified>
</cp:coreProperties>
</file>