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TD Data" sheetId="1" r:id="rId1"/>
    <sheet name="TD Plot" sheetId="2" r:id="rId2"/>
    <sheet name="Chart1" sheetId="4" r:id="rId3"/>
    <sheet name="Sheet3" sheetId="3" r:id="rId4"/>
  </sheets>
  <definedNames>
    <definedName name="_xlnm.Print_Area" localSheetId="0">'TD Data'!$A$1:$H$90</definedName>
    <definedName name="_xlnm.Print_Titles" localSheetId="0">'TD Data'!$1:$10</definedName>
  </definedNames>
  <calcPr calcId="145621"/>
</workbook>
</file>

<file path=xl/calcChain.xml><?xml version="1.0" encoding="utf-8"?>
<calcChain xmlns="http://schemas.openxmlformats.org/spreadsheetml/2006/main">
  <c r="D90" i="1" l="1"/>
  <c r="E90" i="1" s="1"/>
  <c r="F90" i="1" s="1"/>
  <c r="G90" i="1" s="1"/>
  <c r="H90" i="1" s="1"/>
  <c r="D89" i="1"/>
  <c r="E89" i="1" s="1"/>
  <c r="F89" i="1" s="1"/>
  <c r="G89" i="1" s="1"/>
  <c r="H89" i="1" s="1"/>
  <c r="D88" i="1"/>
  <c r="E88" i="1" s="1"/>
  <c r="F88" i="1" s="1"/>
  <c r="G88" i="1" s="1"/>
  <c r="H88" i="1" s="1"/>
  <c r="D87" i="1"/>
  <c r="E87" i="1" s="1"/>
  <c r="F87" i="1" s="1"/>
  <c r="G87" i="1" s="1"/>
  <c r="H87" i="1" s="1"/>
  <c r="D86" i="1"/>
  <c r="E86" i="1" s="1"/>
  <c r="F86" i="1" s="1"/>
  <c r="G86" i="1" s="1"/>
  <c r="H86" i="1" s="1"/>
  <c r="D85" i="1"/>
  <c r="E85" i="1" s="1"/>
  <c r="F85" i="1" s="1"/>
  <c r="G85" i="1" s="1"/>
  <c r="H85" i="1" s="1"/>
  <c r="D84" i="1"/>
  <c r="E84" i="1" s="1"/>
  <c r="F84" i="1" s="1"/>
  <c r="G84" i="1" s="1"/>
  <c r="H84" i="1" s="1"/>
  <c r="D83" i="1"/>
  <c r="E83" i="1" s="1"/>
  <c r="F83" i="1" s="1"/>
  <c r="G83" i="1" s="1"/>
  <c r="H83" i="1" s="1"/>
  <c r="D82" i="1"/>
  <c r="E82" i="1" s="1"/>
  <c r="F82" i="1" s="1"/>
  <c r="G82" i="1" s="1"/>
  <c r="H82" i="1" s="1"/>
  <c r="D81" i="1"/>
  <c r="E81" i="1" s="1"/>
  <c r="F81" i="1" s="1"/>
  <c r="G81" i="1" s="1"/>
  <c r="H81" i="1" s="1"/>
  <c r="D80" i="1"/>
  <c r="E80" i="1" s="1"/>
  <c r="F80" i="1" s="1"/>
  <c r="G80" i="1" s="1"/>
  <c r="H80" i="1" s="1"/>
  <c r="D79" i="1"/>
  <c r="E79" i="1" s="1"/>
  <c r="F79" i="1" s="1"/>
  <c r="G79" i="1" s="1"/>
  <c r="H79" i="1" s="1"/>
  <c r="D78" i="1"/>
  <c r="E78" i="1" s="1"/>
  <c r="F78" i="1" s="1"/>
  <c r="G78" i="1" s="1"/>
  <c r="H78" i="1" s="1"/>
  <c r="D77" i="1"/>
  <c r="E77" i="1" s="1"/>
  <c r="F77" i="1" s="1"/>
  <c r="G77" i="1" s="1"/>
  <c r="H77" i="1" s="1"/>
  <c r="D76" i="1"/>
  <c r="E76" i="1" s="1"/>
  <c r="F76" i="1" s="1"/>
  <c r="G76" i="1" s="1"/>
  <c r="H76" i="1" s="1"/>
  <c r="D75" i="1"/>
  <c r="E75" i="1" s="1"/>
  <c r="F75" i="1" s="1"/>
  <c r="G75" i="1" s="1"/>
  <c r="H75" i="1" s="1"/>
  <c r="D74" i="1"/>
  <c r="E74" i="1" s="1"/>
  <c r="F74" i="1" s="1"/>
  <c r="G74" i="1" s="1"/>
  <c r="H74" i="1" s="1"/>
  <c r="D73" i="1"/>
  <c r="E73" i="1" s="1"/>
  <c r="F73" i="1" s="1"/>
  <c r="G73" i="1" s="1"/>
  <c r="H73" i="1" s="1"/>
  <c r="D72" i="1"/>
  <c r="E72" i="1" s="1"/>
  <c r="F72" i="1" s="1"/>
  <c r="G72" i="1" s="1"/>
  <c r="H72" i="1" s="1"/>
  <c r="D71" i="1"/>
  <c r="E71" i="1" s="1"/>
  <c r="F71" i="1" s="1"/>
  <c r="G71" i="1" s="1"/>
  <c r="H71" i="1" s="1"/>
  <c r="D70" i="1"/>
  <c r="E70" i="1" s="1"/>
  <c r="F70" i="1" s="1"/>
  <c r="G70" i="1" s="1"/>
  <c r="H70" i="1" s="1"/>
  <c r="D69" i="1"/>
  <c r="E69" i="1" s="1"/>
  <c r="F69" i="1" s="1"/>
  <c r="G69" i="1" s="1"/>
  <c r="H69" i="1" s="1"/>
  <c r="D68" i="1"/>
  <c r="E68" i="1" s="1"/>
  <c r="F68" i="1" s="1"/>
  <c r="G68" i="1" s="1"/>
  <c r="H68" i="1" s="1"/>
  <c r="D67" i="1"/>
  <c r="E67" i="1" s="1"/>
  <c r="F67" i="1" s="1"/>
  <c r="G67" i="1" s="1"/>
  <c r="H67" i="1" s="1"/>
  <c r="D66" i="1"/>
  <c r="E66" i="1" s="1"/>
  <c r="F66" i="1" s="1"/>
  <c r="G66" i="1" s="1"/>
  <c r="H66" i="1" s="1"/>
  <c r="D65" i="1"/>
  <c r="E65" i="1" s="1"/>
  <c r="F65" i="1" s="1"/>
  <c r="G65" i="1" s="1"/>
  <c r="H65" i="1" s="1"/>
  <c r="D64" i="1"/>
  <c r="E64" i="1" s="1"/>
  <c r="F64" i="1" s="1"/>
  <c r="G64" i="1" s="1"/>
  <c r="H64" i="1" s="1"/>
  <c r="D63" i="1"/>
  <c r="E63" i="1" s="1"/>
  <c r="F63" i="1" s="1"/>
  <c r="G63" i="1" s="1"/>
  <c r="H63" i="1" s="1"/>
  <c r="D62" i="1"/>
  <c r="E62" i="1" s="1"/>
  <c r="F62" i="1" s="1"/>
  <c r="G62" i="1" s="1"/>
  <c r="H62" i="1" s="1"/>
  <c r="D61" i="1"/>
  <c r="E61" i="1" s="1"/>
  <c r="F61" i="1" s="1"/>
  <c r="G61" i="1" s="1"/>
  <c r="H61" i="1" s="1"/>
  <c r="D60" i="1"/>
  <c r="E60" i="1" s="1"/>
  <c r="F60" i="1" s="1"/>
  <c r="G60" i="1" s="1"/>
  <c r="H60" i="1" s="1"/>
  <c r="D59" i="1"/>
  <c r="E59" i="1" s="1"/>
  <c r="F59" i="1" s="1"/>
  <c r="G59" i="1" s="1"/>
  <c r="H59" i="1" s="1"/>
  <c r="D58" i="1"/>
  <c r="E58" i="1" s="1"/>
  <c r="F58" i="1" s="1"/>
  <c r="G58" i="1" s="1"/>
  <c r="H58" i="1" s="1"/>
  <c r="D57" i="1"/>
  <c r="E57" i="1" s="1"/>
  <c r="F57" i="1" s="1"/>
  <c r="G57" i="1" s="1"/>
  <c r="H57" i="1" s="1"/>
  <c r="D56" i="1"/>
  <c r="E56" i="1" s="1"/>
  <c r="F56" i="1" s="1"/>
  <c r="G56" i="1" s="1"/>
  <c r="H56" i="1" s="1"/>
  <c r="D55" i="1"/>
  <c r="E55" i="1" s="1"/>
  <c r="F55" i="1" s="1"/>
  <c r="G55" i="1" s="1"/>
  <c r="H55" i="1" s="1"/>
  <c r="D54" i="1"/>
  <c r="E54" i="1" s="1"/>
  <c r="F54" i="1" s="1"/>
  <c r="G54" i="1" s="1"/>
  <c r="H54" i="1" s="1"/>
  <c r="D53" i="1"/>
  <c r="E53" i="1" s="1"/>
  <c r="F53" i="1" s="1"/>
  <c r="G53" i="1" s="1"/>
  <c r="H53" i="1" s="1"/>
  <c r="D52" i="1"/>
  <c r="E52" i="1" s="1"/>
  <c r="F52" i="1" s="1"/>
  <c r="G52" i="1" s="1"/>
  <c r="H52" i="1" s="1"/>
  <c r="D51" i="1"/>
  <c r="E51" i="1" s="1"/>
  <c r="F51" i="1" s="1"/>
  <c r="G51" i="1" s="1"/>
  <c r="H51" i="1" s="1"/>
  <c r="D50" i="1"/>
  <c r="E50" i="1" s="1"/>
  <c r="F50" i="1" s="1"/>
  <c r="G50" i="1" s="1"/>
  <c r="H50" i="1" s="1"/>
  <c r="D49" i="1"/>
  <c r="E49" i="1" s="1"/>
  <c r="F49" i="1" s="1"/>
  <c r="G49" i="1" s="1"/>
  <c r="H49" i="1" s="1"/>
  <c r="D48" i="1"/>
  <c r="E48" i="1" s="1"/>
  <c r="F48" i="1" s="1"/>
  <c r="G48" i="1" s="1"/>
  <c r="H48" i="1" s="1"/>
  <c r="D47" i="1"/>
  <c r="E47" i="1" s="1"/>
  <c r="F47" i="1" s="1"/>
  <c r="G47" i="1" s="1"/>
  <c r="H47" i="1" s="1"/>
  <c r="D46" i="1"/>
  <c r="E46" i="1" s="1"/>
  <c r="F46" i="1" s="1"/>
  <c r="G46" i="1" s="1"/>
  <c r="H46" i="1" s="1"/>
  <c r="D45" i="1"/>
  <c r="E45" i="1" s="1"/>
  <c r="F45" i="1" s="1"/>
  <c r="G45" i="1" s="1"/>
  <c r="H45" i="1" s="1"/>
  <c r="D44" i="1"/>
  <c r="E44" i="1" s="1"/>
  <c r="F44" i="1" s="1"/>
  <c r="G44" i="1" s="1"/>
  <c r="H44" i="1" s="1"/>
  <c r="D43" i="1"/>
  <c r="E43" i="1" s="1"/>
  <c r="F43" i="1" s="1"/>
  <c r="G43" i="1" s="1"/>
  <c r="H43" i="1" s="1"/>
  <c r="D42" i="1"/>
  <c r="E42" i="1" s="1"/>
  <c r="F42" i="1" s="1"/>
  <c r="G42" i="1" s="1"/>
  <c r="H42" i="1" s="1"/>
  <c r="D41" i="1"/>
  <c r="E41" i="1" s="1"/>
  <c r="F41" i="1" s="1"/>
  <c r="G41" i="1" s="1"/>
  <c r="H41" i="1" s="1"/>
  <c r="D40" i="1"/>
  <c r="E40" i="1" s="1"/>
  <c r="F40" i="1" s="1"/>
  <c r="G40" i="1" s="1"/>
  <c r="H40" i="1" s="1"/>
  <c r="D39" i="1"/>
  <c r="E39" i="1" s="1"/>
  <c r="F39" i="1" s="1"/>
  <c r="G39" i="1" s="1"/>
  <c r="H39" i="1" s="1"/>
  <c r="D38" i="1"/>
  <c r="E38" i="1" s="1"/>
  <c r="F38" i="1" s="1"/>
  <c r="G38" i="1" s="1"/>
  <c r="H38" i="1" s="1"/>
  <c r="D37" i="1"/>
  <c r="E37" i="1" s="1"/>
  <c r="F37" i="1" s="1"/>
  <c r="G37" i="1" s="1"/>
  <c r="H37" i="1" s="1"/>
  <c r="D36" i="1"/>
  <c r="E36" i="1" s="1"/>
  <c r="F36" i="1" s="1"/>
  <c r="G36" i="1" s="1"/>
  <c r="H36" i="1" s="1"/>
  <c r="D35" i="1"/>
  <c r="E35" i="1" s="1"/>
  <c r="F35" i="1" s="1"/>
  <c r="G35" i="1" s="1"/>
  <c r="H35" i="1" s="1"/>
  <c r="D34" i="1"/>
  <c r="E34" i="1" s="1"/>
  <c r="F34" i="1" s="1"/>
  <c r="G34" i="1" s="1"/>
  <c r="H34" i="1" s="1"/>
  <c r="D33" i="1"/>
  <c r="E33" i="1" s="1"/>
  <c r="F33" i="1" s="1"/>
  <c r="G33" i="1" s="1"/>
  <c r="H33" i="1" s="1"/>
  <c r="D32" i="1"/>
  <c r="E32" i="1" s="1"/>
  <c r="F32" i="1" s="1"/>
  <c r="G32" i="1" s="1"/>
  <c r="H32" i="1" s="1"/>
  <c r="D31" i="1"/>
  <c r="E31" i="1" s="1"/>
  <c r="F31" i="1" s="1"/>
  <c r="G31" i="1" s="1"/>
  <c r="H31" i="1" s="1"/>
  <c r="D30" i="1"/>
  <c r="E30" i="1" s="1"/>
  <c r="F30" i="1" s="1"/>
  <c r="G30" i="1" s="1"/>
  <c r="H30" i="1" s="1"/>
  <c r="D29" i="1"/>
  <c r="E29" i="1" s="1"/>
  <c r="F29" i="1" s="1"/>
  <c r="G29" i="1" s="1"/>
  <c r="H29" i="1" s="1"/>
  <c r="D28" i="1"/>
  <c r="E28" i="1" s="1"/>
  <c r="F28" i="1" s="1"/>
  <c r="G28" i="1" s="1"/>
  <c r="H28" i="1" s="1"/>
  <c r="D27" i="1"/>
  <c r="E27" i="1" s="1"/>
  <c r="F27" i="1" s="1"/>
  <c r="G27" i="1" s="1"/>
  <c r="H27" i="1" s="1"/>
  <c r="D26" i="1"/>
  <c r="E26" i="1" s="1"/>
  <c r="F26" i="1" s="1"/>
  <c r="G26" i="1" s="1"/>
  <c r="H26" i="1" s="1"/>
  <c r="D25" i="1"/>
  <c r="E25" i="1" s="1"/>
  <c r="F25" i="1" s="1"/>
  <c r="G25" i="1" s="1"/>
  <c r="H25" i="1" s="1"/>
  <c r="D24" i="1"/>
  <c r="E24" i="1" s="1"/>
  <c r="F24" i="1" s="1"/>
  <c r="G24" i="1" s="1"/>
  <c r="H24" i="1" s="1"/>
  <c r="D23" i="1"/>
  <c r="E23" i="1" s="1"/>
  <c r="F23" i="1" s="1"/>
  <c r="G23" i="1" s="1"/>
  <c r="H23" i="1" s="1"/>
  <c r="D22" i="1"/>
  <c r="E22" i="1" s="1"/>
  <c r="F22" i="1" s="1"/>
  <c r="G22" i="1" s="1"/>
  <c r="H22" i="1" s="1"/>
  <c r="D21" i="1"/>
  <c r="E21" i="1" s="1"/>
  <c r="F21" i="1" s="1"/>
  <c r="G21" i="1" s="1"/>
  <c r="H21" i="1" s="1"/>
  <c r="D20" i="1"/>
  <c r="E20" i="1" s="1"/>
  <c r="F20" i="1" s="1"/>
  <c r="G20" i="1" s="1"/>
  <c r="H20" i="1" s="1"/>
  <c r="D19" i="1"/>
  <c r="E19" i="1" s="1"/>
  <c r="F19" i="1" s="1"/>
  <c r="G19" i="1" s="1"/>
  <c r="H19" i="1" s="1"/>
  <c r="D18" i="1"/>
  <c r="E18" i="1" s="1"/>
  <c r="F18" i="1" s="1"/>
  <c r="G18" i="1" s="1"/>
  <c r="H18" i="1" s="1"/>
  <c r="D17" i="1"/>
  <c r="E17" i="1" s="1"/>
  <c r="F17" i="1" s="1"/>
  <c r="G17" i="1" s="1"/>
  <c r="H17" i="1" s="1"/>
  <c r="D16" i="1"/>
  <c r="E16" i="1" s="1"/>
  <c r="F16" i="1" s="1"/>
  <c r="G16" i="1" s="1"/>
  <c r="H16" i="1" s="1"/>
  <c r="D15" i="1"/>
  <c r="E15" i="1" s="1"/>
  <c r="F15" i="1" s="1"/>
  <c r="G15" i="1" s="1"/>
  <c r="H15" i="1" s="1"/>
  <c r="D14" i="1"/>
  <c r="E14" i="1" s="1"/>
  <c r="F14" i="1" s="1"/>
  <c r="G14" i="1" s="1"/>
  <c r="H14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D11" i="1"/>
  <c r="E11" i="1" s="1"/>
  <c r="F11" i="1" s="1"/>
  <c r="G11" i="1" s="1"/>
  <c r="H11" i="1" s="1"/>
  <c r="B11" i="1"/>
</calcChain>
</file>

<file path=xl/sharedStrings.xml><?xml version="1.0" encoding="utf-8"?>
<sst xmlns="http://schemas.openxmlformats.org/spreadsheetml/2006/main" count="27" uniqueCount="23">
  <si>
    <t>Project:</t>
  </si>
  <si>
    <t>Date Logged:</t>
  </si>
  <si>
    <t>Well:</t>
  </si>
  <si>
    <t>Owner:</t>
  </si>
  <si>
    <t>Location:</t>
  </si>
  <si>
    <t>UTM.E:</t>
  </si>
  <si>
    <t>Water Level:</t>
  </si>
  <si>
    <t>DEPTH (M)</t>
  </si>
  <si>
    <t>DEPTH (FT)</t>
  </si>
  <si>
    <t>KOHM</t>
  </si>
  <si>
    <t>R</t>
  </si>
  <si>
    <t>LN ®</t>
  </si>
  <si>
    <t>T(K)</t>
  </si>
  <si>
    <t>T(°C)</t>
  </si>
  <si>
    <t>T(°F)</t>
  </si>
  <si>
    <t>Intrepid Potash</t>
  </si>
  <si>
    <t>DBW-17</t>
  </si>
  <si>
    <t>Lon:</t>
  </si>
  <si>
    <t>Lat:</t>
  </si>
  <si>
    <t>m</t>
  </si>
  <si>
    <t>UTM.N:</t>
  </si>
  <si>
    <t>NAD83</t>
  </si>
  <si>
    <t>(C-02-19)14adb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</si>
</sst>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E+00"/>
    <numFmt numFmtId="166" formatCode="0.000000"/>
    <numFmt numFmtId="167" formatCode="0.0"/>
    <numFmt numFmtId="168" formatCode="0.0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14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DBW-17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'TD Plot'!$B$1</c:f>
              <c:strCache>
                <c:ptCount val="1"/>
                <c:pt idx="0">
                  <c:v>T(°C)</c:v>
                </c:pt>
              </c:strCache>
            </c:strRef>
          </c:tx>
          <c:xVal>
            <c:numRef>
              <c:f>'TD Plot'!$A$2:$A$81</c:f>
              <c:numCache>
                <c:formatCode>General</c:formatCode>
                <c:ptCount val="80"/>
                <c:pt idx="0" formatCode="0.0">
                  <c:v>10</c:v>
                </c:pt>
                <c:pt idx="1">
                  <c:v>20</c:v>
                </c:pt>
                <c:pt idx="2">
                  <c:v>28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  <c:pt idx="15">
                  <c:v>90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110</c:v>
                </c:pt>
                <c:pt idx="20">
                  <c:v>115</c:v>
                </c:pt>
                <c:pt idx="21">
                  <c:v>120</c:v>
                </c:pt>
                <c:pt idx="22">
                  <c:v>125</c:v>
                </c:pt>
                <c:pt idx="23">
                  <c:v>130</c:v>
                </c:pt>
                <c:pt idx="24">
                  <c:v>135</c:v>
                </c:pt>
                <c:pt idx="25">
                  <c:v>140</c:v>
                </c:pt>
                <c:pt idx="26">
                  <c:v>145</c:v>
                </c:pt>
                <c:pt idx="27">
                  <c:v>150</c:v>
                </c:pt>
                <c:pt idx="28">
                  <c:v>155</c:v>
                </c:pt>
                <c:pt idx="29">
                  <c:v>160</c:v>
                </c:pt>
                <c:pt idx="30">
                  <c:v>165</c:v>
                </c:pt>
                <c:pt idx="31">
                  <c:v>170</c:v>
                </c:pt>
                <c:pt idx="32">
                  <c:v>175</c:v>
                </c:pt>
                <c:pt idx="33">
                  <c:v>180</c:v>
                </c:pt>
                <c:pt idx="34">
                  <c:v>185</c:v>
                </c:pt>
                <c:pt idx="35">
                  <c:v>190</c:v>
                </c:pt>
                <c:pt idx="36">
                  <c:v>195</c:v>
                </c:pt>
                <c:pt idx="37">
                  <c:v>200</c:v>
                </c:pt>
                <c:pt idx="38">
                  <c:v>205</c:v>
                </c:pt>
                <c:pt idx="39">
                  <c:v>210</c:v>
                </c:pt>
                <c:pt idx="40">
                  <c:v>215</c:v>
                </c:pt>
                <c:pt idx="41">
                  <c:v>220</c:v>
                </c:pt>
                <c:pt idx="42">
                  <c:v>225</c:v>
                </c:pt>
                <c:pt idx="43">
                  <c:v>230</c:v>
                </c:pt>
                <c:pt idx="44">
                  <c:v>235</c:v>
                </c:pt>
                <c:pt idx="45">
                  <c:v>240</c:v>
                </c:pt>
                <c:pt idx="46">
                  <c:v>245</c:v>
                </c:pt>
                <c:pt idx="47">
                  <c:v>250</c:v>
                </c:pt>
                <c:pt idx="48">
                  <c:v>255</c:v>
                </c:pt>
                <c:pt idx="49">
                  <c:v>260</c:v>
                </c:pt>
                <c:pt idx="50">
                  <c:v>265</c:v>
                </c:pt>
                <c:pt idx="51">
                  <c:v>270</c:v>
                </c:pt>
                <c:pt idx="52">
                  <c:v>275</c:v>
                </c:pt>
                <c:pt idx="53">
                  <c:v>280</c:v>
                </c:pt>
                <c:pt idx="54">
                  <c:v>285</c:v>
                </c:pt>
                <c:pt idx="55">
                  <c:v>290</c:v>
                </c:pt>
                <c:pt idx="56">
                  <c:v>295</c:v>
                </c:pt>
                <c:pt idx="57">
                  <c:v>300</c:v>
                </c:pt>
                <c:pt idx="58">
                  <c:v>305</c:v>
                </c:pt>
                <c:pt idx="59">
                  <c:v>310</c:v>
                </c:pt>
                <c:pt idx="60">
                  <c:v>315</c:v>
                </c:pt>
                <c:pt idx="61">
                  <c:v>320</c:v>
                </c:pt>
                <c:pt idx="62">
                  <c:v>325</c:v>
                </c:pt>
                <c:pt idx="63">
                  <c:v>330</c:v>
                </c:pt>
                <c:pt idx="64">
                  <c:v>335</c:v>
                </c:pt>
                <c:pt idx="65">
                  <c:v>340</c:v>
                </c:pt>
                <c:pt idx="66">
                  <c:v>345</c:v>
                </c:pt>
                <c:pt idx="67">
                  <c:v>350</c:v>
                </c:pt>
                <c:pt idx="68">
                  <c:v>355</c:v>
                </c:pt>
                <c:pt idx="69">
                  <c:v>360</c:v>
                </c:pt>
                <c:pt idx="70">
                  <c:v>365</c:v>
                </c:pt>
                <c:pt idx="71">
                  <c:v>370</c:v>
                </c:pt>
                <c:pt idx="72">
                  <c:v>375</c:v>
                </c:pt>
                <c:pt idx="73">
                  <c:v>380</c:v>
                </c:pt>
                <c:pt idx="74">
                  <c:v>385</c:v>
                </c:pt>
                <c:pt idx="75">
                  <c:v>390</c:v>
                </c:pt>
                <c:pt idx="76">
                  <c:v>395</c:v>
                </c:pt>
                <c:pt idx="77">
                  <c:v>400</c:v>
                </c:pt>
                <c:pt idx="78">
                  <c:v>405</c:v>
                </c:pt>
                <c:pt idx="79">
                  <c:v>410</c:v>
                </c:pt>
              </c:numCache>
            </c:numRef>
          </c:xVal>
          <c:yVal>
            <c:numRef>
              <c:f>'TD Plot'!$B$2:$B$81</c:f>
              <c:numCache>
                <c:formatCode>0.00</c:formatCode>
                <c:ptCount val="80"/>
                <c:pt idx="0">
                  <c:v>22.146907715129544</c:v>
                </c:pt>
                <c:pt idx="1">
                  <c:v>19.657990101429107</c:v>
                </c:pt>
                <c:pt idx="2">
                  <c:v>15.547564895591847</c:v>
                </c:pt>
                <c:pt idx="3">
                  <c:v>15.57210480864785</c:v>
                </c:pt>
                <c:pt idx="4">
                  <c:v>15.621233128737913</c:v>
                </c:pt>
                <c:pt idx="5">
                  <c:v>15.675349235631529</c:v>
                </c:pt>
                <c:pt idx="6">
                  <c:v>15.764073177713556</c:v>
                </c:pt>
                <c:pt idx="7">
                  <c:v>16.006682492783966</c:v>
                </c:pt>
                <c:pt idx="8">
                  <c:v>16.280918996708124</c:v>
                </c:pt>
                <c:pt idx="9">
                  <c:v>16.532026130987788</c:v>
                </c:pt>
                <c:pt idx="10">
                  <c:v>16.817889912975545</c:v>
                </c:pt>
                <c:pt idx="11">
                  <c:v>17.052320767638605</c:v>
                </c:pt>
                <c:pt idx="12">
                  <c:v>17.265148821991318</c:v>
                </c:pt>
                <c:pt idx="13">
                  <c:v>17.492203011745403</c:v>
                </c:pt>
                <c:pt idx="14">
                  <c:v>17.69208349028969</c:v>
                </c:pt>
                <c:pt idx="15">
                  <c:v>17.877405473001318</c:v>
                </c:pt>
                <c:pt idx="16">
                  <c:v>18.032158875030859</c:v>
                </c:pt>
                <c:pt idx="17">
                  <c:v>18.182324960891833</c:v>
                </c:pt>
                <c:pt idx="18">
                  <c:v>18.455346097517804</c:v>
                </c:pt>
                <c:pt idx="19">
                  <c:v>18.730557941619168</c:v>
                </c:pt>
                <c:pt idx="20">
                  <c:v>19.051316220236743</c:v>
                </c:pt>
                <c:pt idx="21">
                  <c:v>19.391560128695062</c:v>
                </c:pt>
                <c:pt idx="22">
                  <c:v>19.815551837022667</c:v>
                </c:pt>
                <c:pt idx="23">
                  <c:v>20.091005509716013</c:v>
                </c:pt>
                <c:pt idx="24">
                  <c:v>20.357512673434655</c:v>
                </c:pt>
                <c:pt idx="25">
                  <c:v>20.691593386552313</c:v>
                </c:pt>
                <c:pt idx="26">
                  <c:v>20.937256344305695</c:v>
                </c:pt>
                <c:pt idx="27">
                  <c:v>21.219493452908409</c:v>
                </c:pt>
                <c:pt idx="28">
                  <c:v>21.507150486391311</c:v>
                </c:pt>
                <c:pt idx="29">
                  <c:v>21.776810752696747</c:v>
                </c:pt>
                <c:pt idx="30">
                  <c:v>22.140951911907052</c:v>
                </c:pt>
                <c:pt idx="31">
                  <c:v>22.410085388289644</c:v>
                </c:pt>
                <c:pt idx="32">
                  <c:v>22.751303107550314</c:v>
                </c:pt>
                <c:pt idx="33">
                  <c:v>23.013517692657672</c:v>
                </c:pt>
                <c:pt idx="34">
                  <c:v>23.34598526528066</c:v>
                </c:pt>
                <c:pt idx="35">
                  <c:v>23.675822613610649</c:v>
                </c:pt>
                <c:pt idx="36">
                  <c:v>23.946060798890926</c:v>
                </c:pt>
                <c:pt idx="37">
                  <c:v>24.29205306161208</c:v>
                </c:pt>
                <c:pt idx="38">
                  <c:v>24.593637369762916</c:v>
                </c:pt>
                <c:pt idx="39">
                  <c:v>24.976546091107139</c:v>
                </c:pt>
                <c:pt idx="40">
                  <c:v>25.377650334973396</c:v>
                </c:pt>
                <c:pt idx="41">
                  <c:v>25.885075165897092</c:v>
                </c:pt>
                <c:pt idx="42">
                  <c:v>26.4631188493953</c:v>
                </c:pt>
                <c:pt idx="43">
                  <c:v>26.857235492439884</c:v>
                </c:pt>
                <c:pt idx="44">
                  <c:v>27.37699231321028</c:v>
                </c:pt>
                <c:pt idx="45">
                  <c:v>27.837773373145922</c:v>
                </c:pt>
                <c:pt idx="46">
                  <c:v>28.350021636325323</c:v>
                </c:pt>
                <c:pt idx="47">
                  <c:v>28.804509941248796</c:v>
                </c:pt>
                <c:pt idx="48">
                  <c:v>29.349812834615022</c:v>
                </c:pt>
                <c:pt idx="49">
                  <c:v>29.778350120164873</c:v>
                </c:pt>
                <c:pt idx="50">
                  <c:v>30.244881750230491</c:v>
                </c:pt>
                <c:pt idx="51">
                  <c:v>30.739292333369235</c:v>
                </c:pt>
                <c:pt idx="52">
                  <c:v>31.373021268811897</c:v>
                </c:pt>
                <c:pt idx="53">
                  <c:v>32.030019922910242</c:v>
                </c:pt>
                <c:pt idx="54">
                  <c:v>32.703160392077507</c:v>
                </c:pt>
                <c:pt idx="55">
                  <c:v>33.738494459622245</c:v>
                </c:pt>
                <c:pt idx="56">
                  <c:v>34.483469890596382</c:v>
                </c:pt>
                <c:pt idx="57">
                  <c:v>35.240306617342071</c:v>
                </c:pt>
                <c:pt idx="58">
                  <c:v>35.985323398392609</c:v>
                </c:pt>
                <c:pt idx="59">
                  <c:v>36.568038789098409</c:v>
                </c:pt>
                <c:pt idx="60">
                  <c:v>37.158829159541142</c:v>
                </c:pt>
                <c:pt idx="61">
                  <c:v>37.639130665095195</c:v>
                </c:pt>
                <c:pt idx="62">
                  <c:v>38.107377129499241</c:v>
                </c:pt>
                <c:pt idx="63">
                  <c:v>38.552093906354798</c:v>
                </c:pt>
                <c:pt idx="64">
                  <c:v>39.042573250121848</c:v>
                </c:pt>
                <c:pt idx="65">
                  <c:v>39.47599310300518</c:v>
                </c:pt>
                <c:pt idx="66">
                  <c:v>39.849326806330623</c:v>
                </c:pt>
                <c:pt idx="67">
                  <c:v>40.154181657201548</c:v>
                </c:pt>
                <c:pt idx="68">
                  <c:v>40.508682479349147</c:v>
                </c:pt>
                <c:pt idx="69">
                  <c:v>40.815623568792034</c:v>
                </c:pt>
                <c:pt idx="70">
                  <c:v>41.1321531507283</c:v>
                </c:pt>
                <c:pt idx="71">
                  <c:v>41.47651246237325</c:v>
                </c:pt>
                <c:pt idx="72">
                  <c:v>41.789211628314945</c:v>
                </c:pt>
                <c:pt idx="73">
                  <c:v>42.105758521261976</c:v>
                </c:pt>
                <c:pt idx="74">
                  <c:v>42.351937551508342</c:v>
                </c:pt>
                <c:pt idx="75">
                  <c:v>42.606745325506438</c:v>
                </c:pt>
                <c:pt idx="76">
                  <c:v>43.315999023797474</c:v>
                </c:pt>
                <c:pt idx="77">
                  <c:v>43.444745360496995</c:v>
                </c:pt>
                <c:pt idx="78">
                  <c:v>43.587119002424743</c:v>
                </c:pt>
                <c:pt idx="79">
                  <c:v>43.907103667554054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04864"/>
        <c:axId val="153606784"/>
      </c:scatterChart>
      <c:valAx>
        <c:axId val="153604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Meters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606784"/>
        <c:crosses val="autoZero"/>
        <c:crossBetween val="midCat"/>
      </c:valAx>
      <c:valAx>
        <c:axId val="153606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Temperature,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60486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/>
  </sheetViews>
  <sheetFormatPr defaultRowHeight="15" x14ac:dyDescent="0.25"/>
  <cols>
    <col min="1" max="1" width="12.42578125" bestFit="1" customWidth="1"/>
    <col min="2" max="2" width="11.140625" bestFit="1" customWidth="1"/>
    <col min="4" max="5" width="9.5703125" bestFit="1" customWidth="1"/>
  </cols>
  <sheetData>
    <row r="1" spans="1:8" x14ac:dyDescent="0.25">
      <c r="A1" s="1" t="s">
        <v>0</v>
      </c>
      <c r="B1" t="s">
        <v>15</v>
      </c>
    </row>
    <row r="2" spans="1:8" x14ac:dyDescent="0.25">
      <c r="A2" s="1" t="s">
        <v>1</v>
      </c>
      <c r="B2" s="12">
        <v>40716</v>
      </c>
    </row>
    <row r="3" spans="1:8" x14ac:dyDescent="0.25">
      <c r="A3" s="1" t="s">
        <v>2</v>
      </c>
      <c r="B3" t="s">
        <v>16</v>
      </c>
    </row>
    <row r="4" spans="1:8" x14ac:dyDescent="0.25">
      <c r="A4" s="1" t="s">
        <v>3</v>
      </c>
      <c r="B4" t="s">
        <v>15</v>
      </c>
    </row>
    <row r="5" spans="1:8" x14ac:dyDescent="0.25">
      <c r="A5" s="1" t="s">
        <v>4</v>
      </c>
      <c r="B5" t="s">
        <v>22</v>
      </c>
    </row>
    <row r="6" spans="1:8" x14ac:dyDescent="0.25">
      <c r="A6" s="14" t="s">
        <v>18</v>
      </c>
      <c r="B6">
        <v>40.656889999999997</v>
      </c>
      <c r="C6" s="14" t="s">
        <v>17</v>
      </c>
      <c r="D6" s="13">
        <v>113.96538</v>
      </c>
      <c r="E6" t="s">
        <v>21</v>
      </c>
    </row>
    <row r="7" spans="1:8" x14ac:dyDescent="0.25">
      <c r="A7" s="2" t="s">
        <v>5</v>
      </c>
      <c r="B7">
        <v>249301</v>
      </c>
      <c r="C7" s="14" t="s">
        <v>20</v>
      </c>
      <c r="D7">
        <v>4504899</v>
      </c>
      <c r="E7" t="s">
        <v>21</v>
      </c>
    </row>
    <row r="8" spans="1:8" x14ac:dyDescent="0.25">
      <c r="A8" s="1" t="s">
        <v>6</v>
      </c>
      <c r="B8">
        <v>26.5</v>
      </c>
      <c r="C8" t="s">
        <v>19</v>
      </c>
    </row>
    <row r="10" spans="1:8" x14ac:dyDescent="0.25">
      <c r="A10" s="3" t="s">
        <v>7</v>
      </c>
      <c r="B10" s="3" t="s">
        <v>8</v>
      </c>
      <c r="C10" s="4" t="s">
        <v>9</v>
      </c>
      <c r="D10" s="5" t="s">
        <v>10</v>
      </c>
      <c r="E10" s="6" t="s">
        <v>11</v>
      </c>
      <c r="F10" s="7" t="s">
        <v>12</v>
      </c>
      <c r="G10" s="8" t="s">
        <v>13</v>
      </c>
      <c r="H10" s="8" t="s">
        <v>14</v>
      </c>
    </row>
    <row r="11" spans="1:8" x14ac:dyDescent="0.25">
      <c r="A11" s="9">
        <v>10</v>
      </c>
      <c r="B11" s="9">
        <f t="shared" ref="B11:B74" si="0">(A11/0.3048)</f>
        <v>32.808398950131235</v>
      </c>
      <c r="C11" s="10">
        <v>91.56</v>
      </c>
      <c r="D11">
        <f t="shared" ref="D11" si="1">((400*C11)/(400-C11)-0.2)</f>
        <v>118.53946310465568</v>
      </c>
      <c r="E11">
        <f t="shared" ref="E11" si="2">LN(D11)</f>
        <v>4.7752459271158907</v>
      </c>
      <c r="F11" s="11">
        <f t="shared" ref="F11" si="3">((0.002284191721)+(0.0002220373894)*E11+(0.000001605609142)*E11^2+(0.00000004899139441)*E11^3)</f>
        <v>3.3864221868679092E-3</v>
      </c>
      <c r="G11" s="8">
        <f t="shared" ref="G11" si="4">1/F11-273.15</f>
        <v>22.146907715129544</v>
      </c>
      <c r="H11" s="8">
        <f t="shared" ref="H11" si="5">(G11*9/5+32)</f>
        <v>71.864433887233176</v>
      </c>
    </row>
    <row r="12" spans="1:8" x14ac:dyDescent="0.25">
      <c r="A12">
        <v>20</v>
      </c>
      <c r="B12" s="9">
        <f t="shared" si="0"/>
        <v>65.616797900262469</v>
      </c>
      <c r="C12">
        <v>100.25</v>
      </c>
      <c r="D12">
        <f t="shared" ref="D12:D75" si="6">((400*C12)/(400-C12)-0.2)</f>
        <v>133.57814845704755</v>
      </c>
      <c r="E12">
        <f t="shared" ref="E12:E75" si="7">LN(D12)</f>
        <v>4.8946866882720022</v>
      </c>
      <c r="F12" s="11">
        <f t="shared" ref="F12:F75" si="8">((0.002284191721)+(0.0002220373894)*E12+(0.000001605609142)*E12^2+(0.00000004899139441)*E12^3)</f>
        <v>3.4152073502283823E-3</v>
      </c>
      <c r="G12" s="8">
        <f t="shared" ref="G12:G75" si="9">1/F12-273.15</f>
        <v>19.657990101429107</v>
      </c>
      <c r="H12" s="8">
        <f t="shared" ref="H12:H75" si="10">(G12*9/5+32)</f>
        <v>67.384382182572395</v>
      </c>
    </row>
    <row r="13" spans="1:8" x14ac:dyDescent="0.25">
      <c r="A13">
        <v>28</v>
      </c>
      <c r="B13" s="9">
        <f t="shared" si="0"/>
        <v>91.863517060367442</v>
      </c>
      <c r="C13">
        <v>116.08</v>
      </c>
      <c r="D13">
        <f t="shared" si="6"/>
        <v>163.33902507748661</v>
      </c>
      <c r="E13">
        <f t="shared" si="7"/>
        <v>5.0958279492425893</v>
      </c>
      <c r="F13" s="11">
        <f t="shared" si="8"/>
        <v>3.4638324724410212E-3</v>
      </c>
      <c r="G13" s="8">
        <f t="shared" si="9"/>
        <v>15.547564895591847</v>
      </c>
      <c r="H13" s="8">
        <f t="shared" si="10"/>
        <v>59.985616812065324</v>
      </c>
    </row>
    <row r="14" spans="1:8" x14ac:dyDescent="0.25">
      <c r="A14">
        <v>30</v>
      </c>
      <c r="B14" s="9">
        <f t="shared" si="0"/>
        <v>98.425196850393689</v>
      </c>
      <c r="C14">
        <v>115.98</v>
      </c>
      <c r="D14">
        <f t="shared" si="6"/>
        <v>163.14060981621014</v>
      </c>
      <c r="E14">
        <f t="shared" si="7"/>
        <v>5.0946124658586447</v>
      </c>
      <c r="F14" s="11">
        <f t="shared" si="8"/>
        <v>3.4635380642668687E-3</v>
      </c>
      <c r="G14" s="8">
        <f t="shared" si="9"/>
        <v>15.57210480864785</v>
      </c>
      <c r="H14" s="8">
        <f t="shared" si="10"/>
        <v>60.029788655566129</v>
      </c>
    </row>
    <row r="15" spans="1:8" x14ac:dyDescent="0.25">
      <c r="A15">
        <v>35</v>
      </c>
      <c r="B15" s="9">
        <f t="shared" si="0"/>
        <v>114.82939632545931</v>
      </c>
      <c r="C15">
        <v>115.78</v>
      </c>
      <c r="D15">
        <f t="shared" si="6"/>
        <v>162.74419815635775</v>
      </c>
      <c r="E15">
        <f t="shared" si="7"/>
        <v>5.0921796316443828</v>
      </c>
      <c r="F15" s="11">
        <f t="shared" si="8"/>
        <v>3.4629488164916594E-3</v>
      </c>
      <c r="G15" s="8">
        <f t="shared" si="9"/>
        <v>15.621233128737913</v>
      </c>
      <c r="H15" s="8">
        <f t="shared" si="10"/>
        <v>60.118219631728245</v>
      </c>
    </row>
    <row r="16" spans="1:8" x14ac:dyDescent="0.25">
      <c r="A16">
        <v>40</v>
      </c>
      <c r="B16" s="9">
        <f t="shared" si="0"/>
        <v>131.23359580052494</v>
      </c>
      <c r="C16">
        <v>115.56</v>
      </c>
      <c r="D16">
        <f t="shared" si="6"/>
        <v>162.30878919983127</v>
      </c>
      <c r="E16">
        <f t="shared" si="7"/>
        <v>5.0895006270889658</v>
      </c>
      <c r="F16" s="11">
        <f t="shared" si="8"/>
        <v>3.4622999769461822E-3</v>
      </c>
      <c r="G16" s="8">
        <f t="shared" si="9"/>
        <v>15.675349235631529</v>
      </c>
      <c r="H16" s="8">
        <f t="shared" si="10"/>
        <v>60.215628624136755</v>
      </c>
    </row>
    <row r="17" spans="1:8" x14ac:dyDescent="0.25">
      <c r="A17">
        <v>45</v>
      </c>
      <c r="B17" s="9">
        <f t="shared" si="0"/>
        <v>147.63779527559055</v>
      </c>
      <c r="C17">
        <v>115.2</v>
      </c>
      <c r="D17">
        <f t="shared" si="6"/>
        <v>161.59775280898876</v>
      </c>
      <c r="E17">
        <f t="shared" si="7"/>
        <v>5.0851102401053367</v>
      </c>
      <c r="F17" s="11">
        <f t="shared" si="8"/>
        <v>3.461236723435384E-3</v>
      </c>
      <c r="G17" s="8">
        <f t="shared" si="9"/>
        <v>15.764073177713556</v>
      </c>
      <c r="H17" s="8">
        <f t="shared" si="10"/>
        <v>60.3753317198844</v>
      </c>
    </row>
    <row r="18" spans="1:8" x14ac:dyDescent="0.25">
      <c r="A18">
        <v>50</v>
      </c>
      <c r="B18" s="9">
        <f t="shared" si="0"/>
        <v>164.04199475065616</v>
      </c>
      <c r="C18">
        <v>114.22</v>
      </c>
      <c r="D18">
        <f t="shared" si="6"/>
        <v>159.67122961718806</v>
      </c>
      <c r="E18">
        <f t="shared" si="7"/>
        <v>5.0731168863126763</v>
      </c>
      <c r="F18" s="11">
        <f t="shared" si="8"/>
        <v>3.4583326637279269E-3</v>
      </c>
      <c r="G18" s="8">
        <f t="shared" si="9"/>
        <v>16.006682492783966</v>
      </c>
      <c r="H18" s="8">
        <f t="shared" si="10"/>
        <v>60.81202848701114</v>
      </c>
    </row>
    <row r="19" spans="1:8" x14ac:dyDescent="0.25">
      <c r="A19">
        <v>55</v>
      </c>
      <c r="B19" s="9">
        <f t="shared" si="0"/>
        <v>180.44619422572177</v>
      </c>
      <c r="C19">
        <v>113.12</v>
      </c>
      <c r="D19">
        <f t="shared" si="6"/>
        <v>157.52448410485221</v>
      </c>
      <c r="E19">
        <f t="shared" si="7"/>
        <v>5.0595809008178509</v>
      </c>
      <c r="F19" s="11">
        <f t="shared" si="8"/>
        <v>3.4550558850672537E-3</v>
      </c>
      <c r="G19" s="8">
        <f t="shared" si="9"/>
        <v>16.280918996708124</v>
      </c>
      <c r="H19" s="8">
        <f t="shared" si="10"/>
        <v>61.30565419407462</v>
      </c>
    </row>
    <row r="20" spans="1:8" x14ac:dyDescent="0.25">
      <c r="A20">
        <v>60</v>
      </c>
      <c r="B20" s="9">
        <f t="shared" si="0"/>
        <v>196.85039370078738</v>
      </c>
      <c r="C20">
        <v>112.12</v>
      </c>
      <c r="D20">
        <f t="shared" si="6"/>
        <v>155.58713352785884</v>
      </c>
      <c r="E20">
        <f t="shared" si="7"/>
        <v>5.0472059189156857</v>
      </c>
      <c r="F20" s="11">
        <f t="shared" si="8"/>
        <v>3.4520609143620881E-3</v>
      </c>
      <c r="G20" s="8">
        <f t="shared" si="9"/>
        <v>16.532026130987788</v>
      </c>
      <c r="H20" s="8">
        <f t="shared" si="10"/>
        <v>61.757647035778021</v>
      </c>
    </row>
    <row r="21" spans="1:8" x14ac:dyDescent="0.25">
      <c r="A21">
        <v>65</v>
      </c>
      <c r="B21" s="9">
        <f t="shared" si="0"/>
        <v>213.25459317585302</v>
      </c>
      <c r="C21">
        <v>110.99</v>
      </c>
      <c r="D21">
        <f t="shared" si="6"/>
        <v>153.41406179716967</v>
      </c>
      <c r="E21">
        <f t="shared" si="7"/>
        <v>5.0331405522493489</v>
      </c>
      <c r="F21" s="11">
        <f t="shared" si="8"/>
        <v>3.448657712756118E-3</v>
      </c>
      <c r="G21" s="8">
        <f t="shared" si="9"/>
        <v>16.817889912975545</v>
      </c>
      <c r="H21" s="8">
        <f t="shared" si="10"/>
        <v>62.27220184335598</v>
      </c>
    </row>
    <row r="22" spans="1:8" x14ac:dyDescent="0.25">
      <c r="A22">
        <v>70</v>
      </c>
      <c r="B22" s="9">
        <f t="shared" si="0"/>
        <v>229.65879265091863</v>
      </c>
      <c r="C22">
        <v>110.07</v>
      </c>
      <c r="D22">
        <f t="shared" si="6"/>
        <v>151.65734487634947</v>
      </c>
      <c r="E22">
        <f t="shared" si="7"/>
        <v>5.0216236660402132</v>
      </c>
      <c r="F22" s="11">
        <f t="shared" si="8"/>
        <v>3.4458718226470959E-3</v>
      </c>
      <c r="G22" s="8">
        <f t="shared" si="9"/>
        <v>17.052320767638605</v>
      </c>
      <c r="H22" s="8">
        <f t="shared" si="10"/>
        <v>62.694177381749491</v>
      </c>
    </row>
    <row r="23" spans="1:8" x14ac:dyDescent="0.25">
      <c r="A23">
        <v>75</v>
      </c>
      <c r="B23" s="9">
        <f t="shared" si="0"/>
        <v>246.06299212598424</v>
      </c>
      <c r="C23">
        <v>109.24</v>
      </c>
      <c r="D23">
        <f t="shared" si="6"/>
        <v>150.08201953501171</v>
      </c>
      <c r="E23">
        <f t="shared" si="7"/>
        <v>5.0111819415573819</v>
      </c>
      <c r="F23" s="11">
        <f t="shared" si="8"/>
        <v>3.4433465473694891E-3</v>
      </c>
      <c r="G23" s="8">
        <f t="shared" si="9"/>
        <v>17.265148821991318</v>
      </c>
      <c r="H23" s="8">
        <f t="shared" si="10"/>
        <v>63.077267879584369</v>
      </c>
    </row>
    <row r="24" spans="1:8" x14ac:dyDescent="0.25">
      <c r="A24">
        <v>80</v>
      </c>
      <c r="B24" s="9">
        <f t="shared" si="0"/>
        <v>262.46719160104988</v>
      </c>
      <c r="C24">
        <v>108.36</v>
      </c>
      <c r="D24">
        <f t="shared" si="6"/>
        <v>148.42158825949804</v>
      </c>
      <c r="E24">
        <f t="shared" si="7"/>
        <v>5.0000567935997964</v>
      </c>
      <c r="F24" s="11">
        <f t="shared" si="8"/>
        <v>3.4406565517244862E-3</v>
      </c>
      <c r="G24" s="8">
        <f t="shared" si="9"/>
        <v>17.492203011745403</v>
      </c>
      <c r="H24" s="8">
        <f t="shared" si="10"/>
        <v>63.485965421141728</v>
      </c>
    </row>
    <row r="25" spans="1:8" x14ac:dyDescent="0.25">
      <c r="A25">
        <v>85</v>
      </c>
      <c r="B25" s="9">
        <f t="shared" si="0"/>
        <v>278.87139107611546</v>
      </c>
      <c r="C25">
        <v>107.59</v>
      </c>
      <c r="D25">
        <f t="shared" si="6"/>
        <v>146.97690913443455</v>
      </c>
      <c r="E25">
        <f t="shared" si="7"/>
        <v>4.9902754937221356</v>
      </c>
      <c r="F25" s="11">
        <f t="shared" si="8"/>
        <v>3.4382919693029461E-3</v>
      </c>
      <c r="G25" s="8">
        <f t="shared" si="9"/>
        <v>17.69208349028969</v>
      </c>
      <c r="H25" s="8">
        <f t="shared" si="10"/>
        <v>63.845750282521443</v>
      </c>
    </row>
    <row r="26" spans="1:8" x14ac:dyDescent="0.25">
      <c r="A26">
        <v>90</v>
      </c>
      <c r="B26" s="9">
        <f t="shared" si="0"/>
        <v>295.2755905511811</v>
      </c>
      <c r="C26">
        <v>106.88</v>
      </c>
      <c r="D26">
        <f t="shared" si="6"/>
        <v>145.65152838427949</v>
      </c>
      <c r="E26">
        <f t="shared" si="7"/>
        <v>4.9812169768916119</v>
      </c>
      <c r="F26" s="11">
        <f t="shared" si="8"/>
        <v>3.4361025154133473E-3</v>
      </c>
      <c r="G26" s="8">
        <f t="shared" si="9"/>
        <v>17.877405473001318</v>
      </c>
      <c r="H26" s="8">
        <f t="shared" si="10"/>
        <v>64.179329851402372</v>
      </c>
    </row>
    <row r="27" spans="1:8" x14ac:dyDescent="0.25">
      <c r="A27">
        <v>95</v>
      </c>
      <c r="B27" s="9">
        <f t="shared" si="0"/>
        <v>311.67979002624668</v>
      </c>
      <c r="C27">
        <v>106.29</v>
      </c>
      <c r="D27">
        <f t="shared" si="6"/>
        <v>144.55503047223453</v>
      </c>
      <c r="E27">
        <f t="shared" si="7"/>
        <v>4.9736602687716189</v>
      </c>
      <c r="F27" s="11">
        <f t="shared" si="8"/>
        <v>3.4342763439334846E-3</v>
      </c>
      <c r="G27" s="8">
        <f t="shared" si="9"/>
        <v>18.032158875030859</v>
      </c>
      <c r="H27" s="8">
        <f t="shared" si="10"/>
        <v>64.457885975055547</v>
      </c>
    </row>
    <row r="28" spans="1:8" x14ac:dyDescent="0.25">
      <c r="A28">
        <v>100</v>
      </c>
      <c r="B28" s="9">
        <f t="shared" si="0"/>
        <v>328.08398950131232</v>
      </c>
      <c r="C28">
        <v>105.72</v>
      </c>
      <c r="D28">
        <f t="shared" si="6"/>
        <v>143.49987766752756</v>
      </c>
      <c r="E28">
        <f t="shared" si="7"/>
        <v>4.9663341827082155</v>
      </c>
      <c r="F28" s="11">
        <f t="shared" si="8"/>
        <v>3.432506159878548E-3</v>
      </c>
      <c r="G28" s="8">
        <f t="shared" si="9"/>
        <v>18.182324960891833</v>
      </c>
      <c r="H28" s="8">
        <f t="shared" si="10"/>
        <v>64.728184929605305</v>
      </c>
    </row>
    <row r="29" spans="1:8" x14ac:dyDescent="0.25">
      <c r="A29">
        <v>105</v>
      </c>
      <c r="B29" s="9">
        <f t="shared" si="0"/>
        <v>344.48818897637796</v>
      </c>
      <c r="C29">
        <v>104.69</v>
      </c>
      <c r="D29">
        <f t="shared" si="6"/>
        <v>141.60352849547934</v>
      </c>
      <c r="E29">
        <f t="shared" si="7"/>
        <v>4.953031099702538</v>
      </c>
      <c r="F29" s="11">
        <f t="shared" si="8"/>
        <v>3.4292924096994536E-3</v>
      </c>
      <c r="G29" s="8">
        <f t="shared" si="9"/>
        <v>18.455346097517804</v>
      </c>
      <c r="H29" s="8">
        <f t="shared" si="10"/>
        <v>65.219622975532047</v>
      </c>
    </row>
    <row r="30" spans="1:8" x14ac:dyDescent="0.25">
      <c r="A30">
        <v>110</v>
      </c>
      <c r="B30" s="9">
        <f t="shared" si="0"/>
        <v>360.89238845144354</v>
      </c>
      <c r="C30">
        <v>103.66</v>
      </c>
      <c r="D30">
        <f t="shared" si="6"/>
        <v>139.72036174664237</v>
      </c>
      <c r="E30">
        <f t="shared" si="7"/>
        <v>4.9396430090180337</v>
      </c>
      <c r="F30" s="11">
        <f t="shared" si="8"/>
        <v>3.4260589573082024E-3</v>
      </c>
      <c r="G30" s="8">
        <f t="shared" si="9"/>
        <v>18.730557941619168</v>
      </c>
      <c r="H30" s="8">
        <f t="shared" si="10"/>
        <v>65.715004294914507</v>
      </c>
    </row>
    <row r="31" spans="1:8" x14ac:dyDescent="0.25">
      <c r="A31">
        <v>115</v>
      </c>
      <c r="B31" s="9">
        <f t="shared" si="0"/>
        <v>377.29658792650918</v>
      </c>
      <c r="C31">
        <v>102.47</v>
      </c>
      <c r="D31">
        <f t="shared" si="6"/>
        <v>137.5608980606998</v>
      </c>
      <c r="E31">
        <f t="shared" si="7"/>
        <v>4.924066714044498</v>
      </c>
      <c r="F31" s="11">
        <f t="shared" si="8"/>
        <v>3.4222980681109742E-3</v>
      </c>
      <c r="G31" s="8">
        <f t="shared" si="9"/>
        <v>19.051316220236743</v>
      </c>
      <c r="H31" s="8">
        <f t="shared" si="10"/>
        <v>66.292369196426137</v>
      </c>
    </row>
    <row r="32" spans="1:8" x14ac:dyDescent="0.25">
      <c r="A32">
        <v>120</v>
      </c>
      <c r="B32" s="9">
        <f t="shared" si="0"/>
        <v>393.70078740157476</v>
      </c>
      <c r="C32">
        <v>101.22</v>
      </c>
      <c r="D32">
        <f t="shared" si="6"/>
        <v>135.31107838543412</v>
      </c>
      <c r="E32">
        <f t="shared" si="7"/>
        <v>4.9075764119831646</v>
      </c>
      <c r="F32" s="11">
        <f t="shared" si="8"/>
        <v>3.418317724018698E-3</v>
      </c>
      <c r="G32" s="8">
        <f t="shared" si="9"/>
        <v>19.391560128695062</v>
      </c>
      <c r="H32" s="8">
        <f t="shared" si="10"/>
        <v>66.904808231651117</v>
      </c>
    </row>
    <row r="33" spans="1:8" x14ac:dyDescent="0.25">
      <c r="A33">
        <v>125</v>
      </c>
      <c r="B33" s="9">
        <f t="shared" si="0"/>
        <v>410.1049868766404</v>
      </c>
      <c r="C33">
        <v>99.68</v>
      </c>
      <c r="D33">
        <f t="shared" si="6"/>
        <v>132.56505061267981</v>
      </c>
      <c r="E33">
        <f t="shared" si="7"/>
        <v>4.8870734729709522</v>
      </c>
      <c r="F33" s="11">
        <f t="shared" si="8"/>
        <v>3.4133705950394541E-3</v>
      </c>
      <c r="G33" s="8">
        <f t="shared" si="9"/>
        <v>19.815551837022667</v>
      </c>
      <c r="H33" s="8">
        <f t="shared" si="10"/>
        <v>67.667993306640795</v>
      </c>
    </row>
    <row r="34" spans="1:8" x14ac:dyDescent="0.25">
      <c r="A34">
        <v>130</v>
      </c>
      <c r="B34" s="9">
        <f t="shared" si="0"/>
        <v>426.50918635170603</v>
      </c>
      <c r="C34">
        <v>98.69</v>
      </c>
      <c r="D34">
        <f t="shared" si="6"/>
        <v>130.81456971225649</v>
      </c>
      <c r="E34">
        <f t="shared" si="7"/>
        <v>4.8737808220572125</v>
      </c>
      <c r="F34" s="11">
        <f t="shared" si="8"/>
        <v>3.4101642717456406E-3</v>
      </c>
      <c r="G34" s="8">
        <f t="shared" si="9"/>
        <v>20.091005509716013</v>
      </c>
      <c r="H34" s="8">
        <f t="shared" si="10"/>
        <v>68.16380991748882</v>
      </c>
    </row>
    <row r="35" spans="1:8" x14ac:dyDescent="0.25">
      <c r="A35">
        <v>135</v>
      </c>
      <c r="B35" s="9">
        <f t="shared" si="0"/>
        <v>442.91338582677162</v>
      </c>
      <c r="C35">
        <v>97.74</v>
      </c>
      <c r="D35">
        <f t="shared" si="6"/>
        <v>129.14559650631907</v>
      </c>
      <c r="E35">
        <f t="shared" si="7"/>
        <v>4.8609404229971087</v>
      </c>
      <c r="F35" s="11">
        <f t="shared" si="8"/>
        <v>3.4070678153735384E-3</v>
      </c>
      <c r="G35" s="8">
        <f t="shared" si="9"/>
        <v>20.357512673434655</v>
      </c>
      <c r="H35" s="8">
        <f t="shared" si="10"/>
        <v>68.643522812182383</v>
      </c>
    </row>
    <row r="36" spans="1:8" x14ac:dyDescent="0.25">
      <c r="A36">
        <v>140</v>
      </c>
      <c r="B36" s="9">
        <f t="shared" si="0"/>
        <v>459.31758530183725</v>
      </c>
      <c r="C36">
        <v>96.56</v>
      </c>
      <c r="D36">
        <f t="shared" si="6"/>
        <v>127.08710783021355</v>
      </c>
      <c r="E36">
        <f t="shared" si="7"/>
        <v>4.8448727397715041</v>
      </c>
      <c r="F36" s="11">
        <f t="shared" si="8"/>
        <v>3.4031941784514064E-3</v>
      </c>
      <c r="G36" s="8">
        <f t="shared" si="9"/>
        <v>20.691593386552313</v>
      </c>
      <c r="H36" s="8">
        <f t="shared" si="10"/>
        <v>69.24486809579416</v>
      </c>
    </row>
    <row r="37" spans="1:8" x14ac:dyDescent="0.25">
      <c r="A37">
        <v>145</v>
      </c>
      <c r="B37" s="9">
        <f t="shared" si="0"/>
        <v>475.72178477690284</v>
      </c>
      <c r="C37">
        <v>95.7</v>
      </c>
      <c r="D37">
        <f t="shared" si="6"/>
        <v>125.5969109431482</v>
      </c>
      <c r="E37">
        <f t="shared" si="7"/>
        <v>4.8330776593299651</v>
      </c>
      <c r="F37" s="11">
        <f t="shared" si="8"/>
        <v>3.4003513529645762E-3</v>
      </c>
      <c r="G37" s="8">
        <f t="shared" si="9"/>
        <v>20.937256344305695</v>
      </c>
      <c r="H37" s="8">
        <f t="shared" si="10"/>
        <v>69.68706141975025</v>
      </c>
    </row>
    <row r="38" spans="1:8" x14ac:dyDescent="0.25">
      <c r="A38">
        <v>150</v>
      </c>
      <c r="B38" s="9">
        <f t="shared" si="0"/>
        <v>492.12598425196848</v>
      </c>
      <c r="C38">
        <v>94.72</v>
      </c>
      <c r="D38">
        <f t="shared" si="6"/>
        <v>123.90901467505242</v>
      </c>
      <c r="E38">
        <f t="shared" si="7"/>
        <v>4.8195475436562827</v>
      </c>
      <c r="F38" s="11">
        <f t="shared" si="8"/>
        <v>3.3970911464709049E-3</v>
      </c>
      <c r="G38" s="8">
        <f t="shared" si="9"/>
        <v>21.219493452908409</v>
      </c>
      <c r="H38" s="8">
        <f t="shared" si="10"/>
        <v>70.195088215235131</v>
      </c>
    </row>
    <row r="39" spans="1:8" x14ac:dyDescent="0.25">
      <c r="A39">
        <v>155</v>
      </c>
      <c r="B39" s="9">
        <f t="shared" si="0"/>
        <v>508.53018372703411</v>
      </c>
      <c r="C39">
        <v>93.73</v>
      </c>
      <c r="D39">
        <f t="shared" si="6"/>
        <v>122.2148627028439</v>
      </c>
      <c r="E39">
        <f t="shared" si="7"/>
        <v>4.8057806653878332</v>
      </c>
      <c r="F39" s="11">
        <f t="shared" si="8"/>
        <v>3.3937747594086809E-3</v>
      </c>
      <c r="G39" s="8">
        <f t="shared" si="9"/>
        <v>21.507150486391311</v>
      </c>
      <c r="H39" s="8">
        <f t="shared" si="10"/>
        <v>70.712870875504365</v>
      </c>
    </row>
    <row r="40" spans="1:8" x14ac:dyDescent="0.25">
      <c r="A40">
        <v>160</v>
      </c>
      <c r="B40" s="9">
        <f t="shared" si="0"/>
        <v>524.93438320209975</v>
      </c>
      <c r="C40">
        <v>92.81</v>
      </c>
      <c r="D40">
        <f t="shared" si="6"/>
        <v>120.6502880953156</v>
      </c>
      <c r="E40">
        <f t="shared" si="7"/>
        <v>4.7928961799282446</v>
      </c>
      <c r="F40" s="11">
        <f t="shared" si="8"/>
        <v>3.3906717312266474E-3</v>
      </c>
      <c r="G40" s="8">
        <f t="shared" si="9"/>
        <v>21.776810752696747</v>
      </c>
      <c r="H40" s="8">
        <f t="shared" si="10"/>
        <v>71.198259354854144</v>
      </c>
    </row>
    <row r="41" spans="1:8" x14ac:dyDescent="0.25">
      <c r="A41">
        <v>165</v>
      </c>
      <c r="B41" s="9">
        <f t="shared" si="0"/>
        <v>541.33858267716528</v>
      </c>
      <c r="C41">
        <v>91.58</v>
      </c>
      <c r="D41">
        <f t="shared" si="6"/>
        <v>118.57310161468126</v>
      </c>
      <c r="E41">
        <f t="shared" si="7"/>
        <v>4.775529661639121</v>
      </c>
      <c r="F41" s="11">
        <f t="shared" si="8"/>
        <v>3.3864904885345963E-3</v>
      </c>
      <c r="G41" s="8">
        <f t="shared" si="9"/>
        <v>22.140951911907052</v>
      </c>
      <c r="H41" s="8">
        <f t="shared" si="10"/>
        <v>71.853713441432689</v>
      </c>
    </row>
    <row r="42" spans="1:8" x14ac:dyDescent="0.25">
      <c r="A42">
        <v>170</v>
      </c>
      <c r="B42" s="9">
        <f t="shared" si="0"/>
        <v>557.74278215223092</v>
      </c>
      <c r="C42">
        <v>90.68</v>
      </c>
      <c r="D42">
        <f t="shared" si="6"/>
        <v>117.063675158412</v>
      </c>
      <c r="E42">
        <f t="shared" si="7"/>
        <v>4.7627180188803431</v>
      </c>
      <c r="F42" s="11">
        <f t="shared" si="8"/>
        <v>3.3834067908265026E-3</v>
      </c>
      <c r="G42" s="8">
        <f t="shared" si="9"/>
        <v>22.410085388289644</v>
      </c>
      <c r="H42" s="8">
        <f t="shared" si="10"/>
        <v>72.33815369892136</v>
      </c>
    </row>
    <row r="43" spans="1:8" x14ac:dyDescent="0.25">
      <c r="A43">
        <v>175</v>
      </c>
      <c r="B43" s="9">
        <f t="shared" si="0"/>
        <v>574.14698162729655</v>
      </c>
      <c r="C43">
        <v>89.55</v>
      </c>
      <c r="D43">
        <f t="shared" si="6"/>
        <v>115.1808986954421</v>
      </c>
      <c r="E43">
        <f t="shared" si="7"/>
        <v>4.7465039245784055</v>
      </c>
      <c r="F43" s="11">
        <f t="shared" si="8"/>
        <v>3.3795052252153595E-3</v>
      </c>
      <c r="G43" s="8">
        <f t="shared" si="9"/>
        <v>22.751303107550314</v>
      </c>
      <c r="H43" s="8">
        <f t="shared" si="10"/>
        <v>72.952345593590564</v>
      </c>
    </row>
    <row r="44" spans="1:8" x14ac:dyDescent="0.25">
      <c r="A44">
        <v>180</v>
      </c>
      <c r="B44" s="9">
        <f t="shared" si="0"/>
        <v>590.55118110236219</v>
      </c>
      <c r="C44">
        <v>88.69</v>
      </c>
      <c r="D44">
        <f t="shared" si="6"/>
        <v>113.7571488227169</v>
      </c>
      <c r="E44">
        <f t="shared" si="7"/>
        <v>4.7340659026493981</v>
      </c>
      <c r="F44" s="11">
        <f t="shared" si="8"/>
        <v>3.3765131093484156E-3</v>
      </c>
      <c r="G44" s="8">
        <f t="shared" si="9"/>
        <v>23.013517692657672</v>
      </c>
      <c r="H44" s="8">
        <f t="shared" si="10"/>
        <v>73.424331846783815</v>
      </c>
    </row>
    <row r="45" spans="1:8" x14ac:dyDescent="0.25">
      <c r="A45">
        <v>185</v>
      </c>
      <c r="B45" s="9">
        <f t="shared" si="0"/>
        <v>606.95538057742783</v>
      </c>
      <c r="C45">
        <v>87.61</v>
      </c>
      <c r="D45">
        <f t="shared" si="6"/>
        <v>111.98028746118634</v>
      </c>
      <c r="E45">
        <f t="shared" si="7"/>
        <v>4.7183228509935935</v>
      </c>
      <c r="F45" s="11">
        <f t="shared" si="8"/>
        <v>3.3727269497604863E-3</v>
      </c>
      <c r="G45" s="8">
        <f t="shared" si="9"/>
        <v>23.34598526528066</v>
      </c>
      <c r="H45" s="8">
        <f t="shared" si="10"/>
        <v>74.022773477505183</v>
      </c>
    </row>
    <row r="46" spans="1:8" x14ac:dyDescent="0.25">
      <c r="A46">
        <v>190</v>
      </c>
      <c r="B46" s="9">
        <f t="shared" si="0"/>
        <v>623.35958005249336</v>
      </c>
      <c r="C46">
        <v>86.55</v>
      </c>
      <c r="D46">
        <f t="shared" si="6"/>
        <v>110.24823735843037</v>
      </c>
      <c r="E46">
        <f t="shared" si="7"/>
        <v>4.7027345265205147</v>
      </c>
      <c r="F46" s="11">
        <f t="shared" si="8"/>
        <v>3.3689791245074311E-3</v>
      </c>
      <c r="G46" s="8">
        <f t="shared" si="9"/>
        <v>23.675822613610649</v>
      </c>
      <c r="H46" s="8">
        <f t="shared" si="10"/>
        <v>74.616480704499168</v>
      </c>
    </row>
    <row r="47" spans="1:8" x14ac:dyDescent="0.25">
      <c r="A47">
        <v>195</v>
      </c>
      <c r="B47" s="9">
        <f t="shared" si="0"/>
        <v>639.763779527559</v>
      </c>
      <c r="C47">
        <v>85.69</v>
      </c>
      <c r="D47">
        <f t="shared" si="6"/>
        <v>108.85157328751869</v>
      </c>
      <c r="E47">
        <f t="shared" si="7"/>
        <v>4.6899852412969905</v>
      </c>
      <c r="F47" s="11">
        <f t="shared" si="8"/>
        <v>3.3659147055366584E-3</v>
      </c>
      <c r="G47" s="8">
        <f t="shared" si="9"/>
        <v>23.946060798890926</v>
      </c>
      <c r="H47" s="8">
        <f t="shared" si="10"/>
        <v>75.102909438003664</v>
      </c>
    </row>
    <row r="48" spans="1:8" x14ac:dyDescent="0.25">
      <c r="A48">
        <v>200</v>
      </c>
      <c r="B48" s="9">
        <f t="shared" si="0"/>
        <v>656.16797900262463</v>
      </c>
      <c r="C48">
        <v>84.6</v>
      </c>
      <c r="D48">
        <f t="shared" si="6"/>
        <v>107.09232720355105</v>
      </c>
      <c r="E48">
        <f t="shared" si="7"/>
        <v>4.6736913334639079</v>
      </c>
      <c r="F48" s="11">
        <f t="shared" si="8"/>
        <v>3.3619993867943761E-3</v>
      </c>
      <c r="G48" s="8">
        <f t="shared" si="9"/>
        <v>24.29205306161208</v>
      </c>
      <c r="H48" s="8">
        <f t="shared" si="10"/>
        <v>75.725695510901744</v>
      </c>
    </row>
    <row r="49" spans="1:8" x14ac:dyDescent="0.25">
      <c r="A49">
        <v>205</v>
      </c>
      <c r="B49" s="9">
        <f t="shared" si="0"/>
        <v>672.57217847769027</v>
      </c>
      <c r="C49">
        <v>83.66</v>
      </c>
      <c r="D49">
        <f t="shared" si="6"/>
        <v>105.58491496491116</v>
      </c>
      <c r="E49">
        <f t="shared" si="7"/>
        <v>4.6595155103569583</v>
      </c>
      <c r="F49" s="11">
        <f t="shared" si="8"/>
        <v>3.3585940201238174E-3</v>
      </c>
      <c r="G49" s="8">
        <f t="shared" si="9"/>
        <v>24.593637369762916</v>
      </c>
      <c r="H49" s="8">
        <f t="shared" si="10"/>
        <v>76.268547265573247</v>
      </c>
    </row>
    <row r="50" spans="1:8" x14ac:dyDescent="0.25">
      <c r="A50">
        <v>210</v>
      </c>
      <c r="B50" s="9">
        <f t="shared" si="0"/>
        <v>688.97637795275591</v>
      </c>
      <c r="C50">
        <v>82.48</v>
      </c>
      <c r="D50">
        <f t="shared" si="6"/>
        <v>103.70526581002771</v>
      </c>
      <c r="E50">
        <f t="shared" si="7"/>
        <v>4.6415528932136425</v>
      </c>
      <c r="F50" s="11">
        <f t="shared" si="8"/>
        <v>3.3542802984555466E-3</v>
      </c>
      <c r="G50" s="8">
        <f t="shared" si="9"/>
        <v>24.976546091107139</v>
      </c>
      <c r="H50" s="8">
        <f t="shared" si="10"/>
        <v>76.957782963992855</v>
      </c>
    </row>
    <row r="51" spans="1:8" x14ac:dyDescent="0.25">
      <c r="A51">
        <v>215</v>
      </c>
      <c r="B51" s="9">
        <f t="shared" si="0"/>
        <v>705.38057742782144</v>
      </c>
      <c r="C51">
        <v>81.260000000000005</v>
      </c>
      <c r="D51">
        <f t="shared" si="6"/>
        <v>101.7765325971011</v>
      </c>
      <c r="E51">
        <f t="shared" si="7"/>
        <v>4.6227795529551123</v>
      </c>
      <c r="F51" s="11">
        <f t="shared" si="8"/>
        <v>3.3497734594363877E-3</v>
      </c>
      <c r="G51" s="8">
        <f t="shared" si="9"/>
        <v>25.377650334973396</v>
      </c>
      <c r="H51" s="8">
        <f t="shared" si="10"/>
        <v>77.679770602952118</v>
      </c>
    </row>
    <row r="52" spans="1:8" x14ac:dyDescent="0.25">
      <c r="A52">
        <v>220</v>
      </c>
      <c r="B52" s="9">
        <f t="shared" si="0"/>
        <v>721.78477690288707</v>
      </c>
      <c r="C52">
        <v>79.739999999999995</v>
      </c>
      <c r="D52">
        <f t="shared" si="6"/>
        <v>99.394079810154238</v>
      </c>
      <c r="E52">
        <f t="shared" si="7"/>
        <v>4.5990925526348239</v>
      </c>
      <c r="F52" s="11">
        <f t="shared" si="8"/>
        <v>3.3440893160951949E-3</v>
      </c>
      <c r="G52" s="8">
        <f t="shared" si="9"/>
        <v>25.885075165897092</v>
      </c>
      <c r="H52" s="8">
        <f t="shared" si="10"/>
        <v>78.593135298614769</v>
      </c>
    </row>
    <row r="53" spans="1:8" x14ac:dyDescent="0.25">
      <c r="A53">
        <v>225</v>
      </c>
      <c r="B53" s="9">
        <f t="shared" si="0"/>
        <v>738.18897637795271</v>
      </c>
      <c r="C53">
        <v>78.040000000000006</v>
      </c>
      <c r="D53">
        <f t="shared" si="6"/>
        <v>96.756143620325517</v>
      </c>
      <c r="E53">
        <f t="shared" si="7"/>
        <v>4.5721938298455393</v>
      </c>
      <c r="F53" s="11">
        <f t="shared" si="8"/>
        <v>3.3376375635362746E-3</v>
      </c>
      <c r="G53" s="8">
        <f t="shared" si="9"/>
        <v>26.4631188493953</v>
      </c>
      <c r="H53" s="8">
        <f t="shared" si="10"/>
        <v>79.633613928911544</v>
      </c>
    </row>
    <row r="54" spans="1:8" x14ac:dyDescent="0.25">
      <c r="A54">
        <v>230</v>
      </c>
      <c r="B54" s="9">
        <f t="shared" si="0"/>
        <v>754.59317585301835</v>
      </c>
      <c r="C54">
        <v>76.900000000000006</v>
      </c>
      <c r="D54">
        <f t="shared" si="6"/>
        <v>95.002723614979885</v>
      </c>
      <c r="E54">
        <f t="shared" si="7"/>
        <v>4.553905560820942</v>
      </c>
      <c r="F54" s="11">
        <f t="shared" si="8"/>
        <v>3.3332529409118195E-3</v>
      </c>
      <c r="G54" s="8">
        <f t="shared" si="9"/>
        <v>26.857235492439884</v>
      </c>
      <c r="H54" s="8">
        <f t="shared" si="10"/>
        <v>80.343023886391791</v>
      </c>
    </row>
    <row r="55" spans="1:8" x14ac:dyDescent="0.25">
      <c r="A55">
        <v>235</v>
      </c>
      <c r="B55" s="9">
        <f t="shared" si="0"/>
        <v>770.99737532808399</v>
      </c>
      <c r="C55">
        <v>75.42</v>
      </c>
      <c r="D55">
        <f t="shared" si="6"/>
        <v>92.74472857230883</v>
      </c>
      <c r="E55">
        <f t="shared" si="7"/>
        <v>4.5298508650724809</v>
      </c>
      <c r="F55" s="11">
        <f t="shared" si="8"/>
        <v>3.3274881311086912E-3</v>
      </c>
      <c r="G55" s="8">
        <f t="shared" si="9"/>
        <v>27.37699231321028</v>
      </c>
      <c r="H55" s="8">
        <f t="shared" si="10"/>
        <v>81.278586163778499</v>
      </c>
    </row>
    <row r="56" spans="1:8" x14ac:dyDescent="0.25">
      <c r="A56">
        <v>240</v>
      </c>
      <c r="B56" s="9">
        <f t="shared" si="0"/>
        <v>787.40157480314951</v>
      </c>
      <c r="C56">
        <v>74.13</v>
      </c>
      <c r="D56">
        <f t="shared" si="6"/>
        <v>90.793340902813995</v>
      </c>
      <c r="E56">
        <f t="shared" si="7"/>
        <v>4.5085859448431433</v>
      </c>
      <c r="F56" s="11">
        <f t="shared" si="8"/>
        <v>3.3223940919362934E-3</v>
      </c>
      <c r="G56" s="8">
        <f t="shared" si="9"/>
        <v>27.837773373145922</v>
      </c>
      <c r="H56" s="8">
        <f t="shared" si="10"/>
        <v>82.107992071662665</v>
      </c>
    </row>
    <row r="57" spans="1:8" x14ac:dyDescent="0.25">
      <c r="A57">
        <v>245</v>
      </c>
      <c r="B57" s="9">
        <f t="shared" si="0"/>
        <v>803.80577427821515</v>
      </c>
      <c r="C57">
        <v>72.72</v>
      </c>
      <c r="D57">
        <f t="shared" si="6"/>
        <v>88.67802493277928</v>
      </c>
      <c r="E57">
        <f t="shared" si="7"/>
        <v>4.4850121126550206</v>
      </c>
      <c r="F57" s="11">
        <f t="shared" si="8"/>
        <v>3.3167493473888299E-3</v>
      </c>
      <c r="G57" s="8">
        <f t="shared" si="9"/>
        <v>28.350021636325323</v>
      </c>
      <c r="H57" s="8">
        <f t="shared" si="10"/>
        <v>83.030038945385584</v>
      </c>
    </row>
    <row r="58" spans="1:8" x14ac:dyDescent="0.25">
      <c r="A58">
        <v>250</v>
      </c>
      <c r="B58" s="9">
        <f t="shared" si="0"/>
        <v>820.20997375328079</v>
      </c>
      <c r="C58">
        <v>71.489999999999995</v>
      </c>
      <c r="D58">
        <f t="shared" si="6"/>
        <v>86.847578460320833</v>
      </c>
      <c r="E58">
        <f t="shared" si="7"/>
        <v>4.4641546104368164</v>
      </c>
      <c r="F58" s="11">
        <f t="shared" si="8"/>
        <v>3.3117571259146609E-3</v>
      </c>
      <c r="G58" s="8">
        <f t="shared" si="9"/>
        <v>28.804509941248796</v>
      </c>
      <c r="H58" s="8">
        <f t="shared" si="10"/>
        <v>83.848117894247835</v>
      </c>
    </row>
    <row r="59" spans="1:8" x14ac:dyDescent="0.25">
      <c r="A59">
        <v>255</v>
      </c>
      <c r="B59" s="9">
        <f t="shared" si="0"/>
        <v>836.61417322834643</v>
      </c>
      <c r="C59">
        <v>70.040000000000006</v>
      </c>
      <c r="D59">
        <f t="shared" si="6"/>
        <v>84.707261486240768</v>
      </c>
      <c r="E59">
        <f t="shared" si="7"/>
        <v>4.4392013298160755</v>
      </c>
      <c r="F59" s="11">
        <f t="shared" si="8"/>
        <v>3.3057871693518291E-3</v>
      </c>
      <c r="G59" s="8">
        <f t="shared" si="9"/>
        <v>29.349812834615022</v>
      </c>
      <c r="H59" s="8">
        <f t="shared" si="10"/>
        <v>84.829663102307038</v>
      </c>
    </row>
    <row r="60" spans="1:8" x14ac:dyDescent="0.25">
      <c r="A60">
        <v>260</v>
      </c>
      <c r="B60" s="9">
        <f t="shared" si="0"/>
        <v>853.01837270341207</v>
      </c>
      <c r="C60">
        <v>68.92</v>
      </c>
      <c r="D60">
        <f t="shared" si="6"/>
        <v>83.066884136764529</v>
      </c>
      <c r="E60">
        <f t="shared" si="7"/>
        <v>4.419646116260596</v>
      </c>
      <c r="F60" s="11">
        <f t="shared" si="8"/>
        <v>3.3011106408605286E-3</v>
      </c>
      <c r="G60" s="8">
        <f t="shared" si="9"/>
        <v>29.778350120164873</v>
      </c>
      <c r="H60" s="8">
        <f t="shared" si="10"/>
        <v>85.601030216296778</v>
      </c>
    </row>
    <row r="61" spans="1:8" x14ac:dyDescent="0.25">
      <c r="A61">
        <v>265</v>
      </c>
      <c r="B61" s="9">
        <f t="shared" si="0"/>
        <v>869.42257217847759</v>
      </c>
      <c r="C61">
        <v>67.72</v>
      </c>
      <c r="D61">
        <f t="shared" si="6"/>
        <v>81.321608282171667</v>
      </c>
      <c r="E61">
        <f t="shared" si="7"/>
        <v>4.3984117657678707</v>
      </c>
      <c r="F61" s="11">
        <f t="shared" si="8"/>
        <v>3.2960345086613854E-3</v>
      </c>
      <c r="G61" s="8">
        <f t="shared" si="9"/>
        <v>30.244881750230491</v>
      </c>
      <c r="H61" s="8">
        <f t="shared" si="10"/>
        <v>86.440787150414877</v>
      </c>
    </row>
    <row r="62" spans="1:8" x14ac:dyDescent="0.25">
      <c r="A62">
        <v>270</v>
      </c>
      <c r="B62" s="9">
        <f t="shared" si="0"/>
        <v>885.82677165354323</v>
      </c>
      <c r="C62">
        <v>66.47</v>
      </c>
      <c r="D62">
        <f t="shared" si="6"/>
        <v>79.516966989476217</v>
      </c>
      <c r="E62">
        <f t="shared" si="7"/>
        <v>4.3759704201404839</v>
      </c>
      <c r="F62" s="11">
        <f t="shared" si="8"/>
        <v>3.2906720481055687E-3</v>
      </c>
      <c r="G62" s="8">
        <f t="shared" si="9"/>
        <v>30.739292333369235</v>
      </c>
      <c r="H62" s="8">
        <f t="shared" si="10"/>
        <v>87.330726200064618</v>
      </c>
    </row>
    <row r="63" spans="1:8" x14ac:dyDescent="0.25">
      <c r="A63">
        <v>275</v>
      </c>
      <c r="B63" s="9">
        <f t="shared" si="0"/>
        <v>902.23097112860887</v>
      </c>
      <c r="C63">
        <v>64.900000000000006</v>
      </c>
      <c r="D63">
        <f t="shared" si="6"/>
        <v>77.269412115786338</v>
      </c>
      <c r="E63">
        <f t="shared" si="7"/>
        <v>4.3472981737346732</v>
      </c>
      <c r="F63" s="11">
        <f t="shared" si="8"/>
        <v>3.2838239809701254E-3</v>
      </c>
      <c r="G63" s="8">
        <f t="shared" si="9"/>
        <v>31.373021268811897</v>
      </c>
      <c r="H63" s="8">
        <f t="shared" si="10"/>
        <v>88.471438283861417</v>
      </c>
    </row>
    <row r="64" spans="1:8" x14ac:dyDescent="0.25">
      <c r="A64">
        <v>280</v>
      </c>
      <c r="B64" s="9">
        <f t="shared" si="0"/>
        <v>918.63517060367451</v>
      </c>
      <c r="C64">
        <v>63.31</v>
      </c>
      <c r="D64">
        <f t="shared" si="6"/>
        <v>75.014589087885</v>
      </c>
      <c r="E64">
        <f t="shared" si="7"/>
        <v>4.3176826157913206</v>
      </c>
      <c r="F64" s="11">
        <f t="shared" si="8"/>
        <v>3.2767544882283065E-3</v>
      </c>
      <c r="G64" s="8">
        <f t="shared" si="9"/>
        <v>32.030019922910242</v>
      </c>
      <c r="H64" s="8">
        <f t="shared" si="10"/>
        <v>89.654035861238441</v>
      </c>
    </row>
    <row r="65" spans="1:8" x14ac:dyDescent="0.25">
      <c r="A65">
        <v>285</v>
      </c>
      <c r="B65" s="9">
        <f t="shared" si="0"/>
        <v>935.03937007874015</v>
      </c>
      <c r="C65">
        <v>61.72</v>
      </c>
      <c r="D65">
        <f t="shared" si="6"/>
        <v>72.780962516258725</v>
      </c>
      <c r="E65">
        <f t="shared" si="7"/>
        <v>4.2874544171069893</v>
      </c>
      <c r="F65" s="11">
        <f t="shared" si="8"/>
        <v>3.269542805175156E-3</v>
      </c>
      <c r="G65" s="8">
        <f t="shared" si="9"/>
        <v>32.703160392077507</v>
      </c>
      <c r="H65" s="8">
        <f t="shared" si="10"/>
        <v>90.865688705739515</v>
      </c>
    </row>
    <row r="66" spans="1:8" x14ac:dyDescent="0.25">
      <c r="A66">
        <v>290</v>
      </c>
      <c r="B66" s="9">
        <f t="shared" si="0"/>
        <v>951.44356955380567</v>
      </c>
      <c r="C66">
        <v>59.35</v>
      </c>
      <c r="D66">
        <f t="shared" si="6"/>
        <v>69.490297959782765</v>
      </c>
      <c r="E66">
        <f t="shared" si="7"/>
        <v>4.2411871451251129</v>
      </c>
      <c r="F66" s="11">
        <f t="shared" si="8"/>
        <v>3.2585125153056903E-3</v>
      </c>
      <c r="G66" s="8">
        <f t="shared" si="9"/>
        <v>33.738494459622245</v>
      </c>
      <c r="H66" s="8">
        <f t="shared" si="10"/>
        <v>92.729290027320047</v>
      </c>
    </row>
    <row r="67" spans="1:8" x14ac:dyDescent="0.25">
      <c r="A67">
        <v>295</v>
      </c>
      <c r="B67" s="9">
        <f t="shared" si="0"/>
        <v>967.84776902887131</v>
      </c>
      <c r="C67">
        <v>57.7</v>
      </c>
      <c r="D67">
        <f t="shared" si="6"/>
        <v>67.226234297399941</v>
      </c>
      <c r="E67">
        <f t="shared" si="7"/>
        <v>4.2080635626765917</v>
      </c>
      <c r="F67" s="11">
        <f t="shared" si="8"/>
        <v>3.250621593143392E-3</v>
      </c>
      <c r="G67" s="8">
        <f t="shared" si="9"/>
        <v>34.483469890596382</v>
      </c>
      <c r="H67" s="8">
        <f t="shared" si="10"/>
        <v>94.07024580307349</v>
      </c>
    </row>
    <row r="68" spans="1:8" x14ac:dyDescent="0.25">
      <c r="A68">
        <v>300</v>
      </c>
      <c r="B68" s="9">
        <f t="shared" si="0"/>
        <v>984.25196850393695</v>
      </c>
      <c r="C68">
        <v>56.07</v>
      </c>
      <c r="D68">
        <f t="shared" si="6"/>
        <v>65.010944087459649</v>
      </c>
      <c r="E68">
        <f t="shared" si="7"/>
        <v>4.1745556262992052</v>
      </c>
      <c r="F68" s="11">
        <f t="shared" si="8"/>
        <v>3.2426440732484614E-3</v>
      </c>
      <c r="G68" s="8">
        <f t="shared" si="9"/>
        <v>35.240306617342071</v>
      </c>
      <c r="H68" s="8">
        <f t="shared" si="10"/>
        <v>95.432551911215725</v>
      </c>
    </row>
    <row r="69" spans="1:8" x14ac:dyDescent="0.25">
      <c r="A69">
        <v>305</v>
      </c>
      <c r="B69" s="9">
        <f t="shared" si="0"/>
        <v>1000.6561679790026</v>
      </c>
      <c r="C69">
        <v>54.51</v>
      </c>
      <c r="D69">
        <f t="shared" si="6"/>
        <v>62.910364988856401</v>
      </c>
      <c r="E69">
        <f t="shared" si="7"/>
        <v>4.141710935327251</v>
      </c>
      <c r="F69" s="11">
        <f t="shared" si="8"/>
        <v>3.2348292941964058E-3</v>
      </c>
      <c r="G69" s="8">
        <f t="shared" si="9"/>
        <v>35.985323398392609</v>
      </c>
      <c r="H69" s="8">
        <f t="shared" si="10"/>
        <v>96.773582117106699</v>
      </c>
    </row>
    <row r="70" spans="1:8" x14ac:dyDescent="0.25">
      <c r="A70">
        <v>310</v>
      </c>
      <c r="B70" s="9">
        <f t="shared" si="0"/>
        <v>1017.0603674540682</v>
      </c>
      <c r="C70">
        <v>53.32</v>
      </c>
      <c r="D70">
        <f t="shared" si="6"/>
        <v>61.320710741894537</v>
      </c>
      <c r="E70">
        <f t="shared" si="7"/>
        <v>4.1161176446392229</v>
      </c>
      <c r="F70" s="11">
        <f t="shared" si="8"/>
        <v>3.2287431623604819E-3</v>
      </c>
      <c r="G70" s="8">
        <f t="shared" si="9"/>
        <v>36.568038789098409</v>
      </c>
      <c r="H70" s="8">
        <f t="shared" si="10"/>
        <v>97.822469820377137</v>
      </c>
    </row>
    <row r="71" spans="1:8" x14ac:dyDescent="0.25">
      <c r="A71">
        <v>315</v>
      </c>
      <c r="B71" s="9">
        <f t="shared" si="0"/>
        <v>1033.4645669291338</v>
      </c>
      <c r="C71">
        <v>52.14</v>
      </c>
      <c r="D71">
        <f t="shared" si="6"/>
        <v>59.755154372448679</v>
      </c>
      <c r="E71">
        <f t="shared" si="7"/>
        <v>4.0902554527386297</v>
      </c>
      <c r="F71" s="11">
        <f t="shared" si="8"/>
        <v>3.2225960270239793E-3</v>
      </c>
      <c r="G71" s="8">
        <f t="shared" si="9"/>
        <v>37.158829159541142</v>
      </c>
      <c r="H71" s="8">
        <f t="shared" si="10"/>
        <v>98.885892487174061</v>
      </c>
    </row>
    <row r="72" spans="1:8" x14ac:dyDescent="0.25">
      <c r="A72">
        <v>320</v>
      </c>
      <c r="B72" s="9">
        <f t="shared" si="0"/>
        <v>1049.8687664041995</v>
      </c>
      <c r="C72">
        <v>51.2</v>
      </c>
      <c r="D72">
        <f t="shared" si="6"/>
        <v>58.515596330275223</v>
      </c>
      <c r="E72">
        <f t="shared" si="7"/>
        <v>4.0692933226416255</v>
      </c>
      <c r="F72" s="11">
        <f t="shared" si="8"/>
        <v>3.2176157443472341E-3</v>
      </c>
      <c r="G72" s="8">
        <f t="shared" si="9"/>
        <v>37.639130665095195</v>
      </c>
      <c r="H72" s="8">
        <f t="shared" si="10"/>
        <v>99.750435197171356</v>
      </c>
    </row>
    <row r="73" spans="1:8" x14ac:dyDescent="0.25">
      <c r="A73">
        <v>325</v>
      </c>
      <c r="B73" s="9">
        <f t="shared" si="0"/>
        <v>1066.272965879265</v>
      </c>
      <c r="C73">
        <v>50.3</v>
      </c>
      <c r="D73">
        <f t="shared" si="6"/>
        <v>57.335030025736344</v>
      </c>
      <c r="E73">
        <f t="shared" si="7"/>
        <v>4.0489117811796111</v>
      </c>
      <c r="F73" s="11">
        <f t="shared" si="8"/>
        <v>3.2127752576413572E-3</v>
      </c>
      <c r="G73" s="8">
        <f t="shared" si="9"/>
        <v>38.107377129499241</v>
      </c>
      <c r="H73" s="8">
        <f t="shared" si="10"/>
        <v>100.59327883309864</v>
      </c>
    </row>
    <row r="74" spans="1:8" x14ac:dyDescent="0.25">
      <c r="A74">
        <v>330</v>
      </c>
      <c r="B74" s="9">
        <f t="shared" si="0"/>
        <v>1082.6771653543306</v>
      </c>
      <c r="C74">
        <v>49.46</v>
      </c>
      <c r="D74">
        <f t="shared" si="6"/>
        <v>56.238637530666963</v>
      </c>
      <c r="E74">
        <f t="shared" si="7"/>
        <v>4.0296040212250821</v>
      </c>
      <c r="F74" s="11">
        <f t="shared" si="8"/>
        <v>3.2081914736845872E-3</v>
      </c>
      <c r="G74" s="8">
        <f t="shared" si="9"/>
        <v>38.552093906354798</v>
      </c>
      <c r="H74" s="8">
        <f t="shared" si="10"/>
        <v>101.39376903143864</v>
      </c>
    </row>
    <row r="75" spans="1:8" x14ac:dyDescent="0.25">
      <c r="A75">
        <v>335</v>
      </c>
      <c r="B75" s="9">
        <f t="shared" ref="B75:B90" si="11">(A75/0.3048)</f>
        <v>1099.0813648293963</v>
      </c>
      <c r="C75">
        <v>48.55</v>
      </c>
      <c r="D75">
        <f t="shared" si="6"/>
        <v>55.056793284962296</v>
      </c>
      <c r="E75">
        <f t="shared" si="7"/>
        <v>4.0083652576436029</v>
      </c>
      <c r="F75" s="11">
        <f t="shared" si="8"/>
        <v>3.2031511499116348E-3</v>
      </c>
      <c r="G75" s="8">
        <f t="shared" si="9"/>
        <v>39.042573250121848</v>
      </c>
      <c r="H75" s="8">
        <f t="shared" si="10"/>
        <v>102.27663185021933</v>
      </c>
    </row>
    <row r="76" spans="1:8" x14ac:dyDescent="0.25">
      <c r="A76">
        <v>340</v>
      </c>
      <c r="B76" s="9">
        <f t="shared" si="11"/>
        <v>1115.4855643044618</v>
      </c>
      <c r="C76">
        <v>47.76</v>
      </c>
      <c r="D76">
        <f t="shared" ref="D76:D90" si="12">((400*C76)/(400-C76)-0.2)</f>
        <v>54.035748353395405</v>
      </c>
      <c r="E76">
        <f t="shared" ref="E76:E90" si="13">LN(D76)</f>
        <v>3.9896458340789622</v>
      </c>
      <c r="F76" s="11">
        <f t="shared" ref="F76:F90" si="14">((0.002284191721)+(0.0002220373894)*E76+(0.000001605609142)*E76^2+(0.00000004899139441)*E76^3)</f>
        <v>3.1987103505834087E-3</v>
      </c>
      <c r="G76" s="8">
        <f t="shared" ref="G76:G90" si="15">1/F76-273.15</f>
        <v>39.47599310300518</v>
      </c>
      <c r="H76" s="8">
        <f t="shared" ref="H76:H90" si="16">(G76*9/5+32)</f>
        <v>103.05678758540932</v>
      </c>
    </row>
    <row r="77" spans="1:8" x14ac:dyDescent="0.25">
      <c r="A77">
        <v>345</v>
      </c>
      <c r="B77" s="9">
        <f t="shared" si="11"/>
        <v>1131.8897637795276</v>
      </c>
      <c r="C77">
        <v>47.09</v>
      </c>
      <c r="D77">
        <f t="shared" si="12"/>
        <v>53.173381315349523</v>
      </c>
      <c r="E77">
        <f t="shared" si="13"/>
        <v>3.9735579199149247</v>
      </c>
      <c r="F77" s="11">
        <f t="shared" si="14"/>
        <v>3.1948950504253107E-3</v>
      </c>
      <c r="G77" s="8">
        <f t="shared" si="15"/>
        <v>39.849326806330623</v>
      </c>
      <c r="H77" s="8">
        <f t="shared" si="16"/>
        <v>103.72878825139512</v>
      </c>
    </row>
    <row r="78" spans="1:8" x14ac:dyDescent="0.25">
      <c r="A78">
        <v>350</v>
      </c>
      <c r="B78" s="9">
        <f t="shared" si="11"/>
        <v>1148.2939632545931</v>
      </c>
      <c r="C78">
        <v>46.55</v>
      </c>
      <c r="D78">
        <f t="shared" si="12"/>
        <v>52.480718630640823</v>
      </c>
      <c r="E78">
        <f t="shared" si="13"/>
        <v>3.9604458379613026</v>
      </c>
      <c r="F78" s="11">
        <f t="shared" si="14"/>
        <v>3.1917863167691117E-3</v>
      </c>
      <c r="G78" s="8">
        <f t="shared" si="15"/>
        <v>40.154181657201548</v>
      </c>
      <c r="H78" s="8">
        <f t="shared" si="16"/>
        <v>104.27752698296278</v>
      </c>
    </row>
    <row r="79" spans="1:8" x14ac:dyDescent="0.25">
      <c r="A79">
        <v>355</v>
      </c>
      <c r="B79" s="9">
        <f t="shared" si="11"/>
        <v>1164.6981627296586</v>
      </c>
      <c r="C79">
        <v>45.93</v>
      </c>
      <c r="D79">
        <f t="shared" si="12"/>
        <v>51.688044736916424</v>
      </c>
      <c r="E79">
        <f t="shared" si="13"/>
        <v>3.945226511773916</v>
      </c>
      <c r="F79" s="11">
        <f t="shared" si="14"/>
        <v>3.1881789214167175E-3</v>
      </c>
      <c r="G79" s="8">
        <f t="shared" si="15"/>
        <v>40.508682479349147</v>
      </c>
      <c r="H79" s="8">
        <f t="shared" si="16"/>
        <v>104.91562846282847</v>
      </c>
    </row>
    <row r="80" spans="1:8" x14ac:dyDescent="0.25">
      <c r="A80">
        <v>360</v>
      </c>
      <c r="B80" s="9">
        <f t="shared" si="11"/>
        <v>1181.1023622047244</v>
      </c>
      <c r="C80">
        <v>45.4</v>
      </c>
      <c r="D80">
        <f t="shared" si="12"/>
        <v>51.012633953750701</v>
      </c>
      <c r="E80">
        <f t="shared" si="13"/>
        <v>3.9320733266290047</v>
      </c>
      <c r="F80" s="11">
        <f t="shared" si="14"/>
        <v>3.1850620734626164E-3</v>
      </c>
      <c r="G80" s="8">
        <f t="shared" si="15"/>
        <v>40.815623568792034</v>
      </c>
      <c r="H80" s="8">
        <f t="shared" si="16"/>
        <v>105.46812242382566</v>
      </c>
    </row>
    <row r="81" spans="1:8" x14ac:dyDescent="0.25">
      <c r="A81">
        <v>365</v>
      </c>
      <c r="B81" s="9">
        <f t="shared" si="11"/>
        <v>1197.5065616797899</v>
      </c>
      <c r="C81">
        <v>44.86</v>
      </c>
      <c r="D81">
        <f t="shared" si="12"/>
        <v>50.32655290871206</v>
      </c>
      <c r="E81">
        <f t="shared" si="13"/>
        <v>3.9185328286496115</v>
      </c>
      <c r="F81" s="11">
        <f t="shared" si="14"/>
        <v>3.1818542350395716E-3</v>
      </c>
      <c r="G81" s="8">
        <f t="shared" si="15"/>
        <v>41.1321531507283</v>
      </c>
      <c r="H81" s="8">
        <f t="shared" si="16"/>
        <v>106.03787567131094</v>
      </c>
    </row>
    <row r="82" spans="1:8" x14ac:dyDescent="0.25">
      <c r="A82">
        <v>370</v>
      </c>
      <c r="B82" s="9">
        <f t="shared" si="11"/>
        <v>1213.9107611548557</v>
      </c>
      <c r="C82">
        <v>44.28</v>
      </c>
      <c r="D82">
        <f t="shared" si="12"/>
        <v>49.591971213313833</v>
      </c>
      <c r="E82">
        <f t="shared" si="13"/>
        <v>3.9038289499290881</v>
      </c>
      <c r="F82" s="11">
        <f t="shared" si="14"/>
        <v>3.1783716895746089E-3</v>
      </c>
      <c r="G82" s="8">
        <f t="shared" si="15"/>
        <v>41.47651246237325</v>
      </c>
      <c r="H82" s="8">
        <f t="shared" si="16"/>
        <v>106.65772243227185</v>
      </c>
    </row>
    <row r="83" spans="1:8" x14ac:dyDescent="0.25">
      <c r="A83">
        <v>375</v>
      </c>
      <c r="B83" s="9">
        <f t="shared" si="11"/>
        <v>1230.3149606299212</v>
      </c>
      <c r="C83">
        <v>43.76</v>
      </c>
      <c r="D83">
        <f t="shared" si="12"/>
        <v>48.935414327419714</v>
      </c>
      <c r="E83">
        <f t="shared" si="13"/>
        <v>3.8905013537351589</v>
      </c>
      <c r="F83" s="11">
        <f t="shared" si="14"/>
        <v>3.1752159244628464E-3</v>
      </c>
      <c r="G83" s="8">
        <f t="shared" si="15"/>
        <v>41.789211628314945</v>
      </c>
      <c r="H83" s="8">
        <f t="shared" si="16"/>
        <v>107.2205809309669</v>
      </c>
    </row>
    <row r="84" spans="1:8" x14ac:dyDescent="0.25">
      <c r="A84">
        <v>380</v>
      </c>
      <c r="B84" s="9">
        <f t="shared" si="11"/>
        <v>1246.7191601049867</v>
      </c>
      <c r="C84">
        <v>43.24</v>
      </c>
      <c r="D84">
        <f t="shared" si="12"/>
        <v>48.280771386926787</v>
      </c>
      <c r="E84">
        <f t="shared" si="13"/>
        <v>3.877033373461404</v>
      </c>
      <c r="F84" s="11">
        <f t="shared" si="14"/>
        <v>3.1720277043965762E-3</v>
      </c>
      <c r="G84" s="8">
        <f t="shared" si="15"/>
        <v>42.105758521261976</v>
      </c>
      <c r="H84" s="8">
        <f t="shared" si="16"/>
        <v>107.79036533827156</v>
      </c>
    </row>
    <row r="85" spans="1:8" x14ac:dyDescent="0.25">
      <c r="A85">
        <v>385</v>
      </c>
      <c r="B85" s="9">
        <f t="shared" si="11"/>
        <v>1263.1233595800525</v>
      </c>
      <c r="C85">
        <v>42.84</v>
      </c>
      <c r="D85">
        <f t="shared" si="12"/>
        <v>47.778497032142461</v>
      </c>
      <c r="E85">
        <f t="shared" si="13"/>
        <v>3.866575685399197</v>
      </c>
      <c r="F85" s="11">
        <f t="shared" si="14"/>
        <v>3.1695526428795438E-3</v>
      </c>
      <c r="G85" s="8">
        <f t="shared" si="15"/>
        <v>42.351937551508342</v>
      </c>
      <c r="H85" s="8">
        <f t="shared" si="16"/>
        <v>108.23348759271502</v>
      </c>
    </row>
    <row r="86" spans="1:8" x14ac:dyDescent="0.25">
      <c r="A86">
        <v>390</v>
      </c>
      <c r="B86" s="9">
        <f t="shared" si="11"/>
        <v>1279.527559055118</v>
      </c>
      <c r="C86">
        <v>42.43</v>
      </c>
      <c r="D86">
        <f t="shared" si="12"/>
        <v>47.264832060855213</v>
      </c>
      <c r="E86">
        <f t="shared" si="13"/>
        <v>3.8557665107314016</v>
      </c>
      <c r="F86" s="11">
        <f t="shared" si="14"/>
        <v>3.1669948933921357E-3</v>
      </c>
      <c r="G86" s="8">
        <f t="shared" si="15"/>
        <v>42.606745325506438</v>
      </c>
      <c r="H86" s="8">
        <f t="shared" si="16"/>
        <v>108.69214158591159</v>
      </c>
    </row>
    <row r="87" spans="1:8" x14ac:dyDescent="0.25">
      <c r="A87">
        <v>395</v>
      </c>
      <c r="B87" s="9">
        <f t="shared" si="11"/>
        <v>1295.9317585301837</v>
      </c>
      <c r="C87">
        <v>41.31</v>
      </c>
      <c r="D87">
        <f t="shared" si="12"/>
        <v>45.867635005157652</v>
      </c>
      <c r="E87">
        <f t="shared" si="13"/>
        <v>3.8257597486393311</v>
      </c>
      <c r="F87" s="11">
        <f t="shared" si="14"/>
        <v>3.1598971234973097E-3</v>
      </c>
      <c r="G87" s="8">
        <f t="shared" si="15"/>
        <v>43.315999023797474</v>
      </c>
      <c r="H87" s="8">
        <f t="shared" si="16"/>
        <v>109.96879824283545</v>
      </c>
    </row>
    <row r="88" spans="1:8" x14ac:dyDescent="0.25">
      <c r="A88">
        <v>400</v>
      </c>
      <c r="B88" s="9">
        <f t="shared" si="11"/>
        <v>1312.3359580052493</v>
      </c>
      <c r="C88">
        <v>41.11</v>
      </c>
      <c r="D88">
        <f t="shared" si="12"/>
        <v>45.619053191785781</v>
      </c>
      <c r="E88">
        <f t="shared" si="13"/>
        <v>3.8203254624055734</v>
      </c>
      <c r="F88" s="11">
        <f t="shared" si="14"/>
        <v>3.1586121205559804E-3</v>
      </c>
      <c r="G88" s="8">
        <f t="shared" si="15"/>
        <v>43.444745360496995</v>
      </c>
      <c r="H88" s="8">
        <f t="shared" si="16"/>
        <v>110.20054164889459</v>
      </c>
    </row>
    <row r="89" spans="1:8" x14ac:dyDescent="0.25">
      <c r="A89">
        <v>405</v>
      </c>
      <c r="B89" s="9">
        <f t="shared" si="11"/>
        <v>1328.7401574803148</v>
      </c>
      <c r="C89">
        <v>40.89</v>
      </c>
      <c r="D89">
        <f t="shared" si="12"/>
        <v>45.345933001030318</v>
      </c>
      <c r="E89">
        <f t="shared" si="13"/>
        <v>3.8143204922977429</v>
      </c>
      <c r="F89" s="11">
        <f t="shared" si="14"/>
        <v>3.157192321346917E-3</v>
      </c>
      <c r="G89" s="8">
        <f t="shared" si="15"/>
        <v>43.587119002424743</v>
      </c>
      <c r="H89" s="8">
        <f t="shared" si="16"/>
        <v>110.45681420436453</v>
      </c>
    </row>
    <row r="90" spans="1:8" x14ac:dyDescent="0.25">
      <c r="A90">
        <v>410</v>
      </c>
      <c r="B90" s="9">
        <f t="shared" si="11"/>
        <v>1345.1443569553805</v>
      </c>
      <c r="C90">
        <v>40.4</v>
      </c>
      <c r="D90">
        <f t="shared" si="12"/>
        <v>44.738820912124574</v>
      </c>
      <c r="E90">
        <f t="shared" si="13"/>
        <v>3.8008416014930817</v>
      </c>
      <c r="F90" s="11">
        <f t="shared" si="14"/>
        <v>3.1540059769439408E-3</v>
      </c>
      <c r="G90" s="8">
        <f t="shared" si="15"/>
        <v>43.907103667554054</v>
      </c>
      <c r="H90" s="8">
        <f t="shared" si="16"/>
        <v>111.03278660159729</v>
      </c>
    </row>
  </sheetData>
  <pageMargins left="0.7" right="0.7" top="0.75" bottom="0.75" header="0.3" footer="0.3"/>
  <pageSetup orientation="portrait" horizontalDpi="4294967293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/>
  </sheetViews>
  <sheetFormatPr defaultRowHeight="15" x14ac:dyDescent="0.25"/>
  <cols>
    <col min="1" max="1" width="10.42578125" bestFit="1" customWidth="1"/>
    <col min="2" max="2" width="5.5703125" bestFit="1" customWidth="1"/>
  </cols>
  <sheetData>
    <row r="1" spans="1:2" x14ac:dyDescent="0.25">
      <c r="A1" s="15" t="s">
        <v>7</v>
      </c>
      <c r="B1" t="s">
        <v>13</v>
      </c>
    </row>
    <row r="2" spans="1:2" x14ac:dyDescent="0.25">
      <c r="A2" s="9">
        <v>10</v>
      </c>
      <c r="B2" s="10">
        <v>22.146907715129544</v>
      </c>
    </row>
    <row r="3" spans="1:2" x14ac:dyDescent="0.25">
      <c r="A3">
        <v>20</v>
      </c>
      <c r="B3" s="10">
        <v>19.657990101429107</v>
      </c>
    </row>
    <row r="4" spans="1:2" x14ac:dyDescent="0.25">
      <c r="A4">
        <v>28</v>
      </c>
      <c r="B4" s="10">
        <v>15.547564895591847</v>
      </c>
    </row>
    <row r="5" spans="1:2" x14ac:dyDescent="0.25">
      <c r="A5">
        <v>30</v>
      </c>
      <c r="B5" s="10">
        <v>15.57210480864785</v>
      </c>
    </row>
    <row r="6" spans="1:2" x14ac:dyDescent="0.25">
      <c r="A6">
        <v>35</v>
      </c>
      <c r="B6" s="10">
        <v>15.621233128737913</v>
      </c>
    </row>
    <row r="7" spans="1:2" x14ac:dyDescent="0.25">
      <c r="A7">
        <v>40</v>
      </c>
      <c r="B7" s="10">
        <v>15.675349235631529</v>
      </c>
    </row>
    <row r="8" spans="1:2" x14ac:dyDescent="0.25">
      <c r="A8">
        <v>45</v>
      </c>
      <c r="B8" s="10">
        <v>15.764073177713556</v>
      </c>
    </row>
    <row r="9" spans="1:2" x14ac:dyDescent="0.25">
      <c r="A9">
        <v>50</v>
      </c>
      <c r="B9" s="10">
        <v>16.006682492783966</v>
      </c>
    </row>
    <row r="10" spans="1:2" x14ac:dyDescent="0.25">
      <c r="A10">
        <v>55</v>
      </c>
      <c r="B10" s="10">
        <v>16.280918996708124</v>
      </c>
    </row>
    <row r="11" spans="1:2" x14ac:dyDescent="0.25">
      <c r="A11">
        <v>60</v>
      </c>
      <c r="B11" s="10">
        <v>16.532026130987788</v>
      </c>
    </row>
    <row r="12" spans="1:2" x14ac:dyDescent="0.25">
      <c r="A12">
        <v>65</v>
      </c>
      <c r="B12" s="10">
        <v>16.817889912975545</v>
      </c>
    </row>
    <row r="13" spans="1:2" x14ac:dyDescent="0.25">
      <c r="A13">
        <v>70</v>
      </c>
      <c r="B13" s="10">
        <v>17.052320767638605</v>
      </c>
    </row>
    <row r="14" spans="1:2" x14ac:dyDescent="0.25">
      <c r="A14">
        <v>75</v>
      </c>
      <c r="B14" s="10">
        <v>17.265148821991318</v>
      </c>
    </row>
    <row r="15" spans="1:2" x14ac:dyDescent="0.25">
      <c r="A15">
        <v>80</v>
      </c>
      <c r="B15" s="10">
        <v>17.492203011745403</v>
      </c>
    </row>
    <row r="16" spans="1:2" x14ac:dyDescent="0.25">
      <c r="A16">
        <v>85</v>
      </c>
      <c r="B16" s="10">
        <v>17.69208349028969</v>
      </c>
    </row>
    <row r="17" spans="1:2" x14ac:dyDescent="0.25">
      <c r="A17">
        <v>90</v>
      </c>
      <c r="B17" s="10">
        <v>17.877405473001318</v>
      </c>
    </row>
    <row r="18" spans="1:2" x14ac:dyDescent="0.25">
      <c r="A18">
        <v>95</v>
      </c>
      <c r="B18" s="10">
        <v>18.032158875030859</v>
      </c>
    </row>
    <row r="19" spans="1:2" x14ac:dyDescent="0.25">
      <c r="A19">
        <v>100</v>
      </c>
      <c r="B19" s="10">
        <v>18.182324960891833</v>
      </c>
    </row>
    <row r="20" spans="1:2" x14ac:dyDescent="0.25">
      <c r="A20">
        <v>105</v>
      </c>
      <c r="B20" s="10">
        <v>18.455346097517804</v>
      </c>
    </row>
    <row r="21" spans="1:2" x14ac:dyDescent="0.25">
      <c r="A21">
        <v>110</v>
      </c>
      <c r="B21" s="10">
        <v>18.730557941619168</v>
      </c>
    </row>
    <row r="22" spans="1:2" x14ac:dyDescent="0.25">
      <c r="A22">
        <v>115</v>
      </c>
      <c r="B22" s="10">
        <v>19.051316220236743</v>
      </c>
    </row>
    <row r="23" spans="1:2" x14ac:dyDescent="0.25">
      <c r="A23">
        <v>120</v>
      </c>
      <c r="B23" s="10">
        <v>19.391560128695062</v>
      </c>
    </row>
    <row r="24" spans="1:2" x14ac:dyDescent="0.25">
      <c r="A24">
        <v>125</v>
      </c>
      <c r="B24" s="10">
        <v>19.815551837022667</v>
      </c>
    </row>
    <row r="25" spans="1:2" x14ac:dyDescent="0.25">
      <c r="A25">
        <v>130</v>
      </c>
      <c r="B25" s="10">
        <v>20.091005509716013</v>
      </c>
    </row>
    <row r="26" spans="1:2" x14ac:dyDescent="0.25">
      <c r="A26">
        <v>135</v>
      </c>
      <c r="B26" s="10">
        <v>20.357512673434655</v>
      </c>
    </row>
    <row r="27" spans="1:2" x14ac:dyDescent="0.25">
      <c r="A27">
        <v>140</v>
      </c>
      <c r="B27" s="10">
        <v>20.691593386552313</v>
      </c>
    </row>
    <row r="28" spans="1:2" x14ac:dyDescent="0.25">
      <c r="A28">
        <v>145</v>
      </c>
      <c r="B28" s="10">
        <v>20.937256344305695</v>
      </c>
    </row>
    <row r="29" spans="1:2" x14ac:dyDescent="0.25">
      <c r="A29">
        <v>150</v>
      </c>
      <c r="B29" s="10">
        <v>21.219493452908409</v>
      </c>
    </row>
    <row r="30" spans="1:2" x14ac:dyDescent="0.25">
      <c r="A30">
        <v>155</v>
      </c>
      <c r="B30" s="10">
        <v>21.507150486391311</v>
      </c>
    </row>
    <row r="31" spans="1:2" x14ac:dyDescent="0.25">
      <c r="A31">
        <v>160</v>
      </c>
      <c r="B31" s="10">
        <v>21.776810752696747</v>
      </c>
    </row>
    <row r="32" spans="1:2" x14ac:dyDescent="0.25">
      <c r="A32">
        <v>165</v>
      </c>
      <c r="B32" s="10">
        <v>22.140951911907052</v>
      </c>
    </row>
    <row r="33" spans="1:2" x14ac:dyDescent="0.25">
      <c r="A33">
        <v>170</v>
      </c>
      <c r="B33" s="10">
        <v>22.410085388289644</v>
      </c>
    </row>
    <row r="34" spans="1:2" x14ac:dyDescent="0.25">
      <c r="A34">
        <v>175</v>
      </c>
      <c r="B34" s="10">
        <v>22.751303107550314</v>
      </c>
    </row>
    <row r="35" spans="1:2" x14ac:dyDescent="0.25">
      <c r="A35">
        <v>180</v>
      </c>
      <c r="B35" s="10">
        <v>23.013517692657672</v>
      </c>
    </row>
    <row r="36" spans="1:2" x14ac:dyDescent="0.25">
      <c r="A36">
        <v>185</v>
      </c>
      <c r="B36" s="10">
        <v>23.34598526528066</v>
      </c>
    </row>
    <row r="37" spans="1:2" x14ac:dyDescent="0.25">
      <c r="A37">
        <v>190</v>
      </c>
      <c r="B37" s="10">
        <v>23.675822613610649</v>
      </c>
    </row>
    <row r="38" spans="1:2" x14ac:dyDescent="0.25">
      <c r="A38">
        <v>195</v>
      </c>
      <c r="B38" s="10">
        <v>23.946060798890926</v>
      </c>
    </row>
    <row r="39" spans="1:2" x14ac:dyDescent="0.25">
      <c r="A39">
        <v>200</v>
      </c>
      <c r="B39" s="10">
        <v>24.29205306161208</v>
      </c>
    </row>
    <row r="40" spans="1:2" x14ac:dyDescent="0.25">
      <c r="A40">
        <v>205</v>
      </c>
      <c r="B40" s="10">
        <v>24.593637369762916</v>
      </c>
    </row>
    <row r="41" spans="1:2" x14ac:dyDescent="0.25">
      <c r="A41">
        <v>210</v>
      </c>
      <c r="B41" s="10">
        <v>24.976546091107139</v>
      </c>
    </row>
    <row r="42" spans="1:2" x14ac:dyDescent="0.25">
      <c r="A42">
        <v>215</v>
      </c>
      <c r="B42" s="10">
        <v>25.377650334973396</v>
      </c>
    </row>
    <row r="43" spans="1:2" x14ac:dyDescent="0.25">
      <c r="A43">
        <v>220</v>
      </c>
      <c r="B43" s="10">
        <v>25.885075165897092</v>
      </c>
    </row>
    <row r="44" spans="1:2" x14ac:dyDescent="0.25">
      <c r="A44">
        <v>225</v>
      </c>
      <c r="B44" s="10">
        <v>26.4631188493953</v>
      </c>
    </row>
    <row r="45" spans="1:2" x14ac:dyDescent="0.25">
      <c r="A45">
        <v>230</v>
      </c>
      <c r="B45" s="10">
        <v>26.857235492439884</v>
      </c>
    </row>
    <row r="46" spans="1:2" x14ac:dyDescent="0.25">
      <c r="A46">
        <v>235</v>
      </c>
      <c r="B46" s="10">
        <v>27.37699231321028</v>
      </c>
    </row>
    <row r="47" spans="1:2" x14ac:dyDescent="0.25">
      <c r="A47">
        <v>240</v>
      </c>
      <c r="B47" s="10">
        <v>27.837773373145922</v>
      </c>
    </row>
    <row r="48" spans="1:2" x14ac:dyDescent="0.25">
      <c r="A48">
        <v>245</v>
      </c>
      <c r="B48" s="10">
        <v>28.350021636325323</v>
      </c>
    </row>
    <row r="49" spans="1:2" x14ac:dyDescent="0.25">
      <c r="A49">
        <v>250</v>
      </c>
      <c r="B49" s="10">
        <v>28.804509941248796</v>
      </c>
    </row>
    <row r="50" spans="1:2" x14ac:dyDescent="0.25">
      <c r="A50">
        <v>255</v>
      </c>
      <c r="B50" s="10">
        <v>29.349812834615022</v>
      </c>
    </row>
    <row r="51" spans="1:2" x14ac:dyDescent="0.25">
      <c r="A51">
        <v>260</v>
      </c>
      <c r="B51" s="10">
        <v>29.778350120164873</v>
      </c>
    </row>
    <row r="52" spans="1:2" x14ac:dyDescent="0.25">
      <c r="A52">
        <v>265</v>
      </c>
      <c r="B52" s="10">
        <v>30.244881750230491</v>
      </c>
    </row>
    <row r="53" spans="1:2" x14ac:dyDescent="0.25">
      <c r="A53">
        <v>270</v>
      </c>
      <c r="B53" s="10">
        <v>30.739292333369235</v>
      </c>
    </row>
    <row r="54" spans="1:2" x14ac:dyDescent="0.25">
      <c r="A54">
        <v>275</v>
      </c>
      <c r="B54" s="10">
        <v>31.373021268811897</v>
      </c>
    </row>
    <row r="55" spans="1:2" x14ac:dyDescent="0.25">
      <c r="A55">
        <v>280</v>
      </c>
      <c r="B55" s="10">
        <v>32.030019922910242</v>
      </c>
    </row>
    <row r="56" spans="1:2" x14ac:dyDescent="0.25">
      <c r="A56">
        <v>285</v>
      </c>
      <c r="B56" s="10">
        <v>32.703160392077507</v>
      </c>
    </row>
    <row r="57" spans="1:2" x14ac:dyDescent="0.25">
      <c r="A57">
        <v>290</v>
      </c>
      <c r="B57" s="10">
        <v>33.738494459622245</v>
      </c>
    </row>
    <row r="58" spans="1:2" x14ac:dyDescent="0.25">
      <c r="A58">
        <v>295</v>
      </c>
      <c r="B58" s="10">
        <v>34.483469890596382</v>
      </c>
    </row>
    <row r="59" spans="1:2" x14ac:dyDescent="0.25">
      <c r="A59">
        <v>300</v>
      </c>
      <c r="B59" s="10">
        <v>35.240306617342071</v>
      </c>
    </row>
    <row r="60" spans="1:2" x14ac:dyDescent="0.25">
      <c r="A60">
        <v>305</v>
      </c>
      <c r="B60" s="10">
        <v>35.985323398392609</v>
      </c>
    </row>
    <row r="61" spans="1:2" x14ac:dyDescent="0.25">
      <c r="A61">
        <v>310</v>
      </c>
      <c r="B61" s="10">
        <v>36.568038789098409</v>
      </c>
    </row>
    <row r="62" spans="1:2" x14ac:dyDescent="0.25">
      <c r="A62">
        <v>315</v>
      </c>
      <c r="B62" s="10">
        <v>37.158829159541142</v>
      </c>
    </row>
    <row r="63" spans="1:2" x14ac:dyDescent="0.25">
      <c r="A63">
        <v>320</v>
      </c>
      <c r="B63" s="10">
        <v>37.639130665095195</v>
      </c>
    </row>
    <row r="64" spans="1:2" x14ac:dyDescent="0.25">
      <c r="A64">
        <v>325</v>
      </c>
      <c r="B64" s="10">
        <v>38.107377129499241</v>
      </c>
    </row>
    <row r="65" spans="1:2" x14ac:dyDescent="0.25">
      <c r="A65">
        <v>330</v>
      </c>
      <c r="B65" s="10">
        <v>38.552093906354798</v>
      </c>
    </row>
    <row r="66" spans="1:2" x14ac:dyDescent="0.25">
      <c r="A66">
        <v>335</v>
      </c>
      <c r="B66" s="10">
        <v>39.042573250121848</v>
      </c>
    </row>
    <row r="67" spans="1:2" x14ac:dyDescent="0.25">
      <c r="A67">
        <v>340</v>
      </c>
      <c r="B67" s="10">
        <v>39.47599310300518</v>
      </c>
    </row>
    <row r="68" spans="1:2" x14ac:dyDescent="0.25">
      <c r="A68">
        <v>345</v>
      </c>
      <c r="B68" s="10">
        <v>39.849326806330623</v>
      </c>
    </row>
    <row r="69" spans="1:2" x14ac:dyDescent="0.25">
      <c r="A69">
        <v>350</v>
      </c>
      <c r="B69" s="10">
        <v>40.154181657201548</v>
      </c>
    </row>
    <row r="70" spans="1:2" x14ac:dyDescent="0.25">
      <c r="A70">
        <v>355</v>
      </c>
      <c r="B70" s="10">
        <v>40.508682479349147</v>
      </c>
    </row>
    <row r="71" spans="1:2" x14ac:dyDescent="0.25">
      <c r="A71">
        <v>360</v>
      </c>
      <c r="B71" s="10">
        <v>40.815623568792034</v>
      </c>
    </row>
    <row r="72" spans="1:2" x14ac:dyDescent="0.25">
      <c r="A72">
        <v>365</v>
      </c>
      <c r="B72" s="10">
        <v>41.1321531507283</v>
      </c>
    </row>
    <row r="73" spans="1:2" x14ac:dyDescent="0.25">
      <c r="A73">
        <v>370</v>
      </c>
      <c r="B73" s="10">
        <v>41.47651246237325</v>
      </c>
    </row>
    <row r="74" spans="1:2" x14ac:dyDescent="0.25">
      <c r="A74">
        <v>375</v>
      </c>
      <c r="B74" s="10">
        <v>41.789211628314945</v>
      </c>
    </row>
    <row r="75" spans="1:2" x14ac:dyDescent="0.25">
      <c r="A75">
        <v>380</v>
      </c>
      <c r="B75" s="10">
        <v>42.105758521261976</v>
      </c>
    </row>
    <row r="76" spans="1:2" x14ac:dyDescent="0.25">
      <c r="A76">
        <v>385</v>
      </c>
      <c r="B76" s="10">
        <v>42.351937551508342</v>
      </c>
    </row>
    <row r="77" spans="1:2" x14ac:dyDescent="0.25">
      <c r="A77">
        <v>390</v>
      </c>
      <c r="B77" s="10">
        <v>42.606745325506438</v>
      </c>
    </row>
    <row r="78" spans="1:2" x14ac:dyDescent="0.25">
      <c r="A78">
        <v>395</v>
      </c>
      <c r="B78" s="10">
        <v>43.315999023797474</v>
      </c>
    </row>
    <row r="79" spans="1:2" x14ac:dyDescent="0.25">
      <c r="A79">
        <v>400</v>
      </c>
      <c r="B79" s="10">
        <v>43.444745360496995</v>
      </c>
    </row>
    <row r="80" spans="1:2" x14ac:dyDescent="0.25">
      <c r="A80">
        <v>405</v>
      </c>
      <c r="B80" s="10">
        <v>43.587119002424743</v>
      </c>
    </row>
    <row r="81" spans="1:2" x14ac:dyDescent="0.25">
      <c r="A81">
        <v>410</v>
      </c>
      <c r="B81" s="10">
        <v>43.907103667554054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TD Data</vt:lpstr>
      <vt:lpstr>TD Plot</vt:lpstr>
      <vt:lpstr>Sheet3</vt:lpstr>
      <vt:lpstr>Chart1</vt:lpstr>
      <vt:lpstr>'TD Data'!Print_Area</vt:lpstr>
      <vt:lpstr>'TD Data'!Print_Titles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 </cp:lastModifiedBy>
  <cp:lastPrinted>2011-07-21T19:41:22Z</cp:lastPrinted>
  <dcterms:created xsi:type="dcterms:W3CDTF">2011-06-26T16:06:44Z</dcterms:created>
  <dcterms:modified xsi:type="dcterms:W3CDTF">2012-01-03T16:51:44Z</dcterms:modified>
</cp:coreProperties>
</file>