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C8405E33-E70B-48F6-B514-30FF310B7415}" xr6:coauthVersionLast="47" xr6:coauthVersionMax="47" xr10:uidLastSave="{00000000-0000-0000-0000-000000000000}"/>
  <bookViews>
    <workbookView xWindow="28680" yWindow="-120" windowWidth="29040" windowHeight="15840" xr2:uid="{658E5439-313D-4F04-ACDD-FA0A0C2F0B81}"/>
  </bookViews>
  <sheets>
    <sheet name="T 3.14b" sheetId="1" r:id="rId1"/>
  </sheets>
  <definedNames>
    <definedName name="_xlnm.Print_Area" localSheetId="0">'T 3.14b'!$A$1:$E$287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/>
  <c r="D8" i="1"/>
  <c r="E8" i="1"/>
  <c r="D9" i="1"/>
  <c r="E9" i="1" s="1"/>
  <c r="D10" i="1"/>
  <c r="E10" i="1" s="1"/>
  <c r="D11" i="1"/>
  <c r="E11" i="1"/>
  <c r="D12" i="1"/>
  <c r="E12" i="1"/>
  <c r="D13" i="1"/>
  <c r="E13" i="1" s="1"/>
  <c r="D14" i="1"/>
  <c r="E14" i="1" s="1"/>
  <c r="D15" i="1"/>
  <c r="E15" i="1"/>
  <c r="D16" i="1"/>
  <c r="E16" i="1"/>
  <c r="D17" i="1"/>
  <c r="E17" i="1" s="1"/>
  <c r="D18" i="1"/>
  <c r="E18" i="1" s="1"/>
  <c r="D19" i="1"/>
  <c r="E19" i="1"/>
  <c r="D20" i="1"/>
  <c r="E20" i="1"/>
  <c r="D21" i="1"/>
  <c r="E21" i="1" s="1"/>
  <c r="D22" i="1"/>
  <c r="E22" i="1" s="1"/>
  <c r="D23" i="1"/>
  <c r="E23" i="1"/>
  <c r="D24" i="1"/>
  <c r="E24" i="1"/>
  <c r="D25" i="1"/>
  <c r="E25" i="1" s="1"/>
  <c r="D26" i="1"/>
  <c r="E26" i="1" s="1"/>
  <c r="D27" i="1"/>
  <c r="E27" i="1"/>
  <c r="D28" i="1"/>
  <c r="E28" i="1"/>
  <c r="D29" i="1"/>
  <c r="E29" i="1" s="1"/>
  <c r="D30" i="1"/>
  <c r="E30" i="1" s="1"/>
  <c r="D31" i="1"/>
  <c r="E31" i="1"/>
  <c r="D32" i="1"/>
  <c r="E32" i="1"/>
  <c r="D33" i="1"/>
  <c r="E33" i="1" s="1"/>
  <c r="D34" i="1"/>
  <c r="E34" i="1" s="1"/>
  <c r="D35" i="1"/>
  <c r="E35" i="1"/>
  <c r="D36" i="1"/>
  <c r="E36" i="1"/>
  <c r="D37" i="1"/>
  <c r="E37" i="1" s="1"/>
  <c r="D38" i="1"/>
  <c r="E38" i="1" s="1"/>
  <c r="D39" i="1"/>
  <c r="E39" i="1"/>
  <c r="D40" i="1"/>
  <c r="E40" i="1"/>
  <c r="D41" i="1"/>
  <c r="E41" i="1" s="1"/>
  <c r="D42" i="1"/>
  <c r="E42" i="1" s="1"/>
  <c r="D43" i="1"/>
  <c r="E43" i="1"/>
  <c r="D44" i="1"/>
  <c r="E44" i="1"/>
  <c r="D45" i="1"/>
  <c r="E45" i="1" s="1"/>
  <c r="D46" i="1"/>
  <c r="E46" i="1" s="1"/>
  <c r="D47" i="1"/>
  <c r="E47" i="1"/>
  <c r="D48" i="1"/>
  <c r="E48" i="1"/>
  <c r="D49" i="1"/>
  <c r="E49" i="1" s="1"/>
  <c r="D50" i="1"/>
  <c r="E50" i="1" s="1"/>
  <c r="D51" i="1"/>
  <c r="E51" i="1"/>
  <c r="D52" i="1"/>
  <c r="E52" i="1"/>
  <c r="D53" i="1"/>
  <c r="E53" i="1" s="1"/>
  <c r="D54" i="1"/>
  <c r="E54" i="1" s="1"/>
  <c r="D55" i="1"/>
  <c r="E55" i="1"/>
  <c r="D56" i="1"/>
  <c r="E56" i="1"/>
  <c r="D57" i="1"/>
  <c r="E57" i="1" s="1"/>
  <c r="D58" i="1"/>
  <c r="E58" i="1" s="1"/>
  <c r="D59" i="1"/>
  <c r="E59" i="1"/>
  <c r="D60" i="1"/>
  <c r="E60" i="1"/>
  <c r="D61" i="1"/>
  <c r="E61" i="1" s="1"/>
  <c r="D62" i="1"/>
  <c r="E62" i="1" s="1"/>
  <c r="D63" i="1"/>
  <c r="E63" i="1"/>
  <c r="D64" i="1"/>
  <c r="E64" i="1"/>
  <c r="D65" i="1"/>
  <c r="E65" i="1" s="1"/>
  <c r="D66" i="1"/>
  <c r="E66" i="1" s="1"/>
  <c r="D67" i="1"/>
  <c r="E67" i="1"/>
  <c r="D68" i="1"/>
  <c r="E68" i="1"/>
  <c r="D69" i="1"/>
  <c r="E69" i="1" s="1"/>
  <c r="D70" i="1"/>
  <c r="E70" i="1" s="1"/>
  <c r="D71" i="1"/>
  <c r="E71" i="1"/>
  <c r="D72" i="1"/>
  <c r="E72" i="1"/>
  <c r="D73" i="1"/>
  <c r="E73" i="1" s="1"/>
  <c r="D74" i="1"/>
  <c r="E74" i="1" s="1"/>
  <c r="D75" i="1"/>
  <c r="E75" i="1"/>
  <c r="D76" i="1"/>
  <c r="E76" i="1"/>
  <c r="D77" i="1"/>
  <c r="E77" i="1" s="1"/>
  <c r="D78" i="1"/>
  <c r="E78" i="1" s="1"/>
  <c r="D79" i="1"/>
  <c r="E79" i="1"/>
  <c r="D80" i="1"/>
  <c r="E80" i="1"/>
  <c r="D81" i="1"/>
  <c r="E81" i="1" s="1"/>
  <c r="D82" i="1"/>
  <c r="E82" i="1" s="1"/>
  <c r="D83" i="1"/>
  <c r="E83" i="1"/>
  <c r="D84" i="1"/>
  <c r="E84" i="1"/>
  <c r="D85" i="1"/>
  <c r="E85" i="1" s="1"/>
  <c r="D86" i="1"/>
  <c r="E86" i="1" s="1"/>
  <c r="D87" i="1"/>
  <c r="E87" i="1"/>
  <c r="D88" i="1"/>
  <c r="E88" i="1"/>
  <c r="D89" i="1"/>
  <c r="E89" i="1" s="1"/>
  <c r="D90" i="1"/>
  <c r="E90" i="1" s="1"/>
  <c r="D91" i="1"/>
  <c r="E91" i="1"/>
  <c r="D92" i="1"/>
  <c r="E92" i="1"/>
  <c r="D93" i="1"/>
  <c r="E93" i="1" s="1"/>
  <c r="D94" i="1"/>
  <c r="E94" i="1" s="1"/>
  <c r="D95" i="1"/>
  <c r="E95" i="1"/>
  <c r="D96" i="1"/>
  <c r="E96" i="1"/>
  <c r="D97" i="1"/>
  <c r="E97" i="1" s="1"/>
  <c r="D98" i="1"/>
  <c r="E98" i="1" s="1"/>
  <c r="D99" i="1"/>
  <c r="E99" i="1"/>
  <c r="D100" i="1"/>
  <c r="E100" i="1"/>
  <c r="D101" i="1"/>
  <c r="E101" i="1" s="1"/>
  <c r="D102" i="1"/>
  <c r="E102" i="1" s="1"/>
  <c r="D103" i="1"/>
  <c r="E103" i="1"/>
  <c r="D104" i="1"/>
  <c r="E104" i="1"/>
  <c r="D105" i="1"/>
  <c r="E105" i="1" s="1"/>
  <c r="D106" i="1"/>
  <c r="E106" i="1" s="1"/>
  <c r="D107" i="1"/>
  <c r="E107" i="1"/>
  <c r="D108" i="1"/>
  <c r="E108" i="1"/>
  <c r="D109" i="1"/>
  <c r="E109" i="1" s="1"/>
  <c r="D110" i="1"/>
  <c r="E110" i="1" s="1"/>
  <c r="D111" i="1"/>
  <c r="E111" i="1"/>
  <c r="D112" i="1"/>
  <c r="E112" i="1"/>
  <c r="D113" i="1"/>
  <c r="E113" i="1" s="1"/>
  <c r="D114" i="1"/>
  <c r="E114" i="1" s="1"/>
  <c r="D115" i="1"/>
  <c r="E115" i="1"/>
  <c r="D116" i="1"/>
  <c r="E116" i="1"/>
  <c r="D117" i="1"/>
  <c r="E117" i="1" s="1"/>
  <c r="D118" i="1"/>
  <c r="E118" i="1" s="1"/>
  <c r="D119" i="1"/>
  <c r="E119" i="1"/>
  <c r="D120" i="1"/>
  <c r="E120" i="1"/>
  <c r="D121" i="1"/>
  <c r="E121" i="1" s="1"/>
  <c r="D122" i="1"/>
  <c r="E122" i="1" s="1"/>
  <c r="D123" i="1"/>
  <c r="E123" i="1"/>
  <c r="D124" i="1"/>
  <c r="E124" i="1"/>
  <c r="D125" i="1"/>
  <c r="E125" i="1" s="1"/>
  <c r="D126" i="1"/>
  <c r="E126" i="1" s="1"/>
  <c r="D127" i="1"/>
  <c r="E127" i="1"/>
  <c r="D128" i="1"/>
  <c r="E128" i="1"/>
  <c r="D129" i="1"/>
  <c r="E129" i="1" s="1"/>
  <c r="D130" i="1"/>
  <c r="E130" i="1" s="1"/>
  <c r="D131" i="1"/>
  <c r="E131" i="1"/>
  <c r="D132" i="1"/>
  <c r="E132" i="1"/>
  <c r="D133" i="1"/>
  <c r="E133" i="1" s="1"/>
  <c r="D134" i="1"/>
  <c r="E134" i="1" s="1"/>
  <c r="D135" i="1"/>
  <c r="E135" i="1"/>
  <c r="D136" i="1"/>
  <c r="E136" i="1"/>
  <c r="D137" i="1"/>
  <c r="E137" i="1" s="1"/>
  <c r="D138" i="1"/>
  <c r="E138" i="1" s="1"/>
  <c r="D139" i="1"/>
  <c r="E139" i="1"/>
  <c r="D140" i="1"/>
  <c r="E140" i="1"/>
  <c r="D141" i="1"/>
  <c r="E141" i="1" s="1"/>
  <c r="D142" i="1"/>
  <c r="E142" i="1" s="1"/>
  <c r="D143" i="1"/>
  <c r="E143" i="1"/>
  <c r="D144" i="1"/>
  <c r="E144" i="1"/>
  <c r="D145" i="1"/>
  <c r="E145" i="1" s="1"/>
  <c r="D146" i="1"/>
  <c r="E146" i="1" s="1"/>
  <c r="D147" i="1"/>
  <c r="E147" i="1"/>
  <c r="D148" i="1"/>
  <c r="E148" i="1"/>
  <c r="D149" i="1"/>
  <c r="E149" i="1" s="1"/>
  <c r="D150" i="1"/>
  <c r="E150" i="1" s="1"/>
  <c r="D151" i="1"/>
  <c r="E151" i="1"/>
  <c r="D152" i="1"/>
  <c r="E152" i="1"/>
  <c r="D153" i="1"/>
  <c r="E153" i="1" s="1"/>
  <c r="D154" i="1"/>
  <c r="E154" i="1" s="1"/>
  <c r="D155" i="1"/>
  <c r="E155" i="1"/>
  <c r="D156" i="1"/>
  <c r="E156" i="1"/>
  <c r="D157" i="1"/>
  <c r="E157" i="1" s="1"/>
  <c r="D158" i="1"/>
  <c r="E158" i="1" s="1"/>
  <c r="D159" i="1"/>
  <c r="E159" i="1"/>
  <c r="D160" i="1"/>
  <c r="E160" i="1"/>
  <c r="D161" i="1"/>
  <c r="E161" i="1" s="1"/>
  <c r="D162" i="1"/>
  <c r="E162" i="1" s="1"/>
  <c r="D163" i="1"/>
  <c r="E163" i="1"/>
  <c r="D164" i="1"/>
  <c r="E164" i="1"/>
  <c r="D165" i="1"/>
  <c r="E165" i="1" s="1"/>
  <c r="D166" i="1"/>
  <c r="E166" i="1" s="1"/>
  <c r="D167" i="1"/>
  <c r="E167" i="1"/>
  <c r="D168" i="1"/>
  <c r="E168" i="1"/>
  <c r="D169" i="1"/>
  <c r="E169" i="1" s="1"/>
  <c r="D170" i="1"/>
  <c r="E170" i="1" s="1"/>
  <c r="D171" i="1"/>
  <c r="E171" i="1"/>
  <c r="D172" i="1"/>
  <c r="E172" i="1"/>
  <c r="D173" i="1"/>
  <c r="E173" i="1" s="1"/>
  <c r="D174" i="1"/>
  <c r="E174" i="1" s="1"/>
  <c r="D175" i="1"/>
  <c r="E175" i="1"/>
  <c r="D176" i="1"/>
  <c r="E176" i="1"/>
  <c r="D177" i="1"/>
  <c r="E177" i="1" s="1"/>
  <c r="D178" i="1"/>
  <c r="E178" i="1" s="1"/>
  <c r="D179" i="1"/>
  <c r="E179" i="1"/>
  <c r="D180" i="1"/>
  <c r="E180" i="1"/>
  <c r="D181" i="1"/>
  <c r="E181" i="1" s="1"/>
  <c r="D182" i="1"/>
  <c r="E182" i="1" s="1"/>
  <c r="D183" i="1"/>
  <c r="E183" i="1"/>
  <c r="D184" i="1"/>
  <c r="E184" i="1"/>
  <c r="D185" i="1"/>
  <c r="E185" i="1" s="1"/>
  <c r="D186" i="1"/>
  <c r="E186" i="1" s="1"/>
  <c r="D187" i="1"/>
  <c r="E187" i="1"/>
  <c r="D188" i="1"/>
  <c r="E188" i="1"/>
  <c r="D189" i="1"/>
  <c r="E189" i="1" s="1"/>
  <c r="D190" i="1"/>
  <c r="E190" i="1" s="1"/>
  <c r="D191" i="1"/>
  <c r="E191" i="1"/>
  <c r="D192" i="1"/>
  <c r="E192" i="1"/>
  <c r="D193" i="1"/>
  <c r="E193" i="1" s="1"/>
  <c r="D194" i="1"/>
  <c r="E194" i="1" s="1"/>
  <c r="D195" i="1"/>
  <c r="E195" i="1"/>
  <c r="D196" i="1"/>
  <c r="E196" i="1"/>
  <c r="D197" i="1"/>
  <c r="E197" i="1" s="1"/>
  <c r="D198" i="1"/>
  <c r="E198" i="1" s="1"/>
  <c r="D199" i="1"/>
  <c r="E199" i="1"/>
  <c r="D200" i="1"/>
  <c r="E200" i="1"/>
  <c r="D201" i="1"/>
  <c r="E201" i="1" s="1"/>
  <c r="D202" i="1"/>
  <c r="E202" i="1" s="1"/>
  <c r="D203" i="1"/>
  <c r="E203" i="1"/>
  <c r="D204" i="1"/>
  <c r="E204" i="1"/>
  <c r="D205" i="1"/>
  <c r="E205" i="1" s="1"/>
  <c r="D206" i="1"/>
  <c r="E206" i="1" s="1"/>
  <c r="D207" i="1"/>
  <c r="E207" i="1"/>
  <c r="D208" i="1"/>
  <c r="E208" i="1"/>
  <c r="D209" i="1"/>
  <c r="E209" i="1" s="1"/>
  <c r="D210" i="1"/>
  <c r="E210" i="1" s="1"/>
  <c r="D211" i="1"/>
  <c r="E211" i="1"/>
  <c r="D212" i="1"/>
  <c r="E212" i="1"/>
  <c r="D213" i="1"/>
  <c r="E213" i="1" s="1"/>
  <c r="D214" i="1"/>
  <c r="E214" i="1" s="1"/>
  <c r="D215" i="1"/>
  <c r="E215" i="1"/>
  <c r="D216" i="1"/>
  <c r="E216" i="1"/>
  <c r="D217" i="1"/>
  <c r="E217" i="1" s="1"/>
  <c r="D218" i="1"/>
  <c r="E218" i="1" s="1"/>
  <c r="D219" i="1"/>
  <c r="E219" i="1"/>
  <c r="D220" i="1"/>
  <c r="E220" i="1"/>
  <c r="D221" i="1"/>
  <c r="E221" i="1" s="1"/>
  <c r="D222" i="1"/>
  <c r="E222" i="1" s="1"/>
  <c r="D223" i="1"/>
  <c r="E223" i="1"/>
  <c r="D224" i="1"/>
  <c r="E224" i="1"/>
  <c r="D225" i="1"/>
  <c r="E225" i="1" s="1"/>
  <c r="D226" i="1"/>
  <c r="E226" i="1" s="1"/>
  <c r="D227" i="1"/>
  <c r="E227" i="1"/>
  <c r="D228" i="1"/>
  <c r="E228" i="1"/>
  <c r="D229" i="1"/>
  <c r="E229" i="1" s="1"/>
  <c r="D230" i="1"/>
  <c r="E230" i="1" s="1"/>
  <c r="D231" i="1"/>
  <c r="E231" i="1"/>
  <c r="D232" i="1"/>
  <c r="E232" i="1"/>
  <c r="D233" i="1"/>
  <c r="E233" i="1" s="1"/>
  <c r="D234" i="1"/>
  <c r="E234" i="1" s="1"/>
  <c r="D235" i="1"/>
  <c r="E235" i="1"/>
  <c r="D236" i="1"/>
  <c r="E236" i="1"/>
  <c r="D237" i="1"/>
  <c r="E237" i="1" s="1"/>
  <c r="D238" i="1"/>
  <c r="E238" i="1" s="1"/>
  <c r="D239" i="1"/>
  <c r="E239" i="1"/>
  <c r="D240" i="1"/>
  <c r="E240" i="1"/>
  <c r="D241" i="1"/>
  <c r="E241" i="1" s="1"/>
  <c r="D242" i="1"/>
  <c r="E242" i="1" s="1"/>
  <c r="D243" i="1"/>
  <c r="E243" i="1"/>
  <c r="D244" i="1"/>
  <c r="E244" i="1"/>
  <c r="D245" i="1"/>
  <c r="E245" i="1" s="1"/>
  <c r="D246" i="1"/>
  <c r="E246" i="1" s="1"/>
  <c r="D247" i="1"/>
  <c r="E247" i="1"/>
  <c r="D248" i="1"/>
  <c r="E248" i="1"/>
  <c r="D249" i="1"/>
  <c r="E249" i="1" s="1"/>
  <c r="D250" i="1"/>
  <c r="E250" i="1" s="1"/>
  <c r="D251" i="1"/>
  <c r="E251" i="1"/>
  <c r="D252" i="1"/>
  <c r="E252" i="1"/>
  <c r="D253" i="1"/>
  <c r="E253" i="1" s="1"/>
  <c r="D254" i="1"/>
  <c r="E254" i="1" s="1"/>
  <c r="D255" i="1"/>
  <c r="E255" i="1"/>
  <c r="D256" i="1"/>
  <c r="E256" i="1"/>
  <c r="D257" i="1"/>
  <c r="E257" i="1" s="1"/>
  <c r="D258" i="1"/>
  <c r="E258" i="1" s="1"/>
  <c r="D259" i="1"/>
  <c r="E259" i="1"/>
  <c r="D260" i="1"/>
  <c r="E260" i="1"/>
  <c r="D261" i="1"/>
  <c r="E261" i="1" s="1"/>
  <c r="D262" i="1"/>
  <c r="E262" i="1" s="1"/>
  <c r="D263" i="1"/>
  <c r="E263" i="1" s="1"/>
  <c r="D264" i="1"/>
  <c r="E264" i="1"/>
  <c r="D265" i="1"/>
  <c r="E265" i="1" s="1"/>
  <c r="D266" i="1"/>
  <c r="E266" i="1" s="1"/>
  <c r="D267" i="1"/>
  <c r="E267" i="1"/>
  <c r="D268" i="1"/>
  <c r="E268" i="1"/>
  <c r="D269" i="1"/>
  <c r="E269" i="1" s="1"/>
  <c r="D270" i="1"/>
  <c r="E270" i="1" s="1"/>
  <c r="D271" i="1"/>
  <c r="E271" i="1"/>
  <c r="D272" i="1"/>
  <c r="E272" i="1"/>
  <c r="D273" i="1"/>
  <c r="E273" i="1" s="1"/>
  <c r="D274" i="1"/>
  <c r="E274" i="1" s="1"/>
  <c r="D275" i="1"/>
  <c r="E275" i="1"/>
  <c r="D276" i="1"/>
  <c r="E276" i="1"/>
  <c r="D277" i="1"/>
  <c r="E277" i="1" s="1"/>
  <c r="D278" i="1"/>
  <c r="E278" i="1" s="1"/>
  <c r="D279" i="1"/>
  <c r="E279" i="1"/>
  <c r="D280" i="1"/>
  <c r="E280" i="1"/>
</calcChain>
</file>

<file path=xl/sharedStrings.xml><?xml version="1.0" encoding="utf-8"?>
<sst xmlns="http://schemas.openxmlformats.org/spreadsheetml/2006/main" count="291" uniqueCount="51">
  <si>
    <r>
      <t>EIA, Form EIA-810,</t>
    </r>
    <r>
      <rPr>
        <i/>
        <sz val="8"/>
        <rFont val="Times New Roman"/>
        <family val="1"/>
      </rPr>
      <t xml:space="preserve"> Monthly Refinery Report</t>
    </r>
  </si>
  <si>
    <t>Source: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</si>
  <si>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Holly refinery was partially down for several months in spring 2018</t>
    </r>
  </si>
  <si>
    <t>^^Silver Eagle estimated in 2013-2022</t>
  </si>
  <si>
    <t>^Tesoro was down for maintenance</t>
  </si>
  <si>
    <t>*Silver Eagle refinery was idle during November and December 2009 and January 2010</t>
  </si>
  <si>
    <t xml:space="preserve">           Dec.</t>
  </si>
  <si>
    <t xml:space="preserve">           Nov.</t>
  </si>
  <si>
    <t xml:space="preserve">           Oct.</t>
  </si>
  <si>
    <t xml:space="preserve">           Sep.</t>
  </si>
  <si>
    <t xml:space="preserve">           Aug.</t>
  </si>
  <si>
    <t xml:space="preserve">           Jul.</t>
  </si>
  <si>
    <t xml:space="preserve">           Jun.</t>
  </si>
  <si>
    <t xml:space="preserve">           May</t>
  </si>
  <si>
    <t xml:space="preserve">           Apr.</t>
  </si>
  <si>
    <t xml:space="preserve">           Mar.</t>
  </si>
  <si>
    <t xml:space="preserve">           Feb.</t>
  </si>
  <si>
    <t>2022 - Jan.</t>
  </si>
  <si>
    <t>2021 - Jan.</t>
  </si>
  <si>
    <t>2020 - Jan.</t>
  </si>
  <si>
    <t>2019 - Jan.</t>
  </si>
  <si>
    <r>
      <t>2018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- Jan.</t>
    </r>
  </si>
  <si>
    <t>2017 - Jan.</t>
  </si>
  <si>
    <t>2016 - Jan.</t>
  </si>
  <si>
    <t>2015 - Jan.</t>
  </si>
  <si>
    <t>2014 - Jan.</t>
  </si>
  <si>
    <t>2013 - Jan.</t>
  </si>
  <si>
    <t>2012 - Jan.</t>
  </si>
  <si>
    <t>2011 - Jan.</t>
  </si>
  <si>
    <t xml:space="preserve">           Mar.^</t>
  </si>
  <si>
    <t>2010 - Jan.*</t>
  </si>
  <si>
    <t xml:space="preserve">           Dec.*</t>
  </si>
  <si>
    <t xml:space="preserve">           Nov.*</t>
  </si>
  <si>
    <t>2009 - Jan.</t>
  </si>
  <si>
    <t>2008 - Jan.</t>
  </si>
  <si>
    <t>2007 - Jan.</t>
  </si>
  <si>
    <t>2006 - Jan.</t>
  </si>
  <si>
    <t>2005 - Jan.</t>
  </si>
  <si>
    <t>2004 - Jan.</t>
  </si>
  <si>
    <t>2003 - Jan.</t>
  </si>
  <si>
    <t>2002 - Jan.</t>
  </si>
  <si>
    <t>2001 - Jan.</t>
  </si>
  <si>
    <t>2000 - Jan.</t>
  </si>
  <si>
    <t>Barrels per day</t>
  </si>
  <si>
    <t>Thousand barrels per month^^</t>
  </si>
  <si>
    <t>Utilization Rate</t>
  </si>
  <si>
    <t xml:space="preserve">           Crude Oil Runs</t>
  </si>
  <si>
    <t>Capacity</t>
  </si>
  <si>
    <t>Year / Month</t>
  </si>
  <si>
    <t>Petroleum Refinery Inputs and Utilization of Capacity in Utah, Monthly Data, 2000-2022</t>
  </si>
  <si>
    <t>Table 3.14b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</si>
</sst>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0.0%"/>
    <numFmt numFmtId="165" formatCode="0.0"/>
  </numFmts>
  <fonts count="11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1" fillId="2" borderId="0"/>
  </cellStyleXfs>
  <cellXfs count="65">
    <xf numFmtId="0" fontId="0" fillId="0" borderId="0" xfId="0"/>
    <xf numFmtId="0" fontId="0" fillId="2" borderId="0" xfId="0" applyFill="1"/>
    <xf numFmtId="0" fontId="2" fillId="0" borderId="0" xfId="3" applyFont="1" applyFill="1"/>
    <xf numFmtId="0" fontId="2" fillId="0" borderId="0" xfId="3" applyFont="1" applyFill="1" applyAlignment="1">
      <alignment horizontal="center" vertical="center"/>
    </xf>
    <xf numFmtId="7" fontId="3" fillId="0" borderId="0" xfId="0" applyNumberFormat="1" applyFont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1" fontId="3" fillId="0" borderId="0" xfId="3" applyNumberFormat="1" applyFont="1" applyFill="1" applyAlignment="1">
      <alignment horizontal="left" vertical="center"/>
    </xf>
    <xf numFmtId="165" fontId="6" fillId="0" borderId="0" xfId="1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" fontId="3" fillId="3" borderId="1" xfId="2" applyNumberFormat="1" applyFont="1" applyFill="1" applyBorder="1" applyAlignment="1">
      <alignment horizontal="left" vertical="center"/>
    </xf>
    <xf numFmtId="165" fontId="3" fillId="4" borderId="0" xfId="1" applyNumberFormat="1" applyFont="1" applyFill="1" applyAlignment="1">
      <alignment horizontal="right" vertical="center"/>
    </xf>
    <xf numFmtId="3" fontId="3" fillId="5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" fontId="3" fillId="5" borderId="0" xfId="2" applyNumberFormat="1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" fontId="3" fillId="3" borderId="0" xfId="2" applyNumberFormat="1" applyFont="1" applyFill="1" applyAlignment="1">
      <alignment horizontal="lef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" fontId="3" fillId="3" borderId="6" xfId="2" applyNumberFormat="1" applyFont="1" applyFill="1" applyBorder="1" applyAlignment="1">
      <alignment horizontal="left" vertical="center"/>
    </xf>
    <xf numFmtId="0" fontId="1" fillId="0" borderId="0" xfId="0" applyFont="1"/>
    <xf numFmtId="3" fontId="3" fillId="3" borderId="6" xfId="3" applyNumberFormat="1" applyFont="1" applyFill="1" applyBorder="1" applyAlignment="1">
      <alignment vertical="center"/>
    </xf>
    <xf numFmtId="3" fontId="3" fillId="3" borderId="7" xfId="3" applyNumberFormat="1" applyFont="1" applyFill="1" applyBorder="1" applyAlignment="1">
      <alignment horizontal="right" vertical="center"/>
    </xf>
    <xf numFmtId="165" fontId="3" fillId="5" borderId="0" xfId="1" applyNumberFormat="1" applyFont="1" applyFill="1" applyAlignment="1">
      <alignment horizontal="right" vertical="center"/>
    </xf>
    <xf numFmtId="3" fontId="3" fillId="5" borderId="0" xfId="3" applyNumberFormat="1" applyFont="1" applyFill="1" applyAlignment="1">
      <alignment vertical="center"/>
    </xf>
    <xf numFmtId="3" fontId="3" fillId="5" borderId="3" xfId="3" applyNumberFormat="1" applyFont="1" applyFill="1" applyBorder="1" applyAlignment="1">
      <alignment horizontal="right" vertical="center"/>
    </xf>
    <xf numFmtId="3" fontId="3" fillId="3" borderId="0" xfId="3" applyNumberFormat="1" applyFont="1" applyFill="1" applyAlignment="1">
      <alignment vertical="center"/>
    </xf>
    <xf numFmtId="3" fontId="3" fillId="3" borderId="3" xfId="3" applyNumberFormat="1" applyFont="1" applyFill="1" applyBorder="1" applyAlignment="1">
      <alignment horizontal="right" vertical="center"/>
    </xf>
    <xf numFmtId="165" fontId="3" fillId="3" borderId="0" xfId="1" applyNumberFormat="1" applyFont="1" applyFill="1" applyAlignment="1">
      <alignment horizontal="right" vertical="center"/>
    </xf>
    <xf numFmtId="165" fontId="3" fillId="3" borderId="6" xfId="1" applyNumberFormat="1" applyFont="1" applyFill="1" applyBorder="1" applyAlignment="1">
      <alignment horizontal="right" vertical="center"/>
    </xf>
    <xf numFmtId="3" fontId="3" fillId="5" borderId="5" xfId="3" applyNumberFormat="1" applyFont="1" applyFill="1" applyBorder="1" applyAlignment="1">
      <alignment horizontal="right" vertical="center"/>
    </xf>
    <xf numFmtId="3" fontId="3" fillId="5" borderId="0" xfId="0" applyNumberFormat="1" applyFont="1" applyFill="1" applyAlignment="1">
      <alignment vertical="center"/>
    </xf>
    <xf numFmtId="3" fontId="3" fillId="5" borderId="3" xfId="0" applyNumberFormat="1" applyFont="1" applyFill="1" applyBorder="1" applyAlignment="1">
      <alignment horizontal="right" vertical="center"/>
    </xf>
    <xf numFmtId="3" fontId="2" fillId="0" borderId="0" xfId="3" applyNumberFormat="1" applyFont="1" applyFill="1"/>
    <xf numFmtId="3" fontId="3" fillId="3" borderId="0" xfId="0" applyNumberFormat="1" applyFont="1" applyFill="1" applyAlignment="1">
      <alignment vertical="center"/>
    </xf>
    <xf numFmtId="3" fontId="3" fillId="3" borderId="3" xfId="0" applyNumberFormat="1" applyFont="1" applyFill="1" applyBorder="1" applyAlignment="1">
      <alignment horizontal="right" vertical="center"/>
    </xf>
    <xf numFmtId="1" fontId="7" fillId="6" borderId="8" xfId="1" applyNumberFormat="1" applyFont="1" applyFill="1" applyBorder="1" applyAlignment="1">
      <alignment horizontal="right" vertical="center"/>
    </xf>
    <xf numFmtId="3" fontId="7" fillId="6" borderId="8" xfId="3" applyNumberFormat="1" applyFont="1" applyFill="1" applyBorder="1" applyAlignment="1">
      <alignment horizontal="right" vertical="center"/>
    </xf>
    <xf numFmtId="3" fontId="7" fillId="6" borderId="8" xfId="3" applyNumberFormat="1" applyFont="1" applyFill="1" applyBorder="1" applyAlignment="1">
      <alignment horizontal="right" vertical="center" wrapText="1"/>
    </xf>
    <xf numFmtId="3" fontId="7" fillId="6" borderId="9" xfId="3" applyNumberFormat="1" applyFont="1" applyFill="1" applyBorder="1" applyAlignment="1">
      <alignment horizontal="right" vertical="center"/>
    </xf>
    <xf numFmtId="0" fontId="8" fillId="6" borderId="8" xfId="1" applyFont="1" applyFill="1" applyBorder="1" applyAlignment="1">
      <alignment horizontal="left" vertical="center"/>
    </xf>
    <xf numFmtId="3" fontId="8" fillId="6" borderId="8" xfId="0" applyNumberFormat="1" applyFont="1" applyFill="1" applyBorder="1" applyAlignment="1">
      <alignment horizontal="right" vertical="center"/>
    </xf>
    <xf numFmtId="5" fontId="9" fillId="7" borderId="8" xfId="2" applyNumberFormat="1" applyFont="1" applyFill="1" applyBorder="1" applyAlignment="1">
      <alignment horizontal="center" vertical="center"/>
    </xf>
    <xf numFmtId="5" fontId="8" fillId="6" borderId="8" xfId="2" applyNumberFormat="1" applyFont="1" applyFill="1" applyBorder="1" applyAlignment="1">
      <alignment horizontal="center" vertical="center"/>
    </xf>
    <xf numFmtId="3" fontId="8" fillId="6" borderId="9" xfId="1" applyNumberFormat="1" applyFont="1" applyFill="1" applyBorder="1" applyAlignment="1">
      <alignment horizontal="right" vertical="center"/>
    </xf>
    <xf numFmtId="0" fontId="8" fillId="6" borderId="8" xfId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3" fontId="10" fillId="0" borderId="0" xfId="2" applyNumberFormat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/>
    </xf>
  </cellXfs>
  <cellStyles count="4">
    <cellStyle name="Comma" xfId="1" builtinId="3"/>
    <cellStyle name="Currency" xfId="2" builtinId="4"/>
    <cellStyle name="F8" xfId="3" xr:uid="{2AB9E6F1-BE0C-4881-BF45-A7D7EC70A81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E2A7-1C85-40D4-8350-22D5371D209A}">
  <sheetPr codeName="Sheet15"/>
  <dimension ref="A1:HS287"/>
  <sheetViews>
    <sheetView showGridLines="0" tabSelected="1" zoomScaleNormal="100" workbookViewId="0">
      <pane ySplit="4" topLeftCell="A5" activePane="bottomLeft" state="frozen"/>
      <selection pane="bottomLeft" activeCell="G33" sqref="G33"/>
    </sheetView>
  </sheetViews>
  <sheetFormatPr defaultRowHeight="15.75" x14ac:dyDescent="0.25"/>
  <cols>
    <col min="1" max="1" width="11.125" style="1" customWidth="1"/>
    <col min="2" max="5" width="18.75" style="1" customWidth="1"/>
    <col min="6" max="16384" width="9" style="1"/>
  </cols>
  <sheetData>
    <row r="1" spans="1:227" customFormat="1" x14ac:dyDescent="0.25">
      <c r="A1" s="64" t="s">
        <v>50</v>
      </c>
      <c r="B1" s="63" t="s">
        <v>49</v>
      </c>
      <c r="C1" s="62"/>
      <c r="D1" s="62"/>
      <c r="E1" s="6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2" spans="1:227" customFormat="1" ht="7.5" customHeight="1" thickBot="1" x14ac:dyDescent="0.3">
      <c r="A2" s="61"/>
      <c r="B2" s="60"/>
      <c r="C2" s="60"/>
      <c r="D2" s="60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</row>
    <row r="3" spans="1:227" customFormat="1" ht="16.5" customHeight="1" thickBot="1" x14ac:dyDescent="0.3">
      <c r="A3" s="59" t="s">
        <v>48</v>
      </c>
      <c r="B3" s="58" t="s">
        <v>47</v>
      </c>
      <c r="C3" s="57" t="s">
        <v>46</v>
      </c>
      <c r="D3" s="56"/>
      <c r="E3" s="55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pans="1:227" customFormat="1" ht="24" customHeight="1" thickBot="1" x14ac:dyDescent="0.3">
      <c r="A4" s="54"/>
      <c r="B4" s="53" t="s">
        <v>43</v>
      </c>
      <c r="C4" s="52" t="s">
        <v>44</v>
      </c>
      <c r="D4" s="51" t="s">
        <v>43</v>
      </c>
      <c r="E4" s="5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s="34" customFormat="1" ht="11.25" customHeight="1" x14ac:dyDescent="0.25">
      <c r="A5" s="21" t="s">
        <v>42</v>
      </c>
      <c r="B5" s="46">
        <v>152000</v>
      </c>
      <c r="C5" s="45">
        <v>4317</v>
      </c>
      <c r="D5" s="18">
        <f>(C5*1000)/31</f>
        <v>139258.06451612903</v>
      </c>
      <c r="E5" s="37">
        <f>(D5/B5)*100</f>
        <v>91.617147707979626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s="34" customFormat="1" ht="11.25" customHeight="1" x14ac:dyDescent="0.25">
      <c r="A6" s="26" t="s">
        <v>16</v>
      </c>
      <c r="B6" s="49">
        <v>152000</v>
      </c>
      <c r="C6" s="48">
        <v>3695</v>
      </c>
      <c r="D6" s="23">
        <f>(C6*1000)/29</f>
        <v>127413.79310344828</v>
      </c>
      <c r="E6" s="42">
        <f>(D6/B6)*100</f>
        <v>83.824863883847542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s="34" customFormat="1" ht="11.25" customHeight="1" x14ac:dyDescent="0.25">
      <c r="A7" s="21" t="s">
        <v>15</v>
      </c>
      <c r="B7" s="46">
        <v>152000</v>
      </c>
      <c r="C7" s="45">
        <v>3827</v>
      </c>
      <c r="D7" s="18">
        <f>(C7*1000)/31</f>
        <v>123451.6129032258</v>
      </c>
      <c r="E7" s="37">
        <f>(D7/B7)*100</f>
        <v>81.218166383701188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s="34" customFormat="1" ht="11.25" customHeight="1" x14ac:dyDescent="0.25">
      <c r="A8" s="26" t="s">
        <v>14</v>
      </c>
      <c r="B8" s="49">
        <v>152000</v>
      </c>
      <c r="C8" s="48">
        <v>4048</v>
      </c>
      <c r="D8" s="23">
        <f>(C8*1000)/30</f>
        <v>134933.33333333334</v>
      </c>
      <c r="E8" s="42">
        <f>(D8/B8)*100</f>
        <v>88.771929824561411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s="34" customFormat="1" ht="11.25" customHeight="1" x14ac:dyDescent="0.25">
      <c r="A9" s="21" t="s">
        <v>13</v>
      </c>
      <c r="B9" s="46">
        <v>152000</v>
      </c>
      <c r="C9" s="45">
        <v>4268</v>
      </c>
      <c r="D9" s="18">
        <f>(C9*1000)/31</f>
        <v>137677.4193548387</v>
      </c>
      <c r="E9" s="37">
        <f>(D9/B9)*100</f>
        <v>90.577249575551775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s="34" customFormat="1" ht="11.25" customHeight="1" x14ac:dyDescent="0.25">
      <c r="A10" s="26" t="s">
        <v>12</v>
      </c>
      <c r="B10" s="49">
        <v>152000</v>
      </c>
      <c r="C10" s="48">
        <v>4248</v>
      </c>
      <c r="D10" s="23">
        <f>(C10*1000)/30</f>
        <v>141600</v>
      </c>
      <c r="E10" s="42">
        <f>(D10/B10)*100</f>
        <v>93.15789473684211</v>
      </c>
      <c r="F10" s="2"/>
      <c r="G10" s="4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s="34" customFormat="1" ht="11.25" customHeight="1" x14ac:dyDescent="0.25">
      <c r="A11" s="21" t="s">
        <v>11</v>
      </c>
      <c r="B11" s="46">
        <v>152000</v>
      </c>
      <c r="C11" s="45">
        <v>4605</v>
      </c>
      <c r="D11" s="18">
        <f>(C11*1000)/31</f>
        <v>148548.38709677418</v>
      </c>
      <c r="E11" s="37">
        <f>(D11/B11)*100</f>
        <v>97.729202037351442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s="34" customFormat="1" ht="11.25" customHeight="1" x14ac:dyDescent="0.25">
      <c r="A12" s="26" t="s">
        <v>10</v>
      </c>
      <c r="B12" s="41">
        <v>152000</v>
      </c>
      <c r="C12" s="40">
        <v>4452</v>
      </c>
      <c r="D12" s="23">
        <f>(C12*1000)/31</f>
        <v>143612.90322580645</v>
      </c>
      <c r="E12" s="42">
        <f>(D12/B12)*100</f>
        <v>94.482173174872656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pans="1:227" s="34" customFormat="1" ht="11.25" customHeight="1" x14ac:dyDescent="0.25">
      <c r="A13" s="21" t="s">
        <v>9</v>
      </c>
      <c r="B13" s="39">
        <v>152000</v>
      </c>
      <c r="C13" s="38">
        <v>4067</v>
      </c>
      <c r="D13" s="18">
        <f>(C13*1000)/30</f>
        <v>135566.66666666666</v>
      </c>
      <c r="E13" s="37">
        <f>(D13/B13)*100</f>
        <v>89.188596491228068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pans="1:227" s="34" customFormat="1" ht="11.25" customHeight="1" x14ac:dyDescent="0.25">
      <c r="A14" s="26" t="s">
        <v>8</v>
      </c>
      <c r="B14" s="41">
        <v>152000</v>
      </c>
      <c r="C14" s="40">
        <v>4381</v>
      </c>
      <c r="D14" s="23">
        <f>(C14*1000)/31</f>
        <v>141322.5806451613</v>
      </c>
      <c r="E14" s="42">
        <f>(D14/B14)*100</f>
        <v>92.975382003395595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</row>
    <row r="15" spans="1:227" s="34" customFormat="1" ht="11.25" customHeight="1" x14ac:dyDescent="0.25">
      <c r="A15" s="21" t="s">
        <v>7</v>
      </c>
      <c r="B15" s="39">
        <v>152000</v>
      </c>
      <c r="C15" s="38">
        <v>4001</v>
      </c>
      <c r="D15" s="18">
        <f>(C15*1000)/30</f>
        <v>133366.66666666666</v>
      </c>
      <c r="E15" s="37">
        <f>(D15/B15)*100</f>
        <v>87.741228070175438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s="34" customFormat="1" ht="11.25" customHeight="1" x14ac:dyDescent="0.25">
      <c r="A16" s="33" t="s">
        <v>6</v>
      </c>
      <c r="B16" s="36">
        <v>152000</v>
      </c>
      <c r="C16" s="35">
        <v>4090</v>
      </c>
      <c r="D16" s="30">
        <f>(C16*1000)/31</f>
        <v>131935.48387096773</v>
      </c>
      <c r="E16" s="43">
        <f>(D16/B16)*100</f>
        <v>86.799660441426141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s="34" customFormat="1" ht="11.25" customHeight="1" x14ac:dyDescent="0.25">
      <c r="A17" s="21" t="s">
        <v>41</v>
      </c>
      <c r="B17" s="39">
        <v>152000</v>
      </c>
      <c r="C17" s="38">
        <v>3993</v>
      </c>
      <c r="D17" s="18">
        <f>(C17*1000)/31</f>
        <v>128806.45161290323</v>
      </c>
      <c r="E17" s="37">
        <f>(D17/B17)*100</f>
        <v>84.741086587436328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227" s="34" customFormat="1" ht="11.25" customHeight="1" x14ac:dyDescent="0.25">
      <c r="A18" s="26" t="s">
        <v>16</v>
      </c>
      <c r="B18" s="41">
        <v>152000</v>
      </c>
      <c r="C18" s="40">
        <v>3848</v>
      </c>
      <c r="D18" s="23">
        <f>(C18*1000)/28</f>
        <v>137428.57142857142</v>
      </c>
      <c r="E18" s="42">
        <f>(D18/B18)*100</f>
        <v>90.41353383458646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s="34" customFormat="1" ht="11.25" customHeight="1" x14ac:dyDescent="0.25">
      <c r="A19" s="21" t="s">
        <v>15</v>
      </c>
      <c r="B19" s="39">
        <v>152000</v>
      </c>
      <c r="C19" s="38">
        <v>3696</v>
      </c>
      <c r="D19" s="18">
        <f>(C19*1000)/31</f>
        <v>119225.80645161291</v>
      </c>
      <c r="E19" s="37">
        <f>(D19/B19)*100</f>
        <v>78.438030560271656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s="34" customFormat="1" ht="11.25" customHeight="1" x14ac:dyDescent="0.25">
      <c r="A20" s="26" t="s">
        <v>14</v>
      </c>
      <c r="B20" s="41">
        <v>152000</v>
      </c>
      <c r="C20" s="40">
        <v>3875</v>
      </c>
      <c r="D20" s="23">
        <f>(C20*1000)/30</f>
        <v>129166.66666666667</v>
      </c>
      <c r="E20" s="42">
        <f>(D20/B20)*100</f>
        <v>84.978070175438603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s="34" customFormat="1" ht="11.25" customHeight="1" x14ac:dyDescent="0.25">
      <c r="A21" s="21" t="s">
        <v>13</v>
      </c>
      <c r="B21" s="39">
        <v>152000</v>
      </c>
      <c r="C21" s="38">
        <v>4491</v>
      </c>
      <c r="D21" s="18">
        <f>(C21*1000)/31</f>
        <v>144870.96774193548</v>
      </c>
      <c r="E21" s="37">
        <f>(D21/B21)*100</f>
        <v>95.309847198641762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pans="1:227" s="34" customFormat="1" ht="11.25" customHeight="1" x14ac:dyDescent="0.25">
      <c r="A22" s="26" t="s">
        <v>12</v>
      </c>
      <c r="B22" s="41">
        <v>152000</v>
      </c>
      <c r="C22" s="40">
        <v>4476</v>
      </c>
      <c r="D22" s="23">
        <f>(C22*1000)/30</f>
        <v>149200</v>
      </c>
      <c r="E22" s="42">
        <f>(D22/B22)*100</f>
        <v>98.15789473684211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pans="1:227" s="34" customFormat="1" ht="11.25" customHeight="1" x14ac:dyDescent="0.25">
      <c r="A23" s="21" t="s">
        <v>11</v>
      </c>
      <c r="B23" s="39">
        <v>152000</v>
      </c>
      <c r="C23" s="38">
        <v>4337</v>
      </c>
      <c r="D23" s="18">
        <f>(C23*1000)/31</f>
        <v>139903.22580645161</v>
      </c>
      <c r="E23" s="37">
        <f>(D23/B23)*100</f>
        <v>92.041595925297116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pans="1:227" s="34" customFormat="1" ht="11.25" customHeight="1" x14ac:dyDescent="0.25">
      <c r="A24" s="26" t="s">
        <v>10</v>
      </c>
      <c r="B24" s="41">
        <v>152000</v>
      </c>
      <c r="C24" s="40">
        <v>4367</v>
      </c>
      <c r="D24" s="23">
        <f>(C24*1000)/31</f>
        <v>140870.96774193548</v>
      </c>
      <c r="E24" s="42">
        <f>(D24/B24)*100</f>
        <v>92.678268251273337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s="34" customFormat="1" ht="11.25" customHeight="1" x14ac:dyDescent="0.25">
      <c r="A25" s="21" t="s">
        <v>9</v>
      </c>
      <c r="B25" s="39">
        <v>152000</v>
      </c>
      <c r="C25" s="38">
        <v>4288</v>
      </c>
      <c r="D25" s="18">
        <f>(C25*1000)/30</f>
        <v>142933.33333333334</v>
      </c>
      <c r="E25" s="37">
        <f>(D25/B25)*100</f>
        <v>94.035087719298247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s="34" customFormat="1" ht="11.25" customHeight="1" x14ac:dyDescent="0.25">
      <c r="A26" s="26" t="s">
        <v>8</v>
      </c>
      <c r="B26" s="41">
        <v>152000</v>
      </c>
      <c r="C26" s="40">
        <v>4457</v>
      </c>
      <c r="D26" s="23">
        <f>(C26*1000)/31</f>
        <v>143774.19354838709</v>
      </c>
      <c r="E26" s="42">
        <f>(D26/B26)*100</f>
        <v>94.588285229202029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s="34" customFormat="1" ht="11.25" customHeight="1" x14ac:dyDescent="0.25">
      <c r="A27" s="21" t="s">
        <v>7</v>
      </c>
      <c r="B27" s="39">
        <v>152000</v>
      </c>
      <c r="C27" s="38">
        <v>4091</v>
      </c>
      <c r="D27" s="18">
        <f>(C27*1000)/30</f>
        <v>136366.66666666666</v>
      </c>
      <c r="E27" s="37">
        <f>(D27/B27)*100</f>
        <v>89.714912280701753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s="34" customFormat="1" ht="11.25" customHeight="1" x14ac:dyDescent="0.25">
      <c r="A28" s="33" t="s">
        <v>6</v>
      </c>
      <c r="B28" s="36">
        <v>152000</v>
      </c>
      <c r="C28" s="35">
        <v>4224</v>
      </c>
      <c r="D28" s="30">
        <f>(C28*1000)/31</f>
        <v>136258.06451612903</v>
      </c>
      <c r="E28" s="43">
        <f>(D28/B28)*100</f>
        <v>89.643463497453311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s="34" customFormat="1" ht="11.25" customHeight="1" x14ac:dyDescent="0.25">
      <c r="A29" s="21" t="s">
        <v>40</v>
      </c>
      <c r="B29" s="39">
        <v>162700</v>
      </c>
      <c r="C29" s="38">
        <v>3890</v>
      </c>
      <c r="D29" s="18">
        <f>(C29*1000)/31</f>
        <v>125483.87096774194</v>
      </c>
      <c r="E29" s="37">
        <f>(D29/B29)*100</f>
        <v>77.125919463885637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s="34" customFormat="1" ht="11.25" customHeight="1" x14ac:dyDescent="0.25">
      <c r="A30" s="26" t="s">
        <v>16</v>
      </c>
      <c r="B30" s="41">
        <v>162700</v>
      </c>
      <c r="C30" s="40">
        <v>3735</v>
      </c>
      <c r="D30" s="23">
        <f>(C30*1000)/28</f>
        <v>133392.85714285713</v>
      </c>
      <c r="E30" s="42">
        <f>(D30/B30)*100</f>
        <v>81.987005004829214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s="34" customFormat="1" ht="11.25" customHeight="1" x14ac:dyDescent="0.25">
      <c r="A31" s="21" t="s">
        <v>15</v>
      </c>
      <c r="B31" s="39">
        <v>162700</v>
      </c>
      <c r="C31" s="38">
        <v>4238</v>
      </c>
      <c r="D31" s="18">
        <f>(C31*1000)/31</f>
        <v>136709.67741935485</v>
      </c>
      <c r="E31" s="37">
        <f>(D31/B31)*100</f>
        <v>84.025616115153568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s="34" customFormat="1" ht="11.25" customHeight="1" x14ac:dyDescent="0.25">
      <c r="A32" s="26" t="s">
        <v>14</v>
      </c>
      <c r="B32" s="41">
        <v>162700</v>
      </c>
      <c r="C32" s="40">
        <v>4208</v>
      </c>
      <c r="D32" s="23">
        <f>(C32*1000)/30</f>
        <v>140266.66666666666</v>
      </c>
      <c r="E32" s="42">
        <f>(D32/B32)*100</f>
        <v>86.211841835689413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227" s="34" customFormat="1" ht="11.25" customHeight="1" x14ac:dyDescent="0.25">
      <c r="A33" s="21" t="s">
        <v>13</v>
      </c>
      <c r="B33" s="39">
        <v>162700</v>
      </c>
      <c r="C33" s="38">
        <v>4337</v>
      </c>
      <c r="D33" s="18">
        <f>(C33*1000)/31</f>
        <v>139903.22580645161</v>
      </c>
      <c r="E33" s="37">
        <f>(D33/B33)*100</f>
        <v>85.988460852152187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</row>
    <row r="34" spans="1:227" s="34" customFormat="1" ht="11.25" customHeight="1" x14ac:dyDescent="0.25">
      <c r="A34" s="26" t="s">
        <v>12</v>
      </c>
      <c r="B34" s="41">
        <v>162700</v>
      </c>
      <c r="C34" s="40">
        <v>4345</v>
      </c>
      <c r="D34" s="23">
        <f>(C34*1000)/30</f>
        <v>144833.33333333334</v>
      </c>
      <c r="E34" s="42">
        <f>(D34/B34)*100</f>
        <v>89.018643720549079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</row>
    <row r="35" spans="1:227" s="34" customFormat="1" ht="11.25" customHeight="1" x14ac:dyDescent="0.25">
      <c r="A35" s="21" t="s">
        <v>11</v>
      </c>
      <c r="B35" s="39">
        <v>162700</v>
      </c>
      <c r="C35" s="38">
        <v>4362</v>
      </c>
      <c r="D35" s="18">
        <f>(C35*1000)/31</f>
        <v>140709.67741935485</v>
      </c>
      <c r="E35" s="37">
        <f>(D35/B35)*100</f>
        <v>86.484128715030636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</row>
    <row r="36" spans="1:227" s="34" customFormat="1" ht="11.25" customHeight="1" x14ac:dyDescent="0.25">
      <c r="A36" s="26" t="s">
        <v>10</v>
      </c>
      <c r="B36" s="41">
        <v>162700</v>
      </c>
      <c r="C36" s="40">
        <v>4433</v>
      </c>
      <c r="D36" s="23">
        <f>(C36*1000)/31</f>
        <v>143000</v>
      </c>
      <c r="E36" s="42">
        <f>(D36/B36)*100</f>
        <v>87.891825445605406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</row>
    <row r="37" spans="1:227" s="34" customFormat="1" ht="11.25" customHeight="1" x14ac:dyDescent="0.25">
      <c r="A37" s="21" t="s">
        <v>9</v>
      </c>
      <c r="B37" s="39">
        <v>162700</v>
      </c>
      <c r="C37" s="38">
        <v>4222</v>
      </c>
      <c r="D37" s="18">
        <f>(C37*1000)/30</f>
        <v>140733.33333333334</v>
      </c>
      <c r="E37" s="37">
        <f>(D37/B37)*100</f>
        <v>86.498668305675068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</row>
    <row r="38" spans="1:227" s="34" customFormat="1" ht="11.25" customHeight="1" x14ac:dyDescent="0.25">
      <c r="A38" s="26" t="s">
        <v>8</v>
      </c>
      <c r="B38" s="41">
        <v>162700</v>
      </c>
      <c r="C38" s="40">
        <v>4241</v>
      </c>
      <c r="D38" s="23">
        <f>(C38*1000)/31</f>
        <v>136806.45161290321</v>
      </c>
      <c r="E38" s="42">
        <f>(D38/B38)*100</f>
        <v>84.085096258698968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</row>
    <row r="39" spans="1:227" s="34" customFormat="1" ht="11.25" customHeight="1" x14ac:dyDescent="0.25">
      <c r="A39" s="21" t="s">
        <v>7</v>
      </c>
      <c r="B39" s="39">
        <v>162700</v>
      </c>
      <c r="C39" s="38">
        <v>3966</v>
      </c>
      <c r="D39" s="18">
        <f>(C39*1000)/30</f>
        <v>132200</v>
      </c>
      <c r="E39" s="37">
        <f>(D39/B39)*100</f>
        <v>81.25384142593731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</row>
    <row r="40" spans="1:227" s="34" customFormat="1" ht="11.25" customHeight="1" x14ac:dyDescent="0.25">
      <c r="A40" s="33" t="s">
        <v>6</v>
      </c>
      <c r="B40" s="36">
        <v>162700</v>
      </c>
      <c r="C40" s="35">
        <v>4010</v>
      </c>
      <c r="D40" s="30">
        <f>(C40*1000)/31</f>
        <v>129354.83870967742</v>
      </c>
      <c r="E40" s="43">
        <f>(D40/B40)*100</f>
        <v>79.505125205702171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</row>
    <row r="41" spans="1:227" s="34" customFormat="1" ht="11.25" customHeight="1" x14ac:dyDescent="0.25">
      <c r="A41" s="21" t="s">
        <v>39</v>
      </c>
      <c r="B41" s="39">
        <v>162700</v>
      </c>
      <c r="C41" s="38">
        <v>4043</v>
      </c>
      <c r="D41" s="18">
        <f>(C41*1000)/31</f>
        <v>130419.35483870968</v>
      </c>
      <c r="E41" s="37">
        <f>(D41/B41)*100</f>
        <v>80.159406784701716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</row>
    <row r="42" spans="1:227" s="34" customFormat="1" ht="11.25" customHeight="1" x14ac:dyDescent="0.25">
      <c r="A42" s="26" t="s">
        <v>16</v>
      </c>
      <c r="B42" s="41">
        <v>162700</v>
      </c>
      <c r="C42" s="40">
        <v>3590</v>
      </c>
      <c r="D42" s="23">
        <f>(C42*1000)/28</f>
        <v>128214.28571428571</v>
      </c>
      <c r="E42" s="42">
        <f>(D42/B42)*100</f>
        <v>78.804109228202648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</row>
    <row r="43" spans="1:227" s="34" customFormat="1" ht="11.25" customHeight="1" x14ac:dyDescent="0.25">
      <c r="A43" s="21" t="s">
        <v>15</v>
      </c>
      <c r="B43" s="39">
        <v>162700</v>
      </c>
      <c r="C43" s="38">
        <v>3271</v>
      </c>
      <c r="D43" s="18">
        <f>(C43*1000)/31</f>
        <v>105516.12903225806</v>
      </c>
      <c r="E43" s="37">
        <f>(D43/B43)*100</f>
        <v>64.853183179015403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</row>
    <row r="44" spans="1:227" s="34" customFormat="1" ht="11.25" customHeight="1" x14ac:dyDescent="0.25">
      <c r="A44" s="26" t="s">
        <v>14</v>
      </c>
      <c r="B44" s="41">
        <v>162700</v>
      </c>
      <c r="C44" s="40">
        <v>3966</v>
      </c>
      <c r="D44" s="23">
        <f>(C44*1000)/30</f>
        <v>132200</v>
      </c>
      <c r="E44" s="42">
        <f>(D44/B44)*100</f>
        <v>81.25384142593731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s="34" customFormat="1" ht="11.25" customHeight="1" x14ac:dyDescent="0.25">
      <c r="A45" s="21" t="s">
        <v>13</v>
      </c>
      <c r="B45" s="39">
        <v>162700</v>
      </c>
      <c r="C45" s="38">
        <v>3813</v>
      </c>
      <c r="D45" s="18">
        <f>(C45*1000)/31</f>
        <v>123000</v>
      </c>
      <c r="E45" s="37">
        <f>(D45/B45)*100</f>
        <v>75.599262446220038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</row>
    <row r="46" spans="1:227" s="34" customFormat="1" ht="11.25" customHeight="1" x14ac:dyDescent="0.25">
      <c r="A46" s="26" t="s">
        <v>12</v>
      </c>
      <c r="B46" s="41">
        <v>162700</v>
      </c>
      <c r="C46" s="40">
        <v>4249</v>
      </c>
      <c r="D46" s="23">
        <f>(C46*1000)/30</f>
        <v>141633.33333333334</v>
      </c>
      <c r="E46" s="42">
        <f>(D46/B46)*100</f>
        <v>87.051833640647416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</row>
    <row r="47" spans="1:227" s="34" customFormat="1" ht="11.25" customHeight="1" x14ac:dyDescent="0.25">
      <c r="A47" s="21" t="s">
        <v>11</v>
      </c>
      <c r="B47" s="39">
        <v>162700</v>
      </c>
      <c r="C47" s="38">
        <v>4513</v>
      </c>
      <c r="D47" s="18">
        <f>(C47*1000)/31</f>
        <v>145580.64516129033</v>
      </c>
      <c r="E47" s="37">
        <f>(D47/B47)*100</f>
        <v>89.477962606816433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</row>
    <row r="48" spans="1:227" s="34" customFormat="1" ht="11.25" customHeight="1" x14ac:dyDescent="0.25">
      <c r="A48" s="26" t="s">
        <v>10</v>
      </c>
      <c r="B48" s="41">
        <v>162700</v>
      </c>
      <c r="C48" s="40">
        <v>4490</v>
      </c>
      <c r="D48" s="23">
        <f>(C48*1000)/31</f>
        <v>144838.70967741936</v>
      </c>
      <c r="E48" s="42">
        <f>(D48/B48)*100</f>
        <v>89.021948172968251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</row>
    <row r="49" spans="1:227" s="34" customFormat="1" ht="11.25" customHeight="1" x14ac:dyDescent="0.25">
      <c r="A49" s="21" t="s">
        <v>9</v>
      </c>
      <c r="B49" s="39">
        <v>162700</v>
      </c>
      <c r="C49" s="38">
        <v>4341</v>
      </c>
      <c r="D49" s="18">
        <f>(C49*1000)/30</f>
        <v>144700</v>
      </c>
      <c r="E49" s="37">
        <f>(D49/B49)*100</f>
        <v>88.936693300553159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</row>
    <row r="50" spans="1:227" s="34" customFormat="1" ht="11.25" customHeight="1" x14ac:dyDescent="0.25">
      <c r="A50" s="26" t="s">
        <v>8</v>
      </c>
      <c r="B50" s="41">
        <v>162700</v>
      </c>
      <c r="C50" s="40">
        <v>4073</v>
      </c>
      <c r="D50" s="23">
        <f>(C50*1000)/31</f>
        <v>131387.09677419355</v>
      </c>
      <c r="E50" s="42">
        <f>(D50/B50)*100</f>
        <v>80.754208220155832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</row>
    <row r="51" spans="1:227" s="34" customFormat="1" ht="11.25" customHeight="1" x14ac:dyDescent="0.25">
      <c r="A51" s="21" t="s">
        <v>7</v>
      </c>
      <c r="B51" s="39">
        <v>162700</v>
      </c>
      <c r="C51" s="38">
        <v>3874</v>
      </c>
      <c r="D51" s="18">
        <f>(C51*1000)/30</f>
        <v>129133.33333333333</v>
      </c>
      <c r="E51" s="37">
        <f>(D51/B51)*100</f>
        <v>79.368981766031538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</row>
    <row r="52" spans="1:227" s="34" customFormat="1" ht="11.25" customHeight="1" x14ac:dyDescent="0.25">
      <c r="A52" s="33" t="s">
        <v>6</v>
      </c>
      <c r="B52" s="36">
        <v>162700</v>
      </c>
      <c r="C52" s="35">
        <v>4061</v>
      </c>
      <c r="D52" s="30">
        <f>(C52*1000)/31</f>
        <v>131000</v>
      </c>
      <c r="E52" s="43">
        <f>(D52/B52)*100</f>
        <v>80.516287645974188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</row>
    <row r="53" spans="1:227" s="34" customFormat="1" ht="11.25" customHeight="1" x14ac:dyDescent="0.25">
      <c r="A53" s="21" t="s">
        <v>38</v>
      </c>
      <c r="B53" s="39">
        <v>161950</v>
      </c>
      <c r="C53" s="38">
        <v>4059</v>
      </c>
      <c r="D53" s="18">
        <f>(C53*1000)/31</f>
        <v>130935.48387096774</v>
      </c>
      <c r="E53" s="37">
        <f>(D53/B53)*100</f>
        <v>80.849326255614542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</row>
    <row r="54" spans="1:227" s="34" customFormat="1" ht="11.25" customHeight="1" x14ac:dyDescent="0.25">
      <c r="A54" s="26" t="s">
        <v>16</v>
      </c>
      <c r="B54" s="41">
        <v>161950</v>
      </c>
      <c r="C54" s="40">
        <v>3879</v>
      </c>
      <c r="D54" s="23">
        <f>(C54*1000)/29</f>
        <v>133758.62068965516</v>
      </c>
      <c r="E54" s="42">
        <f>(D54/B54)*100</f>
        <v>82.592541333532054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</row>
    <row r="55" spans="1:227" s="34" customFormat="1" ht="11.25" customHeight="1" x14ac:dyDescent="0.25">
      <c r="A55" s="21" t="s">
        <v>15</v>
      </c>
      <c r="B55" s="39">
        <v>161950</v>
      </c>
      <c r="C55" s="38">
        <v>4274</v>
      </c>
      <c r="D55" s="18">
        <f>(C55*1000)/31</f>
        <v>137870.96774193548</v>
      </c>
      <c r="E55" s="37">
        <f>(D55/B55)*100</f>
        <v>85.131810893445802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</row>
    <row r="56" spans="1:227" s="34" customFormat="1" ht="11.25" customHeight="1" x14ac:dyDescent="0.25">
      <c r="A56" s="26" t="s">
        <v>14</v>
      </c>
      <c r="B56" s="41">
        <v>161950</v>
      </c>
      <c r="C56" s="40">
        <v>4433</v>
      </c>
      <c r="D56" s="23">
        <f>(C56*1000)/30</f>
        <v>147766.66666666666</v>
      </c>
      <c r="E56" s="42">
        <f>(D56/B56)*100</f>
        <v>91.242152927858385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</row>
    <row r="57" spans="1:227" s="34" customFormat="1" ht="11.25" customHeight="1" x14ac:dyDescent="0.25">
      <c r="A57" s="21" t="s">
        <v>13</v>
      </c>
      <c r="B57" s="39">
        <v>161950</v>
      </c>
      <c r="C57" s="38">
        <v>4882</v>
      </c>
      <c r="D57" s="18">
        <f>(C57*1000)/31</f>
        <v>157483.87096774194</v>
      </c>
      <c r="E57" s="37">
        <f>(D57/B57)*100</f>
        <v>97.242279078568657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</row>
    <row r="58" spans="1:227" s="34" customFormat="1" ht="11.25" customHeight="1" x14ac:dyDescent="0.25">
      <c r="A58" s="26" t="s">
        <v>12</v>
      </c>
      <c r="B58" s="41">
        <v>161950</v>
      </c>
      <c r="C58" s="40">
        <v>4430</v>
      </c>
      <c r="D58" s="23">
        <f>(C58*1000)/30</f>
        <v>147666.66666666666</v>
      </c>
      <c r="E58" s="42">
        <f>(D58/B58)*100</f>
        <v>91.180405474940812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</row>
    <row r="59" spans="1:227" s="34" customFormat="1" ht="11.25" customHeight="1" x14ac:dyDescent="0.25">
      <c r="A59" s="21" t="s">
        <v>11</v>
      </c>
      <c r="B59" s="39">
        <v>161950</v>
      </c>
      <c r="C59" s="38">
        <v>4745</v>
      </c>
      <c r="D59" s="18">
        <f>(C59*1000)/31</f>
        <v>153064.51612903227</v>
      </c>
      <c r="E59" s="37">
        <f>(D59/B59)*100</f>
        <v>94.513440030276172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</row>
    <row r="60" spans="1:227" s="34" customFormat="1" ht="11.25" customHeight="1" x14ac:dyDescent="0.25">
      <c r="A60" s="26" t="s">
        <v>10</v>
      </c>
      <c r="B60" s="41">
        <v>161950</v>
      </c>
      <c r="C60" s="40">
        <v>4896</v>
      </c>
      <c r="D60" s="23">
        <f>(C60*1000)/31</f>
        <v>157935.48387096773</v>
      </c>
      <c r="E60" s="42">
        <f>(D60/B60)*100</f>
        <v>97.521138543357651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</row>
    <row r="61" spans="1:227" s="34" customFormat="1" ht="11.25" customHeight="1" x14ac:dyDescent="0.25">
      <c r="A61" s="21" t="s">
        <v>9</v>
      </c>
      <c r="B61" s="39">
        <v>161950</v>
      </c>
      <c r="C61" s="38">
        <v>4587</v>
      </c>
      <c r="D61" s="18">
        <f>(C61*1000)/30</f>
        <v>152900</v>
      </c>
      <c r="E61" s="37">
        <f>(D61/B61)*100</f>
        <v>94.41185551096018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</row>
    <row r="62" spans="1:227" s="34" customFormat="1" ht="11.25" customHeight="1" x14ac:dyDescent="0.25">
      <c r="A62" s="26" t="s">
        <v>8</v>
      </c>
      <c r="B62" s="41">
        <v>161950</v>
      </c>
      <c r="C62" s="40">
        <v>4530</v>
      </c>
      <c r="D62" s="23">
        <f>(C62*1000)/31</f>
        <v>146129.03225806452</v>
      </c>
      <c r="E62" s="42">
        <f>(D62/B62)*100</f>
        <v>90.230955392444898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</row>
    <row r="63" spans="1:227" s="34" customFormat="1" ht="11.25" customHeight="1" x14ac:dyDescent="0.25">
      <c r="A63" s="21" t="s">
        <v>7</v>
      </c>
      <c r="B63" s="39">
        <v>161950</v>
      </c>
      <c r="C63" s="38">
        <v>4114</v>
      </c>
      <c r="D63" s="18">
        <f>(C63*1000)/30</f>
        <v>137133.33333333334</v>
      </c>
      <c r="E63" s="37">
        <f>(D63/B63)*100</f>
        <v>84.676340434290424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</row>
    <row r="64" spans="1:227" s="34" customFormat="1" ht="11.25" customHeight="1" x14ac:dyDescent="0.25">
      <c r="A64" s="33" t="s">
        <v>6</v>
      </c>
      <c r="B64" s="36">
        <v>161950</v>
      </c>
      <c r="C64" s="35">
        <v>4351</v>
      </c>
      <c r="D64" s="30">
        <f>(C64*1000)/31</f>
        <v>140354.83870967742</v>
      </c>
      <c r="E64" s="43">
        <f>(D64/B64)*100</f>
        <v>86.665537949785374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</row>
    <row r="65" spans="1:227" s="34" customFormat="1" ht="11.25" customHeight="1" x14ac:dyDescent="0.25">
      <c r="A65" s="21" t="s">
        <v>37</v>
      </c>
      <c r="B65" s="39">
        <v>167350</v>
      </c>
      <c r="C65" s="38">
        <v>4208</v>
      </c>
      <c r="D65" s="18">
        <f>(C65*1000)/31</f>
        <v>135741.93548387097</v>
      </c>
      <c r="E65" s="37">
        <f>(D65/B65)*100</f>
        <v>81.112599631832069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</row>
    <row r="66" spans="1:227" s="34" customFormat="1" ht="11.25" customHeight="1" x14ac:dyDescent="0.25">
      <c r="A66" s="26" t="s">
        <v>16</v>
      </c>
      <c r="B66" s="41">
        <v>167350</v>
      </c>
      <c r="C66" s="40">
        <v>3799</v>
      </c>
      <c r="D66" s="23">
        <f>(C66*1000)/28</f>
        <v>135678.57142857142</v>
      </c>
      <c r="E66" s="42">
        <f>(D66/B66)*100</f>
        <v>81.074736437748086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</row>
    <row r="67" spans="1:227" s="34" customFormat="1" ht="11.25" customHeight="1" x14ac:dyDescent="0.25">
      <c r="A67" s="21" t="s">
        <v>15</v>
      </c>
      <c r="B67" s="39">
        <v>167350</v>
      </c>
      <c r="C67" s="38">
        <v>4545</v>
      </c>
      <c r="D67" s="18">
        <f>(C67*1000)/31</f>
        <v>146612.90322580645</v>
      </c>
      <c r="E67" s="37">
        <f>(D67/B67)*100</f>
        <v>87.608546893221657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</row>
    <row r="68" spans="1:227" s="34" customFormat="1" ht="11.25" customHeight="1" x14ac:dyDescent="0.25">
      <c r="A68" s="26" t="s">
        <v>14</v>
      </c>
      <c r="B68" s="41">
        <v>167350</v>
      </c>
      <c r="C68" s="40">
        <v>4437</v>
      </c>
      <c r="D68" s="23">
        <f>(C68*1000)/30</f>
        <v>147900</v>
      </c>
      <c r="E68" s="42">
        <f>(D68/B68)*100</f>
        <v>88.377651628323875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</row>
    <row r="69" spans="1:227" s="34" customFormat="1" ht="11.25" customHeight="1" x14ac:dyDescent="0.25">
      <c r="A69" s="21" t="s">
        <v>13</v>
      </c>
      <c r="B69" s="39">
        <v>167350</v>
      </c>
      <c r="C69" s="38">
        <v>4885</v>
      </c>
      <c r="D69" s="18">
        <f>(C69*1000)/31</f>
        <v>157580.64516129033</v>
      </c>
      <c r="E69" s="37">
        <f>(D69/B69)*100</f>
        <v>94.16232157830315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</row>
    <row r="70" spans="1:227" s="34" customFormat="1" ht="11.25" customHeight="1" x14ac:dyDescent="0.25">
      <c r="A70" s="26" t="s">
        <v>12</v>
      </c>
      <c r="B70" s="41">
        <v>167350</v>
      </c>
      <c r="C70" s="40">
        <v>4794</v>
      </c>
      <c r="D70" s="23">
        <f>(C70*1000)/30</f>
        <v>159800</v>
      </c>
      <c r="E70" s="42">
        <f>(D70/B70)*100</f>
        <v>95.488497161637284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</row>
    <row r="71" spans="1:227" s="34" customFormat="1" ht="11.25" customHeight="1" x14ac:dyDescent="0.25">
      <c r="A71" s="21" t="s">
        <v>11</v>
      </c>
      <c r="B71" s="39">
        <v>167350</v>
      </c>
      <c r="C71" s="38">
        <v>4870</v>
      </c>
      <c r="D71" s="18">
        <f>(C71*1000)/31</f>
        <v>157096.77419354839</v>
      </c>
      <c r="E71" s="37">
        <f>(D71/B71)*100</f>
        <v>93.873184459843671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</row>
    <row r="72" spans="1:227" s="34" customFormat="1" ht="11.25" customHeight="1" x14ac:dyDescent="0.25">
      <c r="A72" s="26" t="s">
        <v>10</v>
      </c>
      <c r="B72" s="41">
        <v>167350</v>
      </c>
      <c r="C72" s="40">
        <v>4891</v>
      </c>
      <c r="D72" s="23">
        <f>(C72*1000)/31</f>
        <v>157774.19354838709</v>
      </c>
      <c r="E72" s="42">
        <f>(D72/B72)*100</f>
        <v>94.277976425686944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</row>
    <row r="73" spans="1:227" s="34" customFormat="1" ht="11.25" customHeight="1" x14ac:dyDescent="0.25">
      <c r="A73" s="21" t="s">
        <v>9</v>
      </c>
      <c r="B73" s="39">
        <v>167350</v>
      </c>
      <c r="C73" s="38">
        <v>4581</v>
      </c>
      <c r="D73" s="18">
        <f>(C73*1000)/30</f>
        <v>152700</v>
      </c>
      <c r="E73" s="37">
        <f>(D73/B73)*100</f>
        <v>91.245891843441882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</row>
    <row r="74" spans="1:227" s="34" customFormat="1" ht="11.25" customHeight="1" x14ac:dyDescent="0.25">
      <c r="A74" s="26" t="s">
        <v>8</v>
      </c>
      <c r="B74" s="41">
        <v>167350</v>
      </c>
      <c r="C74" s="40">
        <v>4539</v>
      </c>
      <c r="D74" s="23">
        <f>(C74*1000)/31</f>
        <v>146419.35483870967</v>
      </c>
      <c r="E74" s="42">
        <f>(D74/B74)*100</f>
        <v>87.492892045837863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</row>
    <row r="75" spans="1:227" s="34" customFormat="1" ht="11.25" customHeight="1" x14ac:dyDescent="0.25">
      <c r="A75" s="21" t="s">
        <v>7</v>
      </c>
      <c r="B75" s="39">
        <v>167350</v>
      </c>
      <c r="C75" s="38">
        <v>4469</v>
      </c>
      <c r="D75" s="18">
        <f>(C75*1000)/30</f>
        <v>148966.66666666666</v>
      </c>
      <c r="E75" s="37">
        <f>(D75/B75)*100</f>
        <v>89.01503834279454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</row>
    <row r="76" spans="1:227" s="34" customFormat="1" ht="11.25" customHeight="1" x14ac:dyDescent="0.25">
      <c r="A76" s="33" t="s">
        <v>6</v>
      </c>
      <c r="B76" s="36">
        <v>167350</v>
      </c>
      <c r="C76" s="35">
        <v>4526</v>
      </c>
      <c r="D76" s="30">
        <f>(C76*1000)/31</f>
        <v>146000</v>
      </c>
      <c r="E76" s="43">
        <f>(D76/B76)*100</f>
        <v>87.242306543172987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</row>
    <row r="77" spans="1:227" s="34" customFormat="1" ht="11.25" customHeight="1" x14ac:dyDescent="0.25">
      <c r="A77" s="21" t="s">
        <v>36</v>
      </c>
      <c r="B77" s="39">
        <v>167350</v>
      </c>
      <c r="C77" s="38">
        <v>4460</v>
      </c>
      <c r="D77" s="18">
        <f>(C77*1000)/31</f>
        <v>143870.96774193548</v>
      </c>
      <c r="E77" s="37">
        <f>(D77/B77)*100</f>
        <v>85.970103221951291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</row>
    <row r="78" spans="1:227" s="34" customFormat="1" ht="11.25" customHeight="1" x14ac:dyDescent="0.25">
      <c r="A78" s="26" t="s">
        <v>16</v>
      </c>
      <c r="B78" s="41">
        <v>167350</v>
      </c>
      <c r="C78" s="40">
        <v>4224</v>
      </c>
      <c r="D78" s="23">
        <f>(C78*1000)/28</f>
        <v>150857.14285714287</v>
      </c>
      <c r="E78" s="42">
        <f>(D78/B78)*100</f>
        <v>90.14469247513766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</row>
    <row r="79" spans="1:227" s="34" customFormat="1" ht="11.25" customHeight="1" x14ac:dyDescent="0.25">
      <c r="A79" s="21" t="s">
        <v>15</v>
      </c>
      <c r="B79" s="39">
        <v>167350</v>
      </c>
      <c r="C79" s="38">
        <v>4664</v>
      </c>
      <c r="D79" s="18">
        <f>(C79*1000)/31</f>
        <v>150451.61290322582</v>
      </c>
      <c r="E79" s="37">
        <f>(D79/B79)*100</f>
        <v>89.902368033000187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</row>
    <row r="80" spans="1:227" s="34" customFormat="1" ht="11.25" customHeight="1" x14ac:dyDescent="0.25">
      <c r="A80" s="26" t="s">
        <v>14</v>
      </c>
      <c r="B80" s="41">
        <v>167350</v>
      </c>
      <c r="C80" s="40">
        <v>4656</v>
      </c>
      <c r="D80" s="23">
        <f>(C80*1000)/30</f>
        <v>155200</v>
      </c>
      <c r="E80" s="42">
        <f>(D80/B80)*100</f>
        <v>92.739766955482523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</row>
    <row r="81" spans="1:227" s="34" customFormat="1" ht="11.25" customHeight="1" x14ac:dyDescent="0.25">
      <c r="A81" s="21" t="s">
        <v>13</v>
      </c>
      <c r="B81" s="39">
        <v>167350</v>
      </c>
      <c r="C81" s="38">
        <v>4741</v>
      </c>
      <c r="D81" s="18">
        <f>(C81*1000)/31</f>
        <v>152935.48387096773</v>
      </c>
      <c r="E81" s="37">
        <f>(D81/B81)*100</f>
        <v>91.386605241092155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</row>
    <row r="82" spans="1:227" s="34" customFormat="1" ht="11.25" customHeight="1" x14ac:dyDescent="0.25">
      <c r="A82" s="26" t="s">
        <v>12</v>
      </c>
      <c r="B82" s="41">
        <v>167350</v>
      </c>
      <c r="C82" s="40">
        <v>4716</v>
      </c>
      <c r="D82" s="23">
        <f>(C82*1000)/30</f>
        <v>157200</v>
      </c>
      <c r="E82" s="42">
        <f>(D82/B82)*100</f>
        <v>93.934867045115027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</row>
    <row r="83" spans="1:227" s="34" customFormat="1" ht="11.25" customHeight="1" x14ac:dyDescent="0.25">
      <c r="A83" s="21" t="s">
        <v>11</v>
      </c>
      <c r="B83" s="39">
        <v>167350</v>
      </c>
      <c r="C83" s="38">
        <v>4842</v>
      </c>
      <c r="D83" s="18">
        <f>(C83*1000)/31</f>
        <v>156193.54838709679</v>
      </c>
      <c r="E83" s="37">
        <f>(D83/B83)*100</f>
        <v>93.333461838719316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</row>
    <row r="84" spans="1:227" s="34" customFormat="1" ht="11.25" customHeight="1" x14ac:dyDescent="0.25">
      <c r="A84" s="26" t="s">
        <v>10</v>
      </c>
      <c r="B84" s="41">
        <v>167350</v>
      </c>
      <c r="C84" s="40">
        <v>4956</v>
      </c>
      <c r="D84" s="23">
        <f>(C84*1000)/31</f>
        <v>159870.96774193548</v>
      </c>
      <c r="E84" s="42">
        <f>(D84/B84)*100</f>
        <v>95.530903939011353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</row>
    <row r="85" spans="1:227" s="34" customFormat="1" ht="11.25" customHeight="1" x14ac:dyDescent="0.25">
      <c r="A85" s="21" t="s">
        <v>9</v>
      </c>
      <c r="B85" s="39">
        <v>167350</v>
      </c>
      <c r="C85" s="38">
        <v>4484</v>
      </c>
      <c r="D85" s="18">
        <f>(C85*1000)/30</f>
        <v>149466.66666666666</v>
      </c>
      <c r="E85" s="37">
        <f>(D85/B85)*100</f>
        <v>89.313813365202662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</row>
    <row r="86" spans="1:227" s="34" customFormat="1" ht="11.25" customHeight="1" x14ac:dyDescent="0.25">
      <c r="A86" s="26" t="s">
        <v>8</v>
      </c>
      <c r="B86" s="41">
        <v>167350</v>
      </c>
      <c r="C86" s="40">
        <v>4214</v>
      </c>
      <c r="D86" s="23">
        <f>(C86*1000)/31</f>
        <v>135935.48387096773</v>
      </c>
      <c r="E86" s="42">
        <f>(D86/B86)*100</f>
        <v>81.228254479215849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</row>
    <row r="87" spans="1:227" s="34" customFormat="1" ht="11.25" customHeight="1" x14ac:dyDescent="0.25">
      <c r="A87" s="21" t="s">
        <v>7</v>
      </c>
      <c r="B87" s="39">
        <v>167350</v>
      </c>
      <c r="C87" s="38">
        <v>4686</v>
      </c>
      <c r="D87" s="18">
        <f>(C87*1000)/30</f>
        <v>156200</v>
      </c>
      <c r="E87" s="37">
        <f>(D87/B87)*100</f>
        <v>93.337317000298768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</row>
    <row r="88" spans="1:227" s="34" customFormat="1" ht="11.25" customHeight="1" x14ac:dyDescent="0.25">
      <c r="A88" s="33" t="s">
        <v>6</v>
      </c>
      <c r="B88" s="36">
        <v>167350</v>
      </c>
      <c r="C88" s="35">
        <v>4549</v>
      </c>
      <c r="D88" s="30">
        <f>(C88*1000)/31</f>
        <v>146741.93548387097</v>
      </c>
      <c r="E88" s="43">
        <f>(D88/B88)*100</f>
        <v>87.685650124810849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</row>
    <row r="89" spans="1:227" s="34" customFormat="1" ht="11.25" customHeight="1" x14ac:dyDescent="0.25">
      <c r="A89" s="21" t="s">
        <v>35</v>
      </c>
      <c r="B89" s="39">
        <v>167350</v>
      </c>
      <c r="C89" s="38">
        <v>4538</v>
      </c>
      <c r="D89" s="18">
        <f>(C89*1000)/31</f>
        <v>146387.09677419355</v>
      </c>
      <c r="E89" s="37">
        <f>(D89/B89)*100</f>
        <v>87.473616237940561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</row>
    <row r="90" spans="1:227" s="34" customFormat="1" ht="11.25" customHeight="1" x14ac:dyDescent="0.25">
      <c r="A90" s="26" t="s">
        <v>16</v>
      </c>
      <c r="B90" s="41">
        <v>167350</v>
      </c>
      <c r="C90" s="40">
        <v>4146</v>
      </c>
      <c r="D90" s="23">
        <f>(C90*1000)/28</f>
        <v>148071.42857142858</v>
      </c>
      <c r="E90" s="42">
        <f>(D90/B90)*100</f>
        <v>88.480088778863802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</row>
    <row r="91" spans="1:227" s="34" customFormat="1" ht="11.25" customHeight="1" x14ac:dyDescent="0.25">
      <c r="A91" s="21" t="s">
        <v>15</v>
      </c>
      <c r="B91" s="39">
        <v>167350</v>
      </c>
      <c r="C91" s="38">
        <v>4221</v>
      </c>
      <c r="D91" s="18">
        <f>(C91*1000)/31</f>
        <v>136161.29032258064</v>
      </c>
      <c r="E91" s="37">
        <f>(D91/B91)*100</f>
        <v>81.363185134496945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</row>
    <row r="92" spans="1:227" s="34" customFormat="1" ht="11.25" customHeight="1" x14ac:dyDescent="0.25">
      <c r="A92" s="26" t="s">
        <v>14</v>
      </c>
      <c r="B92" s="41">
        <v>167350</v>
      </c>
      <c r="C92" s="40">
        <v>4573</v>
      </c>
      <c r="D92" s="23">
        <f>(C92*1000)/30</f>
        <v>152433.33333333334</v>
      </c>
      <c r="E92" s="42">
        <f>(D92/B92)*100</f>
        <v>91.08654516482423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</row>
    <row r="93" spans="1:227" s="34" customFormat="1" ht="11.25" customHeight="1" x14ac:dyDescent="0.25">
      <c r="A93" s="21" t="s">
        <v>13</v>
      </c>
      <c r="B93" s="39">
        <v>167350</v>
      </c>
      <c r="C93" s="38">
        <v>4911</v>
      </c>
      <c r="D93" s="18">
        <f>(C93*1000)/31</f>
        <v>158419.35483870967</v>
      </c>
      <c r="E93" s="37">
        <f>(D93/B93)*100</f>
        <v>94.663492583632902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</row>
    <row r="94" spans="1:227" s="34" customFormat="1" ht="11.25" customHeight="1" x14ac:dyDescent="0.25">
      <c r="A94" s="26" t="s">
        <v>12</v>
      </c>
      <c r="B94" s="41">
        <v>167350</v>
      </c>
      <c r="C94" s="40">
        <v>4586</v>
      </c>
      <c r="D94" s="23">
        <f>(C94*1000)/30</f>
        <v>152866.66666666666</v>
      </c>
      <c r="E94" s="42">
        <f>(D94/B94)*100</f>
        <v>91.345483517577932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</row>
    <row r="95" spans="1:227" s="34" customFormat="1" ht="11.25" customHeight="1" x14ac:dyDescent="0.25">
      <c r="A95" s="21" t="s">
        <v>11</v>
      </c>
      <c r="B95" s="39">
        <v>167350</v>
      </c>
      <c r="C95" s="38">
        <v>4826</v>
      </c>
      <c r="D95" s="18">
        <f>(C95*1000)/31</f>
        <v>155677.4193548387</v>
      </c>
      <c r="E95" s="37">
        <f>(D95/B95)*100</f>
        <v>93.025048912362536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</row>
    <row r="96" spans="1:227" s="34" customFormat="1" ht="11.25" customHeight="1" x14ac:dyDescent="0.25">
      <c r="A96" s="26" t="s">
        <v>10</v>
      </c>
      <c r="B96" s="41">
        <v>167350</v>
      </c>
      <c r="C96" s="40">
        <v>4932</v>
      </c>
      <c r="D96" s="23">
        <f>(C96*1000)/31</f>
        <v>159096.77419354839</v>
      </c>
      <c r="E96" s="42">
        <f>(D96/B96)*100</f>
        <v>95.068284549476175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</row>
    <row r="97" spans="1:227" s="34" customFormat="1" ht="11.25" customHeight="1" x14ac:dyDescent="0.25">
      <c r="A97" s="21" t="s">
        <v>9</v>
      </c>
      <c r="B97" s="39">
        <v>167350</v>
      </c>
      <c r="C97" s="38">
        <v>4630</v>
      </c>
      <c r="D97" s="18">
        <f>(C97*1000)/30</f>
        <v>154333.33333333334</v>
      </c>
      <c r="E97" s="37">
        <f>(D97/B97)*100</f>
        <v>92.221890249975104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</row>
    <row r="98" spans="1:227" s="34" customFormat="1" ht="11.25" customHeight="1" x14ac:dyDescent="0.25">
      <c r="A98" s="26" t="s">
        <v>8</v>
      </c>
      <c r="B98" s="41">
        <v>167350</v>
      </c>
      <c r="C98" s="40">
        <v>4527</v>
      </c>
      <c r="D98" s="23">
        <f>(C98*1000)/31</f>
        <v>146032.25806451612</v>
      </c>
      <c r="E98" s="42">
        <f>(D98/B98)*100</f>
        <v>87.261582351070288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</row>
    <row r="99" spans="1:227" s="34" customFormat="1" ht="11.25" customHeight="1" x14ac:dyDescent="0.25">
      <c r="A99" s="21" t="s">
        <v>7</v>
      </c>
      <c r="B99" s="39">
        <v>167350</v>
      </c>
      <c r="C99" s="38">
        <v>4662</v>
      </c>
      <c r="D99" s="18">
        <f>(C99*1000)/30</f>
        <v>155400</v>
      </c>
      <c r="E99" s="37">
        <f>(D99/B99)*100</f>
        <v>92.859276964445769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</row>
    <row r="100" spans="1:227" s="34" customFormat="1" ht="11.25" customHeight="1" x14ac:dyDescent="0.25">
      <c r="A100" s="33" t="s">
        <v>6</v>
      </c>
      <c r="B100" s="36">
        <v>167350</v>
      </c>
      <c r="C100" s="35">
        <v>4400</v>
      </c>
      <c r="D100" s="30">
        <f>(C100*1000)/31</f>
        <v>141935.48387096773</v>
      </c>
      <c r="E100" s="43">
        <f>(D100/B100)*100</f>
        <v>84.813554748113376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</row>
    <row r="101" spans="1:227" s="34" customFormat="1" ht="11.25" customHeight="1" x14ac:dyDescent="0.25">
      <c r="A101" s="21" t="s">
        <v>34</v>
      </c>
      <c r="B101" s="39">
        <v>167350</v>
      </c>
      <c r="C101" s="38">
        <v>4436</v>
      </c>
      <c r="D101" s="18">
        <f>(C101*1000)/31</f>
        <v>143096.77419354839</v>
      </c>
      <c r="E101" s="37">
        <f>(D101/B101)*100</f>
        <v>85.507483832416128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</row>
    <row r="102" spans="1:227" s="34" customFormat="1" ht="11.25" customHeight="1" x14ac:dyDescent="0.25">
      <c r="A102" s="26" t="s">
        <v>16</v>
      </c>
      <c r="B102" s="41">
        <v>167700</v>
      </c>
      <c r="C102" s="40">
        <v>4260</v>
      </c>
      <c r="D102" s="23">
        <f>(C102*1000)/29</f>
        <v>146896.55172413794</v>
      </c>
      <c r="E102" s="42">
        <f>(D102/B102)*100</f>
        <v>87.594843007834186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</row>
    <row r="103" spans="1:227" s="34" customFormat="1" ht="11.25" customHeight="1" x14ac:dyDescent="0.25">
      <c r="A103" s="21" t="s">
        <v>15</v>
      </c>
      <c r="B103" s="39">
        <v>167700</v>
      </c>
      <c r="C103" s="38">
        <v>4977</v>
      </c>
      <c r="D103" s="18">
        <f>(C103*1000)/31</f>
        <v>160548.38709677418</v>
      </c>
      <c r="E103" s="37">
        <f>(D103/B103)*100</f>
        <v>95.735472329620862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</row>
    <row r="104" spans="1:227" s="34" customFormat="1" ht="11.25" customHeight="1" x14ac:dyDescent="0.25">
      <c r="A104" s="26" t="s">
        <v>14</v>
      </c>
      <c r="B104" s="41">
        <v>167700</v>
      </c>
      <c r="C104" s="40">
        <v>4674</v>
      </c>
      <c r="D104" s="23">
        <f>(C104*1000)/30</f>
        <v>155800</v>
      </c>
      <c r="E104" s="42">
        <f>(D104/B104)*100</f>
        <v>92.903995229576637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</row>
    <row r="105" spans="1:227" s="34" customFormat="1" ht="11.25" customHeight="1" x14ac:dyDescent="0.25">
      <c r="A105" s="21" t="s">
        <v>13</v>
      </c>
      <c r="B105" s="39">
        <v>167700</v>
      </c>
      <c r="C105" s="38">
        <v>4472</v>
      </c>
      <c r="D105" s="18">
        <f>(C105*1000)/31</f>
        <v>144258.06451612903</v>
      </c>
      <c r="E105" s="37">
        <f>(D105/B105)*100</f>
        <v>86.021505376344081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</row>
    <row r="106" spans="1:227" s="34" customFormat="1" ht="11.25" customHeight="1" x14ac:dyDescent="0.25">
      <c r="A106" s="26" t="s">
        <v>12</v>
      </c>
      <c r="B106" s="41">
        <v>167700</v>
      </c>
      <c r="C106" s="40">
        <v>4555</v>
      </c>
      <c r="D106" s="23">
        <f>(C106*1000)/30</f>
        <v>151833.33333333334</v>
      </c>
      <c r="E106" s="42">
        <f>(D106/B106)*100</f>
        <v>90.538660306102173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</row>
    <row r="107" spans="1:227" s="34" customFormat="1" ht="11.25" customHeight="1" x14ac:dyDescent="0.25">
      <c r="A107" s="21" t="s">
        <v>11</v>
      </c>
      <c r="B107" s="39">
        <v>167700</v>
      </c>
      <c r="C107" s="38">
        <v>4727</v>
      </c>
      <c r="D107" s="18">
        <f>(C107*1000)/31</f>
        <v>152483.87096774194</v>
      </c>
      <c r="E107" s="37">
        <f>(D107/B107)*100</f>
        <v>90.926577798295725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</row>
    <row r="108" spans="1:227" s="34" customFormat="1" ht="11.25" customHeight="1" x14ac:dyDescent="0.25">
      <c r="A108" s="26" t="s">
        <v>10</v>
      </c>
      <c r="B108" s="41">
        <v>167700</v>
      </c>
      <c r="C108" s="40">
        <v>4226</v>
      </c>
      <c r="D108" s="23">
        <f>(C108*1000)/31</f>
        <v>136322.5806451613</v>
      </c>
      <c r="E108" s="42">
        <f>(D108/B108)*100</f>
        <v>81.28955315752016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</row>
    <row r="109" spans="1:227" s="34" customFormat="1" ht="11.25" customHeight="1" x14ac:dyDescent="0.25">
      <c r="A109" s="21" t="s">
        <v>9</v>
      </c>
      <c r="B109" s="39">
        <v>167700</v>
      </c>
      <c r="C109" s="38">
        <v>4111</v>
      </c>
      <c r="D109" s="18">
        <f>(C109*1000)/30</f>
        <v>137033.33333333334</v>
      </c>
      <c r="E109" s="37">
        <f>(D109/B109)*100</f>
        <v>81.713377062214278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</row>
    <row r="110" spans="1:227" s="34" customFormat="1" ht="11.25" customHeight="1" x14ac:dyDescent="0.25">
      <c r="A110" s="26" t="s">
        <v>8</v>
      </c>
      <c r="B110" s="41">
        <v>167700</v>
      </c>
      <c r="C110" s="40">
        <v>4283</v>
      </c>
      <c r="D110" s="23">
        <f>(C110*1000)/31</f>
        <v>138161.29032258064</v>
      </c>
      <c r="E110" s="42">
        <f>(D110/B110)*100</f>
        <v>82.385981110662271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</row>
    <row r="111" spans="1:227" s="34" customFormat="1" ht="11.25" customHeight="1" x14ac:dyDescent="0.25">
      <c r="A111" s="21" t="s">
        <v>7</v>
      </c>
      <c r="B111" s="39">
        <v>167700</v>
      </c>
      <c r="C111" s="38">
        <v>4218</v>
      </c>
      <c r="D111" s="18">
        <f>(C111*1000)/30</f>
        <v>140600</v>
      </c>
      <c r="E111" s="37">
        <f>(D111/B111)*100</f>
        <v>83.840190816935007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</row>
    <row r="112" spans="1:227" s="34" customFormat="1" ht="11.25" customHeight="1" x14ac:dyDescent="0.25">
      <c r="A112" s="33" t="s">
        <v>6</v>
      </c>
      <c r="B112" s="36">
        <v>167700</v>
      </c>
      <c r="C112" s="35">
        <v>4226</v>
      </c>
      <c r="D112" s="30">
        <f>(C112*1000)/31</f>
        <v>136322.5806451613</v>
      </c>
      <c r="E112" s="43">
        <f>(D112/B112)*100</f>
        <v>81.28955315752016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</row>
    <row r="113" spans="1:227" s="34" customFormat="1" ht="11.25" customHeight="1" x14ac:dyDescent="0.25">
      <c r="A113" s="21" t="s">
        <v>33</v>
      </c>
      <c r="B113" s="39">
        <v>167700</v>
      </c>
      <c r="C113" s="38">
        <v>4399</v>
      </c>
      <c r="D113" s="18">
        <f>(C113*1000)/31</f>
        <v>141903.22580645161</v>
      </c>
      <c r="E113" s="37">
        <f>(D113/B113)*100</f>
        <v>84.617308173197131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</row>
    <row r="114" spans="1:227" s="34" customFormat="1" ht="11.25" customHeight="1" x14ac:dyDescent="0.25">
      <c r="A114" s="26" t="s">
        <v>16</v>
      </c>
      <c r="B114" s="41">
        <v>167700</v>
      </c>
      <c r="C114" s="40">
        <v>4036</v>
      </c>
      <c r="D114" s="23">
        <f>(C114*1000)/28</f>
        <v>144142.85714285713</v>
      </c>
      <c r="E114" s="42">
        <f>(D114/B114)*100</f>
        <v>85.952806883039429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</row>
    <row r="115" spans="1:227" s="34" customFormat="1" ht="11.25" customHeight="1" x14ac:dyDescent="0.25">
      <c r="A115" s="21" t="s">
        <v>15</v>
      </c>
      <c r="B115" s="39">
        <v>167700</v>
      </c>
      <c r="C115" s="38">
        <v>4573</v>
      </c>
      <c r="D115" s="18">
        <f>(C115*1000)/31</f>
        <v>147516.12903225806</v>
      </c>
      <c r="E115" s="37">
        <f>(D115/B115)*100</f>
        <v>87.964298766999434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</row>
    <row r="116" spans="1:227" s="34" customFormat="1" ht="11.25" customHeight="1" x14ac:dyDescent="0.25">
      <c r="A116" s="26" t="s">
        <v>14</v>
      </c>
      <c r="B116" s="41">
        <v>167700</v>
      </c>
      <c r="C116" s="40">
        <v>4399</v>
      </c>
      <c r="D116" s="23">
        <f>(C116*1000)/30</f>
        <v>146633.33333333334</v>
      </c>
      <c r="E116" s="42">
        <f>(D116/B116)*100</f>
        <v>87.437885112303732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</row>
    <row r="117" spans="1:227" s="34" customFormat="1" ht="11.25" customHeight="1" x14ac:dyDescent="0.25">
      <c r="A117" s="21" t="s">
        <v>13</v>
      </c>
      <c r="B117" s="39">
        <v>167700</v>
      </c>
      <c r="C117" s="38">
        <v>4824</v>
      </c>
      <c r="D117" s="18">
        <f>(C117*1000)/31</f>
        <v>155612.90322580645</v>
      </c>
      <c r="E117" s="37">
        <f>(D117/B117)*100</f>
        <v>92.79242887644989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</row>
    <row r="118" spans="1:227" s="34" customFormat="1" ht="11.25" customHeight="1" x14ac:dyDescent="0.25">
      <c r="A118" s="26" t="s">
        <v>12</v>
      </c>
      <c r="B118" s="41">
        <v>167700</v>
      </c>
      <c r="C118" s="40">
        <v>4480</v>
      </c>
      <c r="D118" s="23">
        <f>(C118*1000)/30</f>
        <v>149333.33333333334</v>
      </c>
      <c r="E118" s="42">
        <f>(D118/B118)*100</f>
        <v>89.047903001391376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</row>
    <row r="119" spans="1:227" s="34" customFormat="1" ht="11.25" customHeight="1" x14ac:dyDescent="0.25">
      <c r="A119" s="21" t="s">
        <v>11</v>
      </c>
      <c r="B119" s="39">
        <v>167700</v>
      </c>
      <c r="C119" s="38">
        <v>4493</v>
      </c>
      <c r="D119" s="18">
        <f>(C119*1000)/31</f>
        <v>144935.48387096773</v>
      </c>
      <c r="E119" s="37">
        <f>(D119/B119)*100</f>
        <v>86.425452516975383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</row>
    <row r="120" spans="1:227" s="34" customFormat="1" ht="11.25" customHeight="1" x14ac:dyDescent="0.25">
      <c r="A120" s="26" t="s">
        <v>10</v>
      </c>
      <c r="B120" s="41">
        <v>167700</v>
      </c>
      <c r="C120" s="40">
        <v>4717</v>
      </c>
      <c r="D120" s="23">
        <f>(C120*1000)/31</f>
        <v>152161.29032258064</v>
      </c>
      <c r="E120" s="42">
        <f>(D120/B120)*100</f>
        <v>90.734222017042725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</row>
    <row r="121" spans="1:227" s="34" customFormat="1" ht="11.25" customHeight="1" x14ac:dyDescent="0.25">
      <c r="A121" s="21" t="s">
        <v>9</v>
      </c>
      <c r="B121" s="39">
        <v>167700</v>
      </c>
      <c r="C121" s="38">
        <v>4313</v>
      </c>
      <c r="D121" s="18">
        <f>(C121*1000)/30</f>
        <v>143766.66666666666</v>
      </c>
      <c r="E121" s="37">
        <f>(D121/B121)*100</f>
        <v>85.728483402902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</row>
    <row r="122" spans="1:227" s="34" customFormat="1" ht="11.25" customHeight="1" x14ac:dyDescent="0.25">
      <c r="A122" s="26" t="s">
        <v>8</v>
      </c>
      <c r="B122" s="41">
        <v>167700</v>
      </c>
      <c r="C122" s="40">
        <v>4315</v>
      </c>
      <c r="D122" s="23">
        <f>(C122*1000)/30</f>
        <v>143833.33333333334</v>
      </c>
      <c r="E122" s="42">
        <f>(D122/B122)*100</f>
        <v>85.76823693102763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</row>
    <row r="123" spans="1:227" s="34" customFormat="1" ht="11.25" customHeight="1" x14ac:dyDescent="0.25">
      <c r="A123" s="21" t="s">
        <v>32</v>
      </c>
      <c r="B123" s="39">
        <v>167700</v>
      </c>
      <c r="C123" s="38">
        <v>3992</v>
      </c>
      <c r="D123" s="18">
        <f>(C123*1000)/30</f>
        <v>133066.66666666666</v>
      </c>
      <c r="E123" s="37">
        <f>(D123/B123)*100</f>
        <v>79.3480421387398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</row>
    <row r="124" spans="1:227" s="34" customFormat="1" ht="11.25" customHeight="1" x14ac:dyDescent="0.25">
      <c r="A124" s="33" t="s">
        <v>31</v>
      </c>
      <c r="B124" s="36">
        <v>167700</v>
      </c>
      <c r="C124" s="35">
        <v>3938</v>
      </c>
      <c r="D124" s="30">
        <f>(C124*1000)/30</f>
        <v>131266.66666666666</v>
      </c>
      <c r="E124" s="43">
        <f>(D124/B124)*100</f>
        <v>78.274696879348042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</row>
    <row r="125" spans="1:227" s="34" customFormat="1" ht="11.25" customHeight="1" x14ac:dyDescent="0.25">
      <c r="A125" s="21" t="s">
        <v>30</v>
      </c>
      <c r="B125" s="39">
        <v>167700</v>
      </c>
      <c r="C125" s="38">
        <v>4376</v>
      </c>
      <c r="D125" s="18">
        <f>(C125*1000)/31</f>
        <v>141161.29032258064</v>
      </c>
      <c r="E125" s="37">
        <f>(D125/B125)*100</f>
        <v>84.174889876315234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</row>
    <row r="126" spans="1:227" s="34" customFormat="1" ht="11.25" customHeight="1" x14ac:dyDescent="0.25">
      <c r="A126" s="26" t="s">
        <v>16</v>
      </c>
      <c r="B126" s="41">
        <v>167700</v>
      </c>
      <c r="C126" s="40">
        <v>4002</v>
      </c>
      <c r="D126" s="23">
        <f>(C126*1000)/28</f>
        <v>142928.57142857142</v>
      </c>
      <c r="E126" s="42">
        <f>(D126/B126)*100</f>
        <v>85.228724763608483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</row>
    <row r="127" spans="1:227" s="34" customFormat="1" ht="11.25" customHeight="1" x14ac:dyDescent="0.25">
      <c r="A127" s="21" t="s">
        <v>29</v>
      </c>
      <c r="B127" s="39">
        <v>167700</v>
      </c>
      <c r="C127" s="38">
        <v>3304</v>
      </c>
      <c r="D127" s="18">
        <f>(C127*1000)/31</f>
        <v>106580.64516129032</v>
      </c>
      <c r="E127" s="37">
        <f>(D127/B127)*100</f>
        <v>63.554350125993032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</row>
    <row r="128" spans="1:227" s="34" customFormat="1" ht="11.25" customHeight="1" x14ac:dyDescent="0.25">
      <c r="A128" s="26" t="s">
        <v>14</v>
      </c>
      <c r="B128" s="41">
        <v>167700</v>
      </c>
      <c r="C128" s="40">
        <v>4265</v>
      </c>
      <c r="D128" s="23">
        <f>(C128*1000)/30</f>
        <v>142166.66666666666</v>
      </c>
      <c r="E128" s="42">
        <f>(D128/B128)*100</f>
        <v>84.774398727887089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</row>
    <row r="129" spans="1:227" s="34" customFormat="1" ht="11.25" customHeight="1" x14ac:dyDescent="0.25">
      <c r="A129" s="21" t="s">
        <v>13</v>
      </c>
      <c r="B129" s="39">
        <v>167700</v>
      </c>
      <c r="C129" s="38">
        <v>4516</v>
      </c>
      <c r="D129" s="18">
        <f>(C129*1000)/31</f>
        <v>145677.4193548387</v>
      </c>
      <c r="E129" s="37">
        <f>(D129/B129)*100</f>
        <v>86.867870813857309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</row>
    <row r="130" spans="1:227" s="34" customFormat="1" ht="11.25" customHeight="1" x14ac:dyDescent="0.25">
      <c r="A130" s="26" t="s">
        <v>12</v>
      </c>
      <c r="B130" s="41">
        <v>167700</v>
      </c>
      <c r="C130" s="40">
        <v>4323</v>
      </c>
      <c r="D130" s="23">
        <f>(C130*1000)/30</f>
        <v>144100</v>
      </c>
      <c r="E130" s="42">
        <f>(D130/B130)*100</f>
        <v>85.92725104353012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</row>
    <row r="131" spans="1:227" s="34" customFormat="1" ht="11.25" customHeight="1" x14ac:dyDescent="0.25">
      <c r="A131" s="21" t="s">
        <v>11</v>
      </c>
      <c r="B131" s="39">
        <v>167700</v>
      </c>
      <c r="C131" s="38">
        <v>4767</v>
      </c>
      <c r="D131" s="18">
        <f>(C131*1000)/31</f>
        <v>153774.19354838709</v>
      </c>
      <c r="E131" s="37">
        <f>(D131/B131)*100</f>
        <v>91.69600092330775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</row>
    <row r="132" spans="1:227" s="34" customFormat="1" ht="11.25" customHeight="1" x14ac:dyDescent="0.25">
      <c r="A132" s="26" t="s">
        <v>10</v>
      </c>
      <c r="B132" s="41">
        <v>167700</v>
      </c>
      <c r="C132" s="40">
        <v>4711</v>
      </c>
      <c r="D132" s="23">
        <f>(C132*1000)/31</f>
        <v>151967.74193548388</v>
      </c>
      <c r="E132" s="42">
        <f>(D132/B132)*100</f>
        <v>90.618808548290914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</row>
    <row r="133" spans="1:227" s="34" customFormat="1" ht="11.25" customHeight="1" x14ac:dyDescent="0.25">
      <c r="A133" s="21" t="s">
        <v>9</v>
      </c>
      <c r="B133" s="39">
        <v>167700</v>
      </c>
      <c r="C133" s="38">
        <v>4682</v>
      </c>
      <c r="D133" s="18">
        <f>(C133*1000)/30</f>
        <v>156066.66666666666</v>
      </c>
      <c r="E133" s="37">
        <f>(D133/B133)*100</f>
        <v>93.063009342079113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</row>
    <row r="134" spans="1:227" s="34" customFormat="1" ht="11.25" customHeight="1" x14ac:dyDescent="0.25">
      <c r="A134" s="26" t="s">
        <v>8</v>
      </c>
      <c r="B134" s="41">
        <v>167700</v>
      </c>
      <c r="C134" s="40">
        <v>4205</v>
      </c>
      <c r="D134" s="23">
        <f>(C134*1000)/31</f>
        <v>135645.16129032258</v>
      </c>
      <c r="E134" s="42">
        <f>(D134/B134)*100</f>
        <v>80.885606016888829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</row>
    <row r="135" spans="1:227" s="34" customFormat="1" ht="11.25" customHeight="1" x14ac:dyDescent="0.25">
      <c r="A135" s="21" t="s">
        <v>7</v>
      </c>
      <c r="B135" s="39">
        <v>167700</v>
      </c>
      <c r="C135" s="38">
        <v>4307</v>
      </c>
      <c r="D135" s="18">
        <f>(C135*1000)/30</f>
        <v>143566.66666666666</v>
      </c>
      <c r="E135" s="37">
        <f>(D135/B135)*100</f>
        <v>85.60922281852514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</row>
    <row r="136" spans="1:227" s="34" customFormat="1" ht="11.25" customHeight="1" x14ac:dyDescent="0.25">
      <c r="A136" s="33" t="s">
        <v>6</v>
      </c>
      <c r="B136" s="36">
        <v>167700</v>
      </c>
      <c r="C136" s="35">
        <v>4220</v>
      </c>
      <c r="D136" s="30">
        <f>(C136*1000)/31</f>
        <v>136129.03225806452</v>
      </c>
      <c r="E136" s="43">
        <f>(D136/B136)*100</f>
        <v>81.174139688768349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</row>
    <row r="137" spans="1:227" s="34" customFormat="1" ht="11.25" customHeight="1" x14ac:dyDescent="0.25">
      <c r="A137" s="21" t="s">
        <v>28</v>
      </c>
      <c r="B137" s="39">
        <v>167200</v>
      </c>
      <c r="C137" s="38">
        <v>4124</v>
      </c>
      <c r="D137" s="18">
        <f>(C137*1000)/31</f>
        <v>133032.25806451612</v>
      </c>
      <c r="E137" s="37">
        <f>(D137/B137)*100</f>
        <v>79.564747646241699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</row>
    <row r="138" spans="1:227" s="34" customFormat="1" ht="11.25" customHeight="1" x14ac:dyDescent="0.25">
      <c r="A138" s="26" t="s">
        <v>16</v>
      </c>
      <c r="B138" s="41">
        <v>167200</v>
      </c>
      <c r="C138" s="40">
        <v>4182</v>
      </c>
      <c r="D138" s="23">
        <f>(C138*1000)/28</f>
        <v>149357.14285714287</v>
      </c>
      <c r="E138" s="42">
        <f>(D138/B138)*100</f>
        <v>89.328434723171569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</row>
    <row r="139" spans="1:227" s="34" customFormat="1" ht="11.25" customHeight="1" x14ac:dyDescent="0.25">
      <c r="A139" s="21" t="s">
        <v>15</v>
      </c>
      <c r="B139" s="39">
        <v>167200</v>
      </c>
      <c r="C139" s="38">
        <v>4911</v>
      </c>
      <c r="D139" s="18">
        <f>(C139*1000)/31</f>
        <v>158419.35483870967</v>
      </c>
      <c r="E139" s="37">
        <f>(D139/B139)*100</f>
        <v>94.748417965735442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</row>
    <row r="140" spans="1:227" s="34" customFormat="1" ht="11.25" customHeight="1" x14ac:dyDescent="0.25">
      <c r="A140" s="26" t="s">
        <v>14</v>
      </c>
      <c r="B140" s="41">
        <v>167200</v>
      </c>
      <c r="C140" s="40">
        <v>4416</v>
      </c>
      <c r="D140" s="23">
        <f>(C140*1000)/30</f>
        <v>147200</v>
      </c>
      <c r="E140" s="42">
        <f>(D140/B140)*100</f>
        <v>88.038277511961724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</row>
    <row r="141" spans="1:227" s="34" customFormat="1" ht="11.25" customHeight="1" x14ac:dyDescent="0.25">
      <c r="A141" s="21" t="s">
        <v>13</v>
      </c>
      <c r="B141" s="39">
        <v>167200</v>
      </c>
      <c r="C141" s="38">
        <v>4786</v>
      </c>
      <c r="D141" s="18">
        <f>(C141*1000)/31</f>
        <v>154387.09677419355</v>
      </c>
      <c r="E141" s="37">
        <f>(D141/B141)*100</f>
        <v>92.336780367340637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</row>
    <row r="142" spans="1:227" s="34" customFormat="1" ht="11.25" customHeight="1" x14ac:dyDescent="0.25">
      <c r="A142" s="26" t="s">
        <v>12</v>
      </c>
      <c r="B142" s="41">
        <v>167200</v>
      </c>
      <c r="C142" s="40">
        <v>4671</v>
      </c>
      <c r="D142" s="23">
        <f>(C142*1000)/30</f>
        <v>155700</v>
      </c>
      <c r="E142" s="42">
        <f>(D142/B142)*100</f>
        <v>93.122009569377994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</row>
    <row r="143" spans="1:227" s="34" customFormat="1" ht="11.25" customHeight="1" x14ac:dyDescent="0.25">
      <c r="A143" s="21" t="s">
        <v>11</v>
      </c>
      <c r="B143" s="39">
        <v>167200</v>
      </c>
      <c r="C143" s="38">
        <v>4951</v>
      </c>
      <c r="D143" s="18">
        <f>(C143*1000)/31</f>
        <v>159709.67741935485</v>
      </c>
      <c r="E143" s="37">
        <f>(D143/B143)*100</f>
        <v>95.520141997221799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</row>
    <row r="144" spans="1:227" s="34" customFormat="1" ht="11.25" customHeight="1" x14ac:dyDescent="0.25">
      <c r="A144" s="26" t="s">
        <v>10</v>
      </c>
      <c r="B144" s="41">
        <v>167200</v>
      </c>
      <c r="C144" s="40">
        <v>4838</v>
      </c>
      <c r="D144" s="23">
        <f>(C144*1000)/31</f>
        <v>156064.51612903227</v>
      </c>
      <c r="E144" s="42">
        <f>(D144/B144)*100</f>
        <v>93.340021608272892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</row>
    <row r="145" spans="1:227" s="34" customFormat="1" ht="11.25" customHeight="1" x14ac:dyDescent="0.25">
      <c r="A145" s="21" t="s">
        <v>9</v>
      </c>
      <c r="B145" s="39">
        <v>167200</v>
      </c>
      <c r="C145" s="38">
        <v>4813</v>
      </c>
      <c r="D145" s="18">
        <f>(C145*1000)/30</f>
        <v>160433.33333333334</v>
      </c>
      <c r="E145" s="37">
        <f>(D145/B145)*100</f>
        <v>95.952950558213729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</row>
    <row r="146" spans="1:227" s="34" customFormat="1" ht="11.25" customHeight="1" x14ac:dyDescent="0.25">
      <c r="A146" s="26" t="s">
        <v>8</v>
      </c>
      <c r="B146" s="41">
        <v>167200</v>
      </c>
      <c r="C146" s="40">
        <v>4794</v>
      </c>
      <c r="D146" s="23">
        <f>(C146*1000)/31</f>
        <v>154645.16129032258</v>
      </c>
      <c r="E146" s="42">
        <f>(D146/B146)*100</f>
        <v>92.491125173637897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</row>
    <row r="147" spans="1:227" s="34" customFormat="1" ht="11.25" customHeight="1" x14ac:dyDescent="0.25">
      <c r="A147" s="21" t="s">
        <v>7</v>
      </c>
      <c r="B147" s="39">
        <v>167200</v>
      </c>
      <c r="C147" s="38">
        <v>4505</v>
      </c>
      <c r="D147" s="18">
        <f>(C147*1000)/30</f>
        <v>150166.66666666666</v>
      </c>
      <c r="E147" s="37">
        <f>(D147/B147)*100</f>
        <v>89.812599681020728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</row>
    <row r="148" spans="1:227" s="34" customFormat="1" ht="11.25" customHeight="1" x14ac:dyDescent="0.25">
      <c r="A148" s="33" t="s">
        <v>6</v>
      </c>
      <c r="B148" s="36">
        <v>167200</v>
      </c>
      <c r="C148" s="35">
        <v>4665</v>
      </c>
      <c r="D148" s="30">
        <f>(C148*1000)/31</f>
        <v>150483.87096774194</v>
      </c>
      <c r="E148" s="43">
        <f>(D148/B148)*100</f>
        <v>90.002315172094455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</row>
    <row r="149" spans="1:227" s="34" customFormat="1" ht="11.25" customHeight="1" x14ac:dyDescent="0.25">
      <c r="A149" s="21" t="s">
        <v>27</v>
      </c>
      <c r="B149" s="39">
        <v>167200</v>
      </c>
      <c r="C149" s="38">
        <v>4885</v>
      </c>
      <c r="D149" s="18">
        <f>(C149*1000)/31</f>
        <v>157580.64516129033</v>
      </c>
      <c r="E149" s="37">
        <f>(D149/B149)*100</f>
        <v>94.246797345269343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</row>
    <row r="150" spans="1:227" s="34" customFormat="1" ht="11.25" customHeight="1" x14ac:dyDescent="0.25">
      <c r="A150" s="26" t="s">
        <v>16</v>
      </c>
      <c r="B150" s="41">
        <v>167200</v>
      </c>
      <c r="C150" s="40">
        <v>4552</v>
      </c>
      <c r="D150" s="23">
        <f>(C150*1000)/28</f>
        <v>162571.42857142858</v>
      </c>
      <c r="E150" s="42">
        <f>(D150/B150)*100</f>
        <v>97.231715652768287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</row>
    <row r="151" spans="1:227" s="34" customFormat="1" ht="11.25" customHeight="1" x14ac:dyDescent="0.25">
      <c r="A151" s="21" t="s">
        <v>15</v>
      </c>
      <c r="B151" s="39">
        <v>167200</v>
      </c>
      <c r="C151" s="38">
        <v>4714</v>
      </c>
      <c r="D151" s="18">
        <f>(C151*1000)/31</f>
        <v>152064.51612903227</v>
      </c>
      <c r="E151" s="37">
        <f>(D151/B151)*100</f>
        <v>90.947677110665239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</row>
    <row r="152" spans="1:227" s="34" customFormat="1" ht="11.25" customHeight="1" x14ac:dyDescent="0.25">
      <c r="A152" s="26" t="s">
        <v>14</v>
      </c>
      <c r="B152" s="41">
        <v>167200</v>
      </c>
      <c r="C152" s="40">
        <v>4887</v>
      </c>
      <c r="D152" s="23">
        <f>(C152*1000)/30</f>
        <v>162900</v>
      </c>
      <c r="E152" s="42">
        <f>(D152/B152)*100</f>
        <v>97.428229665071768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</row>
    <row r="153" spans="1:227" s="34" customFormat="1" ht="11.25" customHeight="1" x14ac:dyDescent="0.25">
      <c r="A153" s="21" t="s">
        <v>13</v>
      </c>
      <c r="B153" s="39">
        <v>167200</v>
      </c>
      <c r="C153" s="38">
        <v>5187</v>
      </c>
      <c r="D153" s="18">
        <f>(C153*1000)/31</f>
        <v>167322.5806451613</v>
      </c>
      <c r="E153" s="37">
        <f>(D153/B153)*100</f>
        <v>100.07331378299121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</row>
    <row r="154" spans="1:227" s="34" customFormat="1" ht="11.25" customHeight="1" x14ac:dyDescent="0.25">
      <c r="A154" s="26" t="s">
        <v>12</v>
      </c>
      <c r="B154" s="41">
        <v>167200</v>
      </c>
      <c r="C154" s="40">
        <v>5056</v>
      </c>
      <c r="D154" s="23">
        <f>(C154*1000)/30</f>
        <v>168533.33333333334</v>
      </c>
      <c r="E154" s="42">
        <f>(D154/B154)*100</f>
        <v>100.79744816586921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</row>
    <row r="155" spans="1:227" s="34" customFormat="1" ht="11.25" customHeight="1" x14ac:dyDescent="0.25">
      <c r="A155" s="21" t="s">
        <v>11</v>
      </c>
      <c r="B155" s="39">
        <v>167200</v>
      </c>
      <c r="C155" s="38">
        <v>5083</v>
      </c>
      <c r="D155" s="18">
        <f>(C155*1000)/31</f>
        <v>163967.74193548388</v>
      </c>
      <c r="E155" s="37">
        <f>(D155/B155)*100</f>
        <v>98.066831301126726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</row>
    <row r="156" spans="1:227" s="34" customFormat="1" ht="11.25" customHeight="1" x14ac:dyDescent="0.25">
      <c r="A156" s="26" t="s">
        <v>10</v>
      </c>
      <c r="B156" s="41">
        <v>167200</v>
      </c>
      <c r="C156" s="40">
        <v>5213</v>
      </c>
      <c r="D156" s="23">
        <f>(C156*1000)/31</f>
        <v>168161.29032258064</v>
      </c>
      <c r="E156" s="42">
        <f>(D156/B156)*100</f>
        <v>100.57493440345733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</row>
    <row r="157" spans="1:227" s="34" customFormat="1" ht="11.25" customHeight="1" x14ac:dyDescent="0.25">
      <c r="A157" s="21" t="s">
        <v>9</v>
      </c>
      <c r="B157" s="39">
        <v>167200</v>
      </c>
      <c r="C157" s="38">
        <v>4965</v>
      </c>
      <c r="D157" s="18">
        <f>(C157*1000)/30</f>
        <v>165500</v>
      </c>
      <c r="E157" s="37">
        <f>(D157/B157)*100</f>
        <v>98.983253588516746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</row>
    <row r="158" spans="1:227" s="34" customFormat="1" ht="11.25" customHeight="1" x14ac:dyDescent="0.25">
      <c r="A158" s="26" t="s">
        <v>8</v>
      </c>
      <c r="B158" s="41">
        <v>167200</v>
      </c>
      <c r="C158" s="40">
        <v>4770</v>
      </c>
      <c r="D158" s="23">
        <f>(C158*1000)/31</f>
        <v>153870.96774193548</v>
      </c>
      <c r="E158" s="42">
        <f>(D158/B158)*100</f>
        <v>92.028090754746103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</row>
    <row r="159" spans="1:227" s="34" customFormat="1" ht="11.25" customHeight="1" x14ac:dyDescent="0.25">
      <c r="A159" s="21" t="s">
        <v>7</v>
      </c>
      <c r="B159" s="39">
        <v>167200</v>
      </c>
      <c r="C159" s="38">
        <v>4645</v>
      </c>
      <c r="D159" s="18">
        <f>(C159*1000)/30</f>
        <v>154833.33333333334</v>
      </c>
      <c r="E159" s="37">
        <f>(D159/B159)*100</f>
        <v>92.603668261563001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</row>
    <row r="160" spans="1:227" s="34" customFormat="1" ht="11.25" customHeight="1" x14ac:dyDescent="0.25">
      <c r="A160" s="33" t="s">
        <v>6</v>
      </c>
      <c r="B160" s="36">
        <v>167200</v>
      </c>
      <c r="C160" s="35">
        <v>5004</v>
      </c>
      <c r="D160" s="30">
        <f>(C160*1000)/30</f>
        <v>166800</v>
      </c>
      <c r="E160" s="43">
        <f>(D160/B160)*100</f>
        <v>99.760765550239242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</row>
    <row r="161" spans="1:227" s="34" customFormat="1" ht="11.25" customHeight="1" x14ac:dyDescent="0.25">
      <c r="A161" s="21" t="s">
        <v>26</v>
      </c>
      <c r="B161" s="39">
        <v>171950</v>
      </c>
      <c r="C161" s="38">
        <v>4709</v>
      </c>
      <c r="D161" s="18">
        <f>(C161*1000)/31</f>
        <v>151903.22580645161</v>
      </c>
      <c r="E161" s="37">
        <f>(D161/B161)*100</f>
        <v>88.341509628642982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</row>
    <row r="162" spans="1:227" s="34" customFormat="1" ht="11.25" customHeight="1" x14ac:dyDescent="0.25">
      <c r="A162" s="26" t="s">
        <v>16</v>
      </c>
      <c r="B162" s="41">
        <v>171950</v>
      </c>
      <c r="C162" s="40">
        <v>4248</v>
      </c>
      <c r="D162" s="23">
        <f>(C162*1000)/28</f>
        <v>151714.28571428571</v>
      </c>
      <c r="E162" s="42">
        <f>(D162/B162)*100</f>
        <v>88.231628795746261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</row>
    <row r="163" spans="1:227" s="34" customFormat="1" ht="11.25" customHeight="1" x14ac:dyDescent="0.25">
      <c r="A163" s="21" t="s">
        <v>15</v>
      </c>
      <c r="B163" s="39">
        <v>171950</v>
      </c>
      <c r="C163" s="38">
        <v>4947</v>
      </c>
      <c r="D163" s="18">
        <f>(C163*1000)/31</f>
        <v>159580.64516129033</v>
      </c>
      <c r="E163" s="37">
        <f>(D163/B163)*100</f>
        <v>92.806423472689929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</row>
    <row r="164" spans="1:227" s="34" customFormat="1" ht="11.25" customHeight="1" x14ac:dyDescent="0.25">
      <c r="A164" s="26" t="s">
        <v>14</v>
      </c>
      <c r="B164" s="41">
        <v>171950</v>
      </c>
      <c r="C164" s="40">
        <v>4245</v>
      </c>
      <c r="D164" s="23">
        <f>(C164*1000)/30</f>
        <v>141500</v>
      </c>
      <c r="E164" s="42">
        <f>(D164/B164)*100</f>
        <v>82.291363768537366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</row>
    <row r="165" spans="1:227" s="34" customFormat="1" ht="11.25" customHeight="1" x14ac:dyDescent="0.25">
      <c r="A165" s="21" t="s">
        <v>13</v>
      </c>
      <c r="B165" s="39">
        <v>171950</v>
      </c>
      <c r="C165" s="38">
        <v>4465</v>
      </c>
      <c r="D165" s="18">
        <f>(C165*1000)/31</f>
        <v>144032.25806451612</v>
      </c>
      <c r="E165" s="37">
        <f>(D165/B165)*100</f>
        <v>83.764034931384785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</row>
    <row r="166" spans="1:227" s="34" customFormat="1" ht="11.25" customHeight="1" x14ac:dyDescent="0.25">
      <c r="A166" s="26" t="s">
        <v>12</v>
      </c>
      <c r="B166" s="41">
        <v>171950</v>
      </c>
      <c r="C166" s="40">
        <v>4921</v>
      </c>
      <c r="D166" s="23">
        <f>(C166*1000)/30</f>
        <v>164033.33333333334</v>
      </c>
      <c r="E166" s="42">
        <f>(D166/B166)*100</f>
        <v>95.395948434622468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</row>
    <row r="167" spans="1:227" s="34" customFormat="1" ht="11.25" customHeight="1" x14ac:dyDescent="0.25">
      <c r="A167" s="21" t="s">
        <v>11</v>
      </c>
      <c r="B167" s="39">
        <v>171950</v>
      </c>
      <c r="C167" s="38">
        <v>5165</v>
      </c>
      <c r="D167" s="18">
        <f>(C167*1000)/31</f>
        <v>166612.90322580645</v>
      </c>
      <c r="E167" s="37">
        <f>(D167/B167)*100</f>
        <v>96.896134472699302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</row>
    <row r="168" spans="1:227" s="34" customFormat="1" ht="11.25" customHeight="1" x14ac:dyDescent="0.25">
      <c r="A168" s="26" t="s">
        <v>10</v>
      </c>
      <c r="B168" s="41">
        <v>171950</v>
      </c>
      <c r="C168" s="40">
        <v>5075</v>
      </c>
      <c r="D168" s="23">
        <f>(C168*1000)/31</f>
        <v>163709.67741935485</v>
      </c>
      <c r="E168" s="42">
        <f>(D168/B168)*100</f>
        <v>95.207721674530305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</row>
    <row r="169" spans="1:227" s="34" customFormat="1" ht="11.25" customHeight="1" x14ac:dyDescent="0.25">
      <c r="A169" s="21" t="s">
        <v>9</v>
      </c>
      <c r="B169" s="39">
        <v>171950</v>
      </c>
      <c r="C169" s="38">
        <v>4611</v>
      </c>
      <c r="D169" s="18">
        <f>(C169*1000)/30</f>
        <v>153700</v>
      </c>
      <c r="E169" s="37">
        <f>(D169/B169)*100</f>
        <v>89.38644954928759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</row>
    <row r="170" spans="1:227" s="34" customFormat="1" ht="11.25" customHeight="1" x14ac:dyDescent="0.25">
      <c r="A170" s="26" t="s">
        <v>8</v>
      </c>
      <c r="B170" s="41">
        <v>171950</v>
      </c>
      <c r="C170" s="40">
        <v>5015</v>
      </c>
      <c r="D170" s="23">
        <f>(C170*1000)/31</f>
        <v>161774.19354838709</v>
      </c>
      <c r="E170" s="42">
        <f>(D170/B170)*100</f>
        <v>94.082113142417612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</row>
    <row r="171" spans="1:227" s="34" customFormat="1" ht="11.25" customHeight="1" x14ac:dyDescent="0.25">
      <c r="A171" s="21" t="s">
        <v>7</v>
      </c>
      <c r="B171" s="39">
        <v>171950</v>
      </c>
      <c r="C171" s="38">
        <v>4647</v>
      </c>
      <c r="D171" s="18">
        <f>(C171*1000)/30</f>
        <v>154900</v>
      </c>
      <c r="E171" s="37">
        <f>(D171/B171)*100</f>
        <v>90.084326839197431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</row>
    <row r="172" spans="1:227" s="34" customFormat="1" ht="11.25" customHeight="1" x14ac:dyDescent="0.25">
      <c r="A172" s="33" t="s">
        <v>6</v>
      </c>
      <c r="B172" s="36">
        <v>171950</v>
      </c>
      <c r="C172" s="35">
        <v>4873</v>
      </c>
      <c r="D172" s="30">
        <f>(C172*1000)/30</f>
        <v>162433.33333333334</v>
      </c>
      <c r="E172" s="43">
        <f>(D172/B172)*100</f>
        <v>94.465445381409324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</row>
    <row r="173" spans="1:227" s="34" customFormat="1" ht="11.25" customHeight="1" x14ac:dyDescent="0.25">
      <c r="A173" s="21" t="s">
        <v>25</v>
      </c>
      <c r="B173" s="39">
        <v>171950</v>
      </c>
      <c r="C173" s="38">
        <v>5260</v>
      </c>
      <c r="D173" s="18">
        <f>(C173*1000)/31</f>
        <v>169677.4193548387</v>
      </c>
      <c r="E173" s="37">
        <f>(D173/B173)*100</f>
        <v>98.678347981877707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</row>
    <row r="174" spans="1:227" s="34" customFormat="1" ht="11.25" customHeight="1" x14ac:dyDescent="0.25">
      <c r="A174" s="26" t="s">
        <v>16</v>
      </c>
      <c r="B174" s="41">
        <v>173050</v>
      </c>
      <c r="C174" s="40">
        <v>4518</v>
      </c>
      <c r="D174" s="23">
        <f>(C174*1000)/28</f>
        <v>161357.14285714287</v>
      </c>
      <c r="E174" s="42">
        <f>(D174/B174)*100</f>
        <v>93.243075907045863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</row>
    <row r="175" spans="1:227" s="34" customFormat="1" ht="11.25" customHeight="1" x14ac:dyDescent="0.25">
      <c r="A175" s="21" t="s">
        <v>15</v>
      </c>
      <c r="B175" s="39">
        <v>173050</v>
      </c>
      <c r="C175" s="38">
        <v>4727</v>
      </c>
      <c r="D175" s="18">
        <f>(C175*1000)/31</f>
        <v>152483.87096774194</v>
      </c>
      <c r="E175" s="37">
        <f>(D175/B175)*100</f>
        <v>88.115498970090684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</row>
    <row r="176" spans="1:227" s="34" customFormat="1" ht="11.25" customHeight="1" x14ac:dyDescent="0.25">
      <c r="A176" s="26" t="s">
        <v>14</v>
      </c>
      <c r="B176" s="41">
        <v>173050</v>
      </c>
      <c r="C176" s="40">
        <v>4176</v>
      </c>
      <c r="D176" s="23">
        <f>(C176*1000)/30</f>
        <v>139200</v>
      </c>
      <c r="E176" s="42">
        <f>(D176/B176)*100</f>
        <v>80.439179427911014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</row>
    <row r="177" spans="1:227" s="34" customFormat="1" ht="11.25" customHeight="1" x14ac:dyDescent="0.25">
      <c r="A177" s="21" t="s">
        <v>13</v>
      </c>
      <c r="B177" s="39">
        <v>173050</v>
      </c>
      <c r="C177" s="38">
        <v>5482</v>
      </c>
      <c r="D177" s="18">
        <f>(C177*1000)/31</f>
        <v>176838.70967741936</v>
      </c>
      <c r="E177" s="37">
        <f>(D177/B177)*100</f>
        <v>102.18937282717097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</row>
    <row r="178" spans="1:227" s="34" customFormat="1" ht="11.25" customHeight="1" x14ac:dyDescent="0.25">
      <c r="A178" s="26" t="s">
        <v>12</v>
      </c>
      <c r="B178" s="41">
        <v>173050</v>
      </c>
      <c r="C178" s="40">
        <v>5246</v>
      </c>
      <c r="D178" s="23">
        <f>(C178*1000)/30</f>
        <v>174866.66666666666</v>
      </c>
      <c r="E178" s="42">
        <f>(D178/B178)*100</f>
        <v>101.04979293075218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</row>
    <row r="179" spans="1:227" s="34" customFormat="1" ht="11.25" customHeight="1" x14ac:dyDescent="0.25">
      <c r="A179" s="21" t="s">
        <v>11</v>
      </c>
      <c r="B179" s="39">
        <v>173050</v>
      </c>
      <c r="C179" s="38">
        <v>5417</v>
      </c>
      <c r="D179" s="18">
        <f>(C179*1000)/31</f>
        <v>174741.93548387097</v>
      </c>
      <c r="E179" s="37">
        <f>(D179/B179)*100</f>
        <v>100.97771481298525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</row>
    <row r="180" spans="1:227" s="34" customFormat="1" ht="11.25" customHeight="1" x14ac:dyDescent="0.25">
      <c r="A180" s="26" t="s">
        <v>10</v>
      </c>
      <c r="B180" s="41">
        <v>173050</v>
      </c>
      <c r="C180" s="40">
        <v>5447</v>
      </c>
      <c r="D180" s="23">
        <f>(C180*1000)/31</f>
        <v>175709.67741935485</v>
      </c>
      <c r="E180" s="42">
        <f>(D180/B180)*100</f>
        <v>101.53694158876327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</row>
    <row r="181" spans="1:227" s="34" customFormat="1" ht="11.25" customHeight="1" x14ac:dyDescent="0.25">
      <c r="A181" s="21" t="s">
        <v>9</v>
      </c>
      <c r="B181" s="39">
        <v>173050</v>
      </c>
      <c r="C181" s="38">
        <v>5237</v>
      </c>
      <c r="D181" s="18">
        <f>(C181*1000)/30</f>
        <v>174566.66666666666</v>
      </c>
      <c r="E181" s="37">
        <f>(D181/B181)*100</f>
        <v>100.87643263026101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</row>
    <row r="182" spans="1:227" s="34" customFormat="1" ht="11.25" customHeight="1" x14ac:dyDescent="0.25">
      <c r="A182" s="26" t="s">
        <v>8</v>
      </c>
      <c r="B182" s="41">
        <v>173050</v>
      </c>
      <c r="C182" s="40">
        <v>4982</v>
      </c>
      <c r="D182" s="23">
        <f>(C182*1000)/31</f>
        <v>160709.67741935485</v>
      </c>
      <c r="E182" s="42">
        <f>(D182/B182)*100</f>
        <v>92.868926564203903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</row>
    <row r="183" spans="1:227" s="34" customFormat="1" ht="11.25" customHeight="1" x14ac:dyDescent="0.25">
      <c r="A183" s="21" t="s">
        <v>7</v>
      </c>
      <c r="B183" s="39">
        <v>173050</v>
      </c>
      <c r="C183" s="38">
        <v>4911</v>
      </c>
      <c r="D183" s="18">
        <f>(C183*1000)/30</f>
        <v>163700</v>
      </c>
      <c r="E183" s="37">
        <f>(D183/B183)*100</f>
        <v>94.596937301357983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</row>
    <row r="184" spans="1:227" s="34" customFormat="1" ht="11.25" customHeight="1" x14ac:dyDescent="0.25">
      <c r="A184" s="33" t="s">
        <v>6</v>
      </c>
      <c r="B184" s="36">
        <v>173050</v>
      </c>
      <c r="C184" s="35">
        <v>5274</v>
      </c>
      <c r="D184" s="30">
        <f>(C184*1000)/31</f>
        <v>170129.03225806452</v>
      </c>
      <c r="E184" s="43">
        <f>(D184/B184)*100</f>
        <v>98.312067181776669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</row>
    <row r="185" spans="1:227" s="34" customFormat="1" ht="11.25" customHeight="1" x14ac:dyDescent="0.25">
      <c r="A185" s="21" t="s">
        <v>24</v>
      </c>
      <c r="B185" s="44">
        <v>178050</v>
      </c>
      <c r="C185" s="38">
        <v>4852</v>
      </c>
      <c r="D185" s="18">
        <f>(C185*1000)/31</f>
        <v>156516.12903225806</v>
      </c>
      <c r="E185" s="37">
        <f>(D185/B185)*100</f>
        <v>87.905716951563079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</row>
    <row r="186" spans="1:227" s="34" customFormat="1" ht="11.25" customHeight="1" x14ac:dyDescent="0.25">
      <c r="A186" s="26" t="s">
        <v>16</v>
      </c>
      <c r="B186" s="41">
        <v>178050</v>
      </c>
      <c r="C186" s="40">
        <v>4800</v>
      </c>
      <c r="D186" s="23">
        <f>(C186*1000)/28</f>
        <v>171428.57142857142</v>
      </c>
      <c r="E186" s="42">
        <f>(D186/B186)*100</f>
        <v>96.281140931520042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</row>
    <row r="187" spans="1:227" s="34" customFormat="1" ht="11.25" customHeight="1" x14ac:dyDescent="0.25">
      <c r="A187" s="21" t="s">
        <v>15</v>
      </c>
      <c r="B187" s="39">
        <v>178050</v>
      </c>
      <c r="C187" s="38">
        <v>3377</v>
      </c>
      <c r="D187" s="18">
        <f>(C187*1000)/31</f>
        <v>108935.48387096774</v>
      </c>
      <c r="E187" s="37">
        <f>(D187/B187)*100</f>
        <v>61.182523937639843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</row>
    <row r="188" spans="1:227" s="34" customFormat="1" ht="11.25" customHeight="1" x14ac:dyDescent="0.25">
      <c r="A188" s="26" t="s">
        <v>14</v>
      </c>
      <c r="B188" s="41">
        <v>178050</v>
      </c>
      <c r="C188" s="40">
        <v>4021</v>
      </c>
      <c r="D188" s="23">
        <f>(C188*1000)/30</f>
        <v>134033.33333333334</v>
      </c>
      <c r="E188" s="42">
        <f>(D188/B188)*100</f>
        <v>75.278479827763746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</row>
    <row r="189" spans="1:227" s="34" customFormat="1" ht="11.25" customHeight="1" x14ac:dyDescent="0.25">
      <c r="A189" s="21" t="s">
        <v>13</v>
      </c>
      <c r="B189" s="39">
        <v>178050</v>
      </c>
      <c r="C189" s="38">
        <v>4675</v>
      </c>
      <c r="D189" s="18">
        <f>(C189*1000)/31</f>
        <v>150806.45161290321</v>
      </c>
      <c r="E189" s="37">
        <f>(D189/B189)*100</f>
        <v>84.69893378989228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</row>
    <row r="190" spans="1:227" s="34" customFormat="1" ht="11.25" customHeight="1" x14ac:dyDescent="0.25">
      <c r="A190" s="26" t="s">
        <v>12</v>
      </c>
      <c r="B190" s="41">
        <v>178050</v>
      </c>
      <c r="C190" s="40">
        <v>4715</v>
      </c>
      <c r="D190" s="23">
        <f>(C190*1000)/30</f>
        <v>157166.66666666666</v>
      </c>
      <c r="E190" s="42">
        <f>(D190/B190)*100</f>
        <v>88.271084901244961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</row>
    <row r="191" spans="1:227" s="34" customFormat="1" ht="11.25" customHeight="1" x14ac:dyDescent="0.25">
      <c r="A191" s="21" t="s">
        <v>11</v>
      </c>
      <c r="B191" s="39">
        <v>178050</v>
      </c>
      <c r="C191" s="38">
        <v>5709</v>
      </c>
      <c r="D191" s="18">
        <f>(C191*1000)/31</f>
        <v>184161.29032258064</v>
      </c>
      <c r="E191" s="37">
        <f>(D191/B191)*100</f>
        <v>103.43234502812729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</row>
    <row r="192" spans="1:227" s="34" customFormat="1" ht="11.25" customHeight="1" x14ac:dyDescent="0.25">
      <c r="A192" s="26" t="s">
        <v>10</v>
      </c>
      <c r="B192" s="41">
        <v>178050</v>
      </c>
      <c r="C192" s="40">
        <v>5567</v>
      </c>
      <c r="D192" s="23">
        <f>(C192*1000)/31</f>
        <v>179580.64516129033</v>
      </c>
      <c r="E192" s="42">
        <f>(D192/B192)*100</f>
        <v>100.85967153119367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</row>
    <row r="193" spans="1:227" s="34" customFormat="1" ht="11.25" customHeight="1" x14ac:dyDescent="0.25">
      <c r="A193" s="21" t="s">
        <v>9</v>
      </c>
      <c r="B193" s="39">
        <v>178050</v>
      </c>
      <c r="C193" s="38">
        <v>5425</v>
      </c>
      <c r="D193" s="18">
        <f>(C193*1000)/30</f>
        <v>180833.33333333334</v>
      </c>
      <c r="E193" s="37">
        <f>(D193/B193)*100</f>
        <v>101.5632313020687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</row>
    <row r="194" spans="1:227" s="34" customFormat="1" ht="11.25" customHeight="1" x14ac:dyDescent="0.25">
      <c r="A194" s="26" t="s">
        <v>8</v>
      </c>
      <c r="B194" s="41">
        <v>178050</v>
      </c>
      <c r="C194" s="40">
        <v>5338</v>
      </c>
      <c r="D194" s="23">
        <f>(C194*1000)/31</f>
        <v>172193.54838709679</v>
      </c>
      <c r="E194" s="42">
        <f>(D194/B194)*100</f>
        <v>96.710782581913392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</row>
    <row r="195" spans="1:227" s="34" customFormat="1" ht="11.25" customHeight="1" x14ac:dyDescent="0.25">
      <c r="A195" s="21" t="s">
        <v>7</v>
      </c>
      <c r="B195" s="39">
        <v>178050</v>
      </c>
      <c r="C195" s="38">
        <v>5487</v>
      </c>
      <c r="D195" s="18">
        <f>(C195*1000)/30</f>
        <v>182900</v>
      </c>
      <c r="E195" s="37">
        <f>(D195/B195)*100</f>
        <v>102.72395394552092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</row>
    <row r="196" spans="1:227" s="34" customFormat="1" ht="11.25" customHeight="1" x14ac:dyDescent="0.25">
      <c r="A196" s="33" t="s">
        <v>6</v>
      </c>
      <c r="B196" s="36">
        <v>178050</v>
      </c>
      <c r="C196" s="35">
        <v>5602</v>
      </c>
      <c r="D196" s="30">
        <f>(C196*1000)/31</f>
        <v>180709.67741935485</v>
      </c>
      <c r="E196" s="43">
        <f>(D196/B196)*100</f>
        <v>101.49378119593084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</row>
    <row r="197" spans="1:227" s="34" customFormat="1" ht="11.25" customHeight="1" x14ac:dyDescent="0.25">
      <c r="A197" s="21" t="s">
        <v>23</v>
      </c>
      <c r="B197" s="39">
        <v>181050</v>
      </c>
      <c r="C197" s="38">
        <v>5550</v>
      </c>
      <c r="D197" s="18">
        <f>(C197*1000)/31</f>
        <v>179032.25806451612</v>
      </c>
      <c r="E197" s="37">
        <f>(D197/B197)*100</f>
        <v>98.885533313734399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</row>
    <row r="198" spans="1:227" s="34" customFormat="1" ht="11.25" customHeight="1" x14ac:dyDescent="0.25">
      <c r="A198" s="26" t="s">
        <v>16</v>
      </c>
      <c r="B198" s="41">
        <v>181050</v>
      </c>
      <c r="C198" s="40">
        <v>5287</v>
      </c>
      <c r="D198" s="23">
        <f>(C198*1000)/29</f>
        <v>182310.3448275862</v>
      </c>
      <c r="E198" s="42">
        <f>(D198/B198)*100</f>
        <v>100.69613080783553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</row>
    <row r="199" spans="1:227" s="34" customFormat="1" ht="11.25" customHeight="1" x14ac:dyDescent="0.25">
      <c r="A199" s="21" t="s">
        <v>15</v>
      </c>
      <c r="B199" s="39">
        <v>181050</v>
      </c>
      <c r="C199" s="38">
        <v>5465</v>
      </c>
      <c r="D199" s="18">
        <f>(C199*1000)/31</f>
        <v>176290.32258064515</v>
      </c>
      <c r="E199" s="37">
        <f>(D199/B199)*100</f>
        <v>97.371070190911439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</row>
    <row r="200" spans="1:227" s="34" customFormat="1" ht="11.25" customHeight="1" x14ac:dyDescent="0.25">
      <c r="A200" s="26" t="s">
        <v>14</v>
      </c>
      <c r="B200" s="41">
        <v>181050</v>
      </c>
      <c r="C200" s="40">
        <v>4835</v>
      </c>
      <c r="D200" s="23">
        <f>(C200*1000)/30</f>
        <v>161166.66666666666</v>
      </c>
      <c r="E200" s="42">
        <f>(D200/B200)*100</f>
        <v>89.017766731105581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</row>
    <row r="201" spans="1:227" s="34" customFormat="1" ht="11.25" customHeight="1" x14ac:dyDescent="0.25">
      <c r="A201" s="21" t="s">
        <v>13</v>
      </c>
      <c r="B201" s="39">
        <v>181050</v>
      </c>
      <c r="C201" s="38">
        <v>5189</v>
      </c>
      <c r="D201" s="18">
        <f>(C201*1000)/31</f>
        <v>167387.09677419355</v>
      </c>
      <c r="E201" s="37">
        <f>(D201/B201)*100</f>
        <v>92.45351934503924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</row>
    <row r="202" spans="1:227" s="34" customFormat="1" ht="11.25" customHeight="1" x14ac:dyDescent="0.25">
      <c r="A202" s="26" t="s">
        <v>12</v>
      </c>
      <c r="B202" s="41">
        <v>197400</v>
      </c>
      <c r="C202" s="40">
        <v>5607</v>
      </c>
      <c r="D202" s="23">
        <f>(C202*1000)/30</f>
        <v>186900</v>
      </c>
      <c r="E202" s="42">
        <f>(D202/B202)*100</f>
        <v>94.680851063829792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</row>
    <row r="203" spans="1:227" s="34" customFormat="1" ht="11.25" customHeight="1" x14ac:dyDescent="0.25">
      <c r="A203" s="21" t="s">
        <v>11</v>
      </c>
      <c r="B203" s="39">
        <v>197400</v>
      </c>
      <c r="C203" s="38">
        <v>5801</v>
      </c>
      <c r="D203" s="18">
        <f>(C203*1000)/31</f>
        <v>187129.03225806452</v>
      </c>
      <c r="E203" s="37">
        <f>(D203/B203)*100</f>
        <v>94.796875510670972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</row>
    <row r="204" spans="1:227" s="34" customFormat="1" ht="11.25" customHeight="1" x14ac:dyDescent="0.25">
      <c r="A204" s="26" t="s">
        <v>10</v>
      </c>
      <c r="B204" s="41">
        <v>197400</v>
      </c>
      <c r="C204" s="40">
        <v>5671</v>
      </c>
      <c r="D204" s="23">
        <f>(C204*1000)/31</f>
        <v>182935.48387096773</v>
      </c>
      <c r="E204" s="42">
        <f>(D204/B204)*100</f>
        <v>92.672484230480094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</row>
    <row r="205" spans="1:227" s="34" customFormat="1" ht="11.25" customHeight="1" x14ac:dyDescent="0.25">
      <c r="A205" s="21" t="s">
        <v>9</v>
      </c>
      <c r="B205" s="39">
        <v>197400</v>
      </c>
      <c r="C205" s="38">
        <v>5433</v>
      </c>
      <c r="D205" s="18">
        <f>(C205*1000)/30</f>
        <v>181100</v>
      </c>
      <c r="E205" s="37">
        <f>(D205/B205)*100</f>
        <v>91.742654508611949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</row>
    <row r="206" spans="1:227" s="34" customFormat="1" ht="11.25" customHeight="1" x14ac:dyDescent="0.25">
      <c r="A206" s="26" t="s">
        <v>8</v>
      </c>
      <c r="B206" s="41">
        <v>197400</v>
      </c>
      <c r="C206" s="40">
        <v>4365</v>
      </c>
      <c r="D206" s="23">
        <f>(C206*1000)/31</f>
        <v>140806.45161290321</v>
      </c>
      <c r="E206" s="42">
        <f>(D206/B206)*100</f>
        <v>71.330522600254923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</row>
    <row r="207" spans="1:227" s="34" customFormat="1" ht="11.25" customHeight="1" x14ac:dyDescent="0.25">
      <c r="A207" s="21" t="s">
        <v>7</v>
      </c>
      <c r="B207" s="39">
        <v>197400</v>
      </c>
      <c r="C207" s="38">
        <v>5472</v>
      </c>
      <c r="D207" s="18">
        <f>(C207*1000)/30</f>
        <v>182400</v>
      </c>
      <c r="E207" s="37">
        <f>(D207/B207)*100</f>
        <v>92.401215805471125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</row>
    <row r="208" spans="1:227" s="34" customFormat="1" ht="11.25" customHeight="1" x14ac:dyDescent="0.25">
      <c r="A208" s="33" t="s">
        <v>6</v>
      </c>
      <c r="B208" s="36">
        <v>197400</v>
      </c>
      <c r="C208" s="35">
        <v>5821</v>
      </c>
      <c r="D208" s="30">
        <f>(C208*1000)/31</f>
        <v>187774.19354838709</v>
      </c>
      <c r="E208" s="43">
        <f>(D208/B208)*100</f>
        <v>95.123704938392649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</row>
    <row r="209" spans="1:227" s="34" customFormat="1" ht="11.25" customHeight="1" x14ac:dyDescent="0.25">
      <c r="A209" s="21" t="s">
        <v>22</v>
      </c>
      <c r="B209" s="39">
        <v>195330</v>
      </c>
      <c r="C209" s="38">
        <v>5591</v>
      </c>
      <c r="D209" s="18">
        <f>(C209*1000)/31</f>
        <v>180354.83870967742</v>
      </c>
      <c r="E209" s="37">
        <f>(D209/B209)*100</f>
        <v>92.333404346325409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</row>
    <row r="210" spans="1:227" s="34" customFormat="1" ht="11.25" customHeight="1" x14ac:dyDescent="0.25">
      <c r="A210" s="26" t="s">
        <v>16</v>
      </c>
      <c r="B210" s="41">
        <v>195330</v>
      </c>
      <c r="C210" s="40">
        <v>4068</v>
      </c>
      <c r="D210" s="23">
        <f>(C210*1000)/28</f>
        <v>145285.71428571429</v>
      </c>
      <c r="E210" s="42">
        <f>(D210/B210)*100</f>
        <v>74.37962130021721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</row>
    <row r="211" spans="1:227" s="34" customFormat="1" ht="11.25" customHeight="1" x14ac:dyDescent="0.25">
      <c r="A211" s="21" t="s">
        <v>15</v>
      </c>
      <c r="B211" s="39">
        <v>195330</v>
      </c>
      <c r="C211" s="38">
        <v>5261</v>
      </c>
      <c r="D211" s="18">
        <f>(C211*1000)/31</f>
        <v>169709.67741935485</v>
      </c>
      <c r="E211" s="37">
        <f>(D211/B211)*100</f>
        <v>86.88357007083134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</row>
    <row r="212" spans="1:227" s="34" customFormat="1" ht="11.25" customHeight="1" x14ac:dyDescent="0.25">
      <c r="A212" s="26" t="s">
        <v>14</v>
      </c>
      <c r="B212" s="41">
        <v>196830</v>
      </c>
      <c r="C212" s="40">
        <v>5820</v>
      </c>
      <c r="D212" s="23">
        <f>(C212*1000)/30</f>
        <v>194000</v>
      </c>
      <c r="E212" s="42">
        <f>(D212/B212)*100</f>
        <v>98.562211045064274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</row>
    <row r="213" spans="1:227" s="34" customFormat="1" ht="11.25" customHeight="1" x14ac:dyDescent="0.25">
      <c r="A213" s="21" t="s">
        <v>13</v>
      </c>
      <c r="B213" s="39">
        <v>196830</v>
      </c>
      <c r="C213" s="38">
        <v>6052</v>
      </c>
      <c r="D213" s="18">
        <f>(C213*1000)/31</f>
        <v>195225.80645161291</v>
      </c>
      <c r="E213" s="37">
        <f>(D213/B213)*100</f>
        <v>99.184985241890416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</row>
    <row r="214" spans="1:227" s="34" customFormat="1" ht="11.25" customHeight="1" x14ac:dyDescent="0.25">
      <c r="A214" s="26" t="s">
        <v>12</v>
      </c>
      <c r="B214" s="41">
        <v>196830</v>
      </c>
      <c r="C214" s="40">
        <v>5501</v>
      </c>
      <c r="D214" s="23">
        <f>(C214*1000)/30</f>
        <v>183366.66666666666</v>
      </c>
      <c r="E214" s="42">
        <f>(D214/B214)*100</f>
        <v>93.159918034175007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</row>
    <row r="215" spans="1:227" s="34" customFormat="1" ht="11.25" customHeight="1" x14ac:dyDescent="0.25">
      <c r="A215" s="21" t="s">
        <v>11</v>
      </c>
      <c r="B215" s="39">
        <v>196830</v>
      </c>
      <c r="C215" s="38">
        <v>5913</v>
      </c>
      <c r="D215" s="18">
        <f>(C215*1000)/31</f>
        <v>190741.93548387097</v>
      </c>
      <c r="E215" s="37">
        <f>(D215/B215)*100</f>
        <v>96.906942785078982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</row>
    <row r="216" spans="1:227" s="34" customFormat="1" ht="11.25" customHeight="1" x14ac:dyDescent="0.25">
      <c r="A216" s="26" t="s">
        <v>10</v>
      </c>
      <c r="B216" s="41">
        <v>196830</v>
      </c>
      <c r="C216" s="40">
        <v>6076</v>
      </c>
      <c r="D216" s="23">
        <f>(C216*1000)/31</f>
        <v>196000</v>
      </c>
      <c r="E216" s="42">
        <f>(D216/B216)*100</f>
        <v>99.578316313570085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</row>
    <row r="217" spans="1:227" s="34" customFormat="1" ht="11.25" customHeight="1" x14ac:dyDescent="0.25">
      <c r="A217" s="21" t="s">
        <v>9</v>
      </c>
      <c r="B217" s="39">
        <v>196830</v>
      </c>
      <c r="C217" s="38">
        <v>5727</v>
      </c>
      <c r="D217" s="18">
        <f>(C217*1000)/30</f>
        <v>190900</v>
      </c>
      <c r="E217" s="37">
        <f>(D217/B217)*100</f>
        <v>96.987247878880254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</row>
    <row r="218" spans="1:227" s="34" customFormat="1" ht="11.25" customHeight="1" x14ac:dyDescent="0.25">
      <c r="A218" s="26" t="s">
        <v>8</v>
      </c>
      <c r="B218" s="41">
        <v>196830</v>
      </c>
      <c r="C218" s="40">
        <v>5840</v>
      </c>
      <c r="D218" s="23">
        <f>(C218*1000)/31</f>
        <v>188387.09677419355</v>
      </c>
      <c r="E218" s="42">
        <f>(D218/B218)*100</f>
        <v>95.710560775386654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</row>
    <row r="219" spans="1:227" s="34" customFormat="1" ht="11.25" customHeight="1" x14ac:dyDescent="0.25">
      <c r="A219" s="21" t="s">
        <v>7</v>
      </c>
      <c r="B219" s="39">
        <v>196830</v>
      </c>
      <c r="C219" s="38">
        <v>5766</v>
      </c>
      <c r="D219" s="18">
        <f>(C219*1000)/30</f>
        <v>192200</v>
      </c>
      <c r="E219" s="37">
        <f>(D219/B219)*100</f>
        <v>97.647716303409041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</row>
    <row r="220" spans="1:227" s="34" customFormat="1" ht="11.25" customHeight="1" x14ac:dyDescent="0.25">
      <c r="A220" s="33" t="s">
        <v>6</v>
      </c>
      <c r="B220" s="36">
        <v>196830</v>
      </c>
      <c r="C220" s="35">
        <v>5911</v>
      </c>
      <c r="D220" s="30">
        <f>(C220*1000)/31</f>
        <v>190677.4193548387</v>
      </c>
      <c r="E220" s="43">
        <f>(D220/B220)*100</f>
        <v>96.874165195772349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</row>
    <row r="221" spans="1:227" s="34" customFormat="1" ht="11.25" customHeight="1" x14ac:dyDescent="0.25">
      <c r="A221" s="21" t="s">
        <v>21</v>
      </c>
      <c r="B221" s="39">
        <v>196530</v>
      </c>
      <c r="C221" s="38">
        <v>5160</v>
      </c>
      <c r="D221" s="18">
        <f>(C221*1000)/31</f>
        <v>166451.61290322582</v>
      </c>
      <c r="E221" s="37">
        <f>(D221/B221)*100</f>
        <v>84.695269375273909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</row>
    <row r="222" spans="1:227" s="34" customFormat="1" ht="11.25" customHeight="1" x14ac:dyDescent="0.25">
      <c r="A222" s="26" t="s">
        <v>16</v>
      </c>
      <c r="B222" s="41">
        <v>196530</v>
      </c>
      <c r="C222" s="40">
        <v>5500</v>
      </c>
      <c r="D222" s="23">
        <f>(C222*1000)/28</f>
        <v>196428.57142857142</v>
      </c>
      <c r="E222" s="42">
        <f>(D222/B222)*100</f>
        <v>99.948390285743358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</row>
    <row r="223" spans="1:227" s="34" customFormat="1" ht="11.25" customHeight="1" x14ac:dyDescent="0.25">
      <c r="A223" s="21" t="s">
        <v>15</v>
      </c>
      <c r="B223" s="39">
        <v>196530</v>
      </c>
      <c r="C223" s="38">
        <v>5445</v>
      </c>
      <c r="D223" s="18">
        <f>(C223*1000)/31</f>
        <v>175645.16129032258</v>
      </c>
      <c r="E223" s="37">
        <f>(D223/B223)*100</f>
        <v>89.373205765187294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</row>
    <row r="224" spans="1:227" s="34" customFormat="1" ht="11.25" customHeight="1" x14ac:dyDescent="0.25">
      <c r="A224" s="26" t="s">
        <v>14</v>
      </c>
      <c r="B224" s="41">
        <v>196530</v>
      </c>
      <c r="C224" s="40">
        <v>4952</v>
      </c>
      <c r="D224" s="23">
        <f>(C224*1000)/30</f>
        <v>165066.66666666666</v>
      </c>
      <c r="E224" s="42">
        <f>(D224/B224)*100</f>
        <v>83.990569717939579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</row>
    <row r="225" spans="1:227" s="34" customFormat="1" ht="11.25" customHeight="1" x14ac:dyDescent="0.25">
      <c r="A225" s="21" t="s">
        <v>13</v>
      </c>
      <c r="B225" s="39">
        <v>196530</v>
      </c>
      <c r="C225" s="38">
        <v>5223</v>
      </c>
      <c r="D225" s="18">
        <f>(C225*1000)/31</f>
        <v>168483.87096774194</v>
      </c>
      <c r="E225" s="37">
        <f>(D225/B225)*100</f>
        <v>85.729339524623185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</row>
    <row r="226" spans="1:227" s="34" customFormat="1" ht="11.25" customHeight="1" x14ac:dyDescent="0.25">
      <c r="A226" s="26" t="s">
        <v>12</v>
      </c>
      <c r="B226" s="41">
        <v>196530</v>
      </c>
      <c r="C226" s="40">
        <v>5163</v>
      </c>
      <c r="D226" s="23">
        <f>(C226*1000)/30</f>
        <v>172100</v>
      </c>
      <c r="E226" s="42">
        <f>(D226/B226)*100</f>
        <v>87.569327837989107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</row>
    <row r="227" spans="1:227" s="34" customFormat="1" ht="11.25" customHeight="1" x14ac:dyDescent="0.25">
      <c r="A227" s="21" t="s">
        <v>11</v>
      </c>
      <c r="B227" s="39">
        <v>196530</v>
      </c>
      <c r="C227" s="38">
        <v>5319</v>
      </c>
      <c r="D227" s="18">
        <f>(C227*1000)/31</f>
        <v>171580.64516129033</v>
      </c>
      <c r="E227" s="37">
        <f>(D227/B227)*100</f>
        <v>87.305065466488756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</row>
    <row r="228" spans="1:227" s="34" customFormat="1" ht="11.25" customHeight="1" x14ac:dyDescent="0.25">
      <c r="A228" s="26" t="s">
        <v>10</v>
      </c>
      <c r="B228" s="41">
        <v>196530</v>
      </c>
      <c r="C228" s="40">
        <v>5343</v>
      </c>
      <c r="D228" s="23">
        <f>(C228*1000)/31</f>
        <v>172354.83870967742</v>
      </c>
      <c r="E228" s="42">
        <f>(D228/B228)*100</f>
        <v>87.698996951955138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</row>
    <row r="229" spans="1:227" s="34" customFormat="1" ht="11.25" customHeight="1" x14ac:dyDescent="0.25">
      <c r="A229" s="21" t="s">
        <v>9</v>
      </c>
      <c r="B229" s="39">
        <v>196530</v>
      </c>
      <c r="C229" s="38">
        <v>5934</v>
      </c>
      <c r="D229" s="18">
        <f>(C229*1000)/30</f>
        <v>197800</v>
      </c>
      <c r="E229" s="37">
        <f>(D229/B229)*100</f>
        <v>100.64621177428383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</row>
    <row r="230" spans="1:227" s="34" customFormat="1" ht="11.25" customHeight="1" x14ac:dyDescent="0.25">
      <c r="A230" s="26" t="s">
        <v>8</v>
      </c>
      <c r="B230" s="41">
        <v>196530</v>
      </c>
      <c r="C230" s="40">
        <v>5683</v>
      </c>
      <c r="D230" s="23">
        <f>(C230*1000)/31</f>
        <v>183322.5806451613</v>
      </c>
      <c r="E230" s="42">
        <f>(D230/B230)*100</f>
        <v>93.279692996062337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</row>
    <row r="231" spans="1:227" s="34" customFormat="1" ht="11.25" customHeight="1" x14ac:dyDescent="0.25">
      <c r="A231" s="21" t="s">
        <v>7</v>
      </c>
      <c r="B231" s="39">
        <v>196530</v>
      </c>
      <c r="C231" s="38">
        <v>4402</v>
      </c>
      <c r="D231" s="18">
        <f>(C231*1000)/30</f>
        <v>146733.33333333334</v>
      </c>
      <c r="E231" s="37">
        <f>(D231/B231)*100</f>
        <v>74.662053291270212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</row>
    <row r="232" spans="1:227" s="34" customFormat="1" ht="11.25" customHeight="1" x14ac:dyDescent="0.25">
      <c r="A232" s="33" t="s">
        <v>6</v>
      </c>
      <c r="B232" s="36">
        <v>196530</v>
      </c>
      <c r="C232" s="35">
        <v>5681</v>
      </c>
      <c r="D232" s="30">
        <f>(C232*1000)/31</f>
        <v>183258.06451612903</v>
      </c>
      <c r="E232" s="43">
        <f>(D232/B232)*100</f>
        <v>93.246865372273462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</row>
    <row r="233" spans="1:227" s="34" customFormat="1" ht="11.25" customHeight="1" x14ac:dyDescent="0.25">
      <c r="A233" s="21" t="s">
        <v>20</v>
      </c>
      <c r="B233" s="39">
        <v>200550</v>
      </c>
      <c r="C233" s="38">
        <v>5760</v>
      </c>
      <c r="D233" s="18">
        <f>(C233*1000)/31</f>
        <v>185806.45161290321</v>
      </c>
      <c r="E233" s="37">
        <f>(D233/B233)*100</f>
        <v>92.648442589330955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</row>
    <row r="234" spans="1:227" s="34" customFormat="1" ht="11.25" customHeight="1" x14ac:dyDescent="0.25">
      <c r="A234" s="26" t="s">
        <v>16</v>
      </c>
      <c r="B234" s="41">
        <v>200550</v>
      </c>
      <c r="C234" s="40">
        <v>5175</v>
      </c>
      <c r="D234" s="23">
        <f>(C234*1000)/28</f>
        <v>184821.42857142858</v>
      </c>
      <c r="E234" s="42">
        <f>(D234/B234)*100</f>
        <v>92.157281760871896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</row>
    <row r="235" spans="1:227" s="34" customFormat="1" ht="11.25" customHeight="1" x14ac:dyDescent="0.25">
      <c r="A235" s="21" t="s">
        <v>15</v>
      </c>
      <c r="B235" s="39">
        <v>200550</v>
      </c>
      <c r="C235" s="38">
        <v>5828</v>
      </c>
      <c r="D235" s="18">
        <f>(C235*1000)/31</f>
        <v>188000</v>
      </c>
      <c r="E235" s="37">
        <f>(D235/B235)*100</f>
        <v>93.742208925454989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</row>
    <row r="236" spans="1:227" s="34" customFormat="1" ht="11.25" customHeight="1" x14ac:dyDescent="0.25">
      <c r="A236" s="26" t="s">
        <v>14</v>
      </c>
      <c r="B236" s="41">
        <v>200550</v>
      </c>
      <c r="C236" s="40">
        <v>5612</v>
      </c>
      <c r="D236" s="23">
        <f>(C236*1000)/30</f>
        <v>187066.66666666666</v>
      </c>
      <c r="E236" s="42">
        <f>(D236/B236)*100</f>
        <v>93.276822072633578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</row>
    <row r="237" spans="1:227" s="34" customFormat="1" ht="11.25" customHeight="1" x14ac:dyDescent="0.25">
      <c r="A237" s="21" t="s">
        <v>13</v>
      </c>
      <c r="B237" s="39">
        <v>200550</v>
      </c>
      <c r="C237" s="38">
        <v>6012</v>
      </c>
      <c r="D237" s="18">
        <f>(C237*1000)/31</f>
        <v>193935.48387096773</v>
      </c>
      <c r="E237" s="37">
        <f>(D237/B237)*100</f>
        <v>96.701811952614165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</row>
    <row r="238" spans="1:227" s="34" customFormat="1" ht="11.25" customHeight="1" x14ac:dyDescent="0.25">
      <c r="A238" s="26" t="s">
        <v>12</v>
      </c>
      <c r="B238" s="41">
        <v>200550</v>
      </c>
      <c r="C238" s="40">
        <v>5892</v>
      </c>
      <c r="D238" s="23">
        <f>(C238*1000)/30</f>
        <v>196400</v>
      </c>
      <c r="E238" s="22">
        <f>(D238/B238)*100</f>
        <v>97.930690600847669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</row>
    <row r="239" spans="1:227" s="34" customFormat="1" ht="11.25" customHeight="1" x14ac:dyDescent="0.25">
      <c r="A239" s="21" t="s">
        <v>11</v>
      </c>
      <c r="B239" s="39">
        <v>200550</v>
      </c>
      <c r="C239" s="38">
        <v>6153</v>
      </c>
      <c r="D239" s="18">
        <f>(C239*1000)/31</f>
        <v>198483.87096774194</v>
      </c>
      <c r="E239" s="37">
        <f>(D239/B239)*100</f>
        <v>98.96976862016551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</row>
    <row r="240" spans="1:227" s="34" customFormat="1" ht="11.25" customHeight="1" x14ac:dyDescent="0.25">
      <c r="A240" s="26" t="s">
        <v>10</v>
      </c>
      <c r="B240" s="41">
        <v>200550</v>
      </c>
      <c r="C240" s="40">
        <v>5953</v>
      </c>
      <c r="D240" s="23">
        <f>(C240*1000)/31</f>
        <v>192032.25806451612</v>
      </c>
      <c r="E240" s="22">
        <f>(D240/B240)*100</f>
        <v>95.752808808035965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</row>
    <row r="241" spans="1:227" s="34" customFormat="1" ht="11.25" customHeight="1" x14ac:dyDescent="0.25">
      <c r="A241" s="21" t="s">
        <v>9</v>
      </c>
      <c r="B241" s="39">
        <v>200550</v>
      </c>
      <c r="C241" s="38">
        <v>5739</v>
      </c>
      <c r="D241" s="18">
        <f>(C241*1000)/30</f>
        <v>191300</v>
      </c>
      <c r="E241" s="37">
        <f>(D241/B241)*100</f>
        <v>95.387683869359265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</row>
    <row r="242" spans="1:227" s="34" customFormat="1" ht="11.25" customHeight="1" x14ac:dyDescent="0.25">
      <c r="A242" s="26" t="s">
        <v>8</v>
      </c>
      <c r="B242" s="41">
        <v>200550</v>
      </c>
      <c r="C242" s="40">
        <v>5394</v>
      </c>
      <c r="D242" s="23">
        <f>(C242*1000)/31</f>
        <v>174000</v>
      </c>
      <c r="E242" s="22">
        <f>(D242/B242)*100</f>
        <v>86.761406133133875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</row>
    <row r="243" spans="1:227" s="34" customFormat="1" ht="11.25" customHeight="1" x14ac:dyDescent="0.25">
      <c r="A243" s="21" t="s">
        <v>7</v>
      </c>
      <c r="B243" s="39">
        <v>200550</v>
      </c>
      <c r="C243" s="38">
        <v>5666</v>
      </c>
      <c r="D243" s="18">
        <f>(C243*1000)/30</f>
        <v>188866.66666666666</v>
      </c>
      <c r="E243" s="37">
        <f>(D243/B243)*100</f>
        <v>94.174353860217735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</row>
    <row r="244" spans="1:227" s="34" customFormat="1" ht="11.25" customHeight="1" x14ac:dyDescent="0.25">
      <c r="A244" s="33" t="s">
        <v>6</v>
      </c>
      <c r="B244" s="36">
        <v>200550</v>
      </c>
      <c r="C244" s="35">
        <v>5849</v>
      </c>
      <c r="D244" s="30">
        <f>(C244*1000)/31</f>
        <v>188677.4193548387</v>
      </c>
      <c r="E244" s="29">
        <f>(D244/B244)*100</f>
        <v>94.079989705728593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</row>
    <row r="245" spans="1:227" s="34" customFormat="1" ht="11.25" customHeight="1" x14ac:dyDescent="0.25">
      <c r="A245" s="21" t="s">
        <v>19</v>
      </c>
      <c r="B245" s="39">
        <v>203494</v>
      </c>
      <c r="C245" s="38">
        <v>5691</v>
      </c>
      <c r="D245" s="18">
        <f>(C245*1000)/31</f>
        <v>183580.64516129033</v>
      </c>
      <c r="E245" s="37">
        <f>(D245/B245)*100</f>
        <v>90.214279124342895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</row>
    <row r="246" spans="1:227" s="34" customFormat="1" ht="11.25" customHeight="1" x14ac:dyDescent="0.25">
      <c r="A246" s="26" t="s">
        <v>16</v>
      </c>
      <c r="B246" s="41">
        <v>203494</v>
      </c>
      <c r="C246" s="40">
        <v>4807</v>
      </c>
      <c r="D246" s="23">
        <f>(C246*1000)/29</f>
        <v>165758.62068965516</v>
      </c>
      <c r="E246" s="22">
        <f>(D246/B246)*100</f>
        <v>81.456269319810488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</row>
    <row r="247" spans="1:227" s="34" customFormat="1" ht="11.25" customHeight="1" x14ac:dyDescent="0.25">
      <c r="A247" s="21" t="s">
        <v>15</v>
      </c>
      <c r="B247" s="39">
        <v>203494</v>
      </c>
      <c r="C247" s="38">
        <v>3778</v>
      </c>
      <c r="D247" s="18">
        <f>(C247*1000)/31</f>
        <v>121870.96774193548</v>
      </c>
      <c r="E247" s="37">
        <f>(D247/B247)*100</f>
        <v>59.889219211345534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</row>
    <row r="248" spans="1:227" s="34" customFormat="1" ht="11.25" customHeight="1" x14ac:dyDescent="0.25">
      <c r="A248" s="26" t="s">
        <v>14</v>
      </c>
      <c r="B248" s="41">
        <v>203714</v>
      </c>
      <c r="C248" s="40">
        <v>3973</v>
      </c>
      <c r="D248" s="23">
        <f>(C248*1000)/30</f>
        <v>132433.33333333334</v>
      </c>
      <c r="E248" s="22">
        <f>(D248/B248)*100</f>
        <v>65.009441340964955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</row>
    <row r="249" spans="1:227" s="34" customFormat="1" ht="11.25" customHeight="1" x14ac:dyDescent="0.25">
      <c r="A249" s="21" t="s">
        <v>13</v>
      </c>
      <c r="B249" s="39">
        <v>203714</v>
      </c>
      <c r="C249" s="38">
        <v>4268</v>
      </c>
      <c r="D249" s="18">
        <f>(C249*1000)/31</f>
        <v>137677.4193548387</v>
      </c>
      <c r="E249" s="37">
        <f>(D249/B249)*100</f>
        <v>67.58368072633138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</row>
    <row r="250" spans="1:227" s="34" customFormat="1" ht="11.25" customHeight="1" x14ac:dyDescent="0.25">
      <c r="A250" s="26" t="s">
        <v>12</v>
      </c>
      <c r="B250" s="41">
        <v>203714</v>
      </c>
      <c r="C250" s="40">
        <v>4808</v>
      </c>
      <c r="D250" s="23">
        <f>(C250*1000)/30</f>
        <v>160266.66666666666</v>
      </c>
      <c r="E250" s="22">
        <f>(D250/B250)*100</f>
        <v>78.672387104797252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</row>
    <row r="251" spans="1:227" s="34" customFormat="1" ht="11.25" customHeight="1" x14ac:dyDescent="0.25">
      <c r="A251" s="21" t="s">
        <v>11</v>
      </c>
      <c r="B251" s="39">
        <v>203714</v>
      </c>
      <c r="C251" s="38">
        <v>5683</v>
      </c>
      <c r="D251" s="18">
        <f>(C251*1000)/31</f>
        <v>183322.5806451613</v>
      </c>
      <c r="E251" s="37">
        <f>(D251/B251)*100</f>
        <v>89.990172813435166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</row>
    <row r="252" spans="1:227" s="34" customFormat="1" ht="11.25" customHeight="1" x14ac:dyDescent="0.25">
      <c r="A252" s="26" t="s">
        <v>10</v>
      </c>
      <c r="B252" s="41">
        <v>203714</v>
      </c>
      <c r="C252" s="40">
        <v>5707</v>
      </c>
      <c r="D252" s="23">
        <f>(C252*1000)/31</f>
        <v>184096.77419354839</v>
      </c>
      <c r="E252" s="22">
        <f>(D252/B252)*100</f>
        <v>90.370212255195227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</row>
    <row r="253" spans="1:227" s="34" customFormat="1" ht="11.25" customHeight="1" x14ac:dyDescent="0.25">
      <c r="A253" s="21" t="s">
        <v>9</v>
      </c>
      <c r="B253" s="39">
        <v>203714</v>
      </c>
      <c r="C253" s="38">
        <v>5521</v>
      </c>
      <c r="D253" s="18">
        <f>(C253*1000)/30</f>
        <v>184033.33333333334</v>
      </c>
      <c r="E253" s="37">
        <f>(D253/B253)*100</f>
        <v>90.339070134273214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</row>
    <row r="254" spans="1:227" s="34" customFormat="1" ht="11.25" customHeight="1" x14ac:dyDescent="0.25">
      <c r="A254" s="26" t="s">
        <v>8</v>
      </c>
      <c r="B254" s="41">
        <v>203714</v>
      </c>
      <c r="C254" s="40">
        <v>5434</v>
      </c>
      <c r="D254" s="23">
        <f>(C254*1000)/31</f>
        <v>175290.32258064515</v>
      </c>
      <c r="E254" s="22">
        <f>(D254/B254)*100</f>
        <v>86.047263605174479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</row>
    <row r="255" spans="1:227" s="34" customFormat="1" ht="11.25" customHeight="1" x14ac:dyDescent="0.25">
      <c r="A255" s="21" t="s">
        <v>7</v>
      </c>
      <c r="B255" s="39">
        <v>203714</v>
      </c>
      <c r="C255" s="38">
        <v>5483</v>
      </c>
      <c r="D255" s="18">
        <f>(C255*1000)/30</f>
        <v>182766.66666666666</v>
      </c>
      <c r="E255" s="37">
        <f>(D255/B255)*100</f>
        <v>89.717283380949112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</row>
    <row r="256" spans="1:227" s="34" customFormat="1" ht="11.25" customHeight="1" x14ac:dyDescent="0.25">
      <c r="A256" s="33" t="s">
        <v>6</v>
      </c>
      <c r="B256" s="36">
        <v>203714</v>
      </c>
      <c r="C256" s="35">
        <v>5025</v>
      </c>
      <c r="D256" s="30">
        <f>(C256*1000)/31</f>
        <v>162096.77419354839</v>
      </c>
      <c r="E256" s="29">
        <f>(D256/B256)*100</f>
        <v>79.57075811851341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</row>
    <row r="257" spans="1:195" s="11" customFormat="1" ht="10.9" customHeight="1" x14ac:dyDescent="0.25">
      <c r="A257" s="21" t="s">
        <v>18</v>
      </c>
      <c r="B257" s="20">
        <v>203494</v>
      </c>
      <c r="C257" s="19">
        <v>5420</v>
      </c>
      <c r="D257" s="18">
        <f>(C257*1000)/31</f>
        <v>174838.70967741936</v>
      </c>
      <c r="E257" s="17">
        <f>(D257/B257)*100</f>
        <v>85.91836107080276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</row>
    <row r="258" spans="1:195" s="11" customFormat="1" ht="10.9" customHeight="1" x14ac:dyDescent="0.25">
      <c r="A258" s="26" t="s">
        <v>16</v>
      </c>
      <c r="B258" s="25">
        <v>203494</v>
      </c>
      <c r="C258" s="24">
        <v>4942</v>
      </c>
      <c r="D258" s="23">
        <f>(C258*1000)/28</f>
        <v>176500</v>
      </c>
      <c r="E258" s="22">
        <f>(D258/B258)*100</f>
        <v>86.734744021936763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</row>
    <row r="259" spans="1:195" s="11" customFormat="1" ht="10.9" customHeight="1" x14ac:dyDescent="0.25">
      <c r="A259" s="21" t="s">
        <v>15</v>
      </c>
      <c r="B259" s="20">
        <v>203494</v>
      </c>
      <c r="C259" s="19">
        <v>4994</v>
      </c>
      <c r="D259" s="18">
        <f>(C259*1000)/31</f>
        <v>161096.77419354839</v>
      </c>
      <c r="E259" s="17">
        <f>(D259/B259)*100</f>
        <v>79.165368115791324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</row>
    <row r="260" spans="1:195" s="11" customFormat="1" ht="10.9" customHeight="1" x14ac:dyDescent="0.25">
      <c r="A260" s="26" t="s">
        <v>14</v>
      </c>
      <c r="B260" s="25">
        <v>203714</v>
      </c>
      <c r="C260" s="24">
        <v>5327</v>
      </c>
      <c r="D260" s="23">
        <f>(C260*1000)/30</f>
        <v>177566.66666666666</v>
      </c>
      <c r="E260" s="22">
        <f>(D260/B260)*100</f>
        <v>87.164685130460668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</row>
    <row r="261" spans="1:195" s="11" customFormat="1" ht="10.9" customHeight="1" x14ac:dyDescent="0.25">
      <c r="A261" s="21" t="s">
        <v>13</v>
      </c>
      <c r="B261" s="20">
        <v>203714</v>
      </c>
      <c r="C261" s="19">
        <v>5858</v>
      </c>
      <c r="D261" s="18">
        <f>(C261*1000)/31</f>
        <v>188967.74193548388</v>
      </c>
      <c r="E261" s="17">
        <f>(D261/B261)*100</f>
        <v>92.761293742935621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</row>
    <row r="262" spans="1:195" s="11" customFormat="1" ht="10.9" customHeight="1" x14ac:dyDescent="0.25">
      <c r="A262" s="26" t="s">
        <v>12</v>
      </c>
      <c r="B262" s="25">
        <v>203714</v>
      </c>
      <c r="C262" s="24">
        <v>5662</v>
      </c>
      <c r="D262" s="23">
        <f>(C262*1000)/30</f>
        <v>188733.33333333334</v>
      </c>
      <c r="E262" s="22">
        <f>(D262/B262)*100</f>
        <v>92.646226245291601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</row>
    <row r="263" spans="1:195" s="11" customFormat="1" ht="10.9" customHeight="1" x14ac:dyDescent="0.25">
      <c r="A263" s="21" t="s">
        <v>11</v>
      </c>
      <c r="B263" s="20">
        <v>203714</v>
      </c>
      <c r="C263" s="19">
        <v>5861</v>
      </c>
      <c r="D263" s="18">
        <f>(C263*1000)/31</f>
        <v>189064.51612903227</v>
      </c>
      <c r="E263" s="17">
        <f>(D263/B263)*100</f>
        <v>92.808798673155636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</row>
    <row r="264" spans="1:195" s="11" customFormat="1" ht="10.9" customHeight="1" x14ac:dyDescent="0.25">
      <c r="A264" s="26" t="s">
        <v>10</v>
      </c>
      <c r="B264" s="25">
        <v>203714</v>
      </c>
      <c r="C264" s="24">
        <v>6088</v>
      </c>
      <c r="D264" s="23">
        <f>(C264*1000)/31</f>
        <v>196387.09677419355</v>
      </c>
      <c r="E264" s="22">
        <f>(D264/B264)*100</f>
        <v>96.403338393136224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</row>
    <row r="265" spans="1:195" s="11" customFormat="1" ht="10.9" customHeight="1" x14ac:dyDescent="0.25">
      <c r="A265" s="21" t="s">
        <v>9</v>
      </c>
      <c r="B265" s="20">
        <v>203714</v>
      </c>
      <c r="C265" s="19">
        <v>5777</v>
      </c>
      <c r="D265" s="18">
        <f>(C265*1000)/30</f>
        <v>192566.66666666666</v>
      </c>
      <c r="E265" s="17">
        <f>(D265/B265)*100</f>
        <v>94.527949314561909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</row>
    <row r="266" spans="1:195" s="11" customFormat="1" ht="10.9" customHeight="1" x14ac:dyDescent="0.25">
      <c r="A266" s="26" t="s">
        <v>8</v>
      </c>
      <c r="B266" s="25">
        <v>203714</v>
      </c>
      <c r="C266" s="24">
        <v>5778</v>
      </c>
      <c r="D266" s="23">
        <f>(C266*1000)/31</f>
        <v>186387.09677419355</v>
      </c>
      <c r="E266" s="22">
        <f>(D266/B266)*100</f>
        <v>91.494495603735402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</row>
    <row r="267" spans="1:195" s="11" customFormat="1" ht="10.9" customHeight="1" x14ac:dyDescent="0.25">
      <c r="A267" s="21" t="s">
        <v>7</v>
      </c>
      <c r="B267" s="20">
        <v>203714</v>
      </c>
      <c r="C267" s="19">
        <v>5554</v>
      </c>
      <c r="D267" s="18">
        <f>(C267*1000)/30</f>
        <v>185133.33333333334</v>
      </c>
      <c r="E267" s="17">
        <f>(D267/B267)*100</f>
        <v>90.879042841107307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</row>
    <row r="268" spans="1:195" s="11" customFormat="1" ht="10.9" customHeight="1" x14ac:dyDescent="0.25">
      <c r="A268" s="33" t="s">
        <v>6</v>
      </c>
      <c r="B268" s="32">
        <v>203714</v>
      </c>
      <c r="C268" s="31">
        <v>5620</v>
      </c>
      <c r="D268" s="30">
        <f>(C268*1000)/31</f>
        <v>181290.32258064515</v>
      </c>
      <c r="E268" s="29">
        <f>(D268/B268)*100</f>
        <v>88.992569278814983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</row>
    <row r="269" spans="1:195" s="11" customFormat="1" ht="11.25" customHeight="1" x14ac:dyDescent="0.25">
      <c r="A269" s="21" t="s">
        <v>17</v>
      </c>
      <c r="B269" s="28">
        <v>203714</v>
      </c>
      <c r="C269" s="27">
        <v>5719</v>
      </c>
      <c r="D269" s="18">
        <f>(C269*1000)/31</f>
        <v>184483.87096774194</v>
      </c>
      <c r="E269" s="17">
        <f>(D269/B269)*100</f>
        <v>90.560231976075258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</row>
    <row r="270" spans="1:195" s="11" customFormat="1" ht="11.25" customHeight="1" x14ac:dyDescent="0.25">
      <c r="A270" s="26" t="s">
        <v>16</v>
      </c>
      <c r="B270" s="25">
        <v>203714</v>
      </c>
      <c r="C270" s="24">
        <v>5392</v>
      </c>
      <c r="D270" s="23">
        <f>(C270*1000)/28</f>
        <v>192571.42857142858</v>
      </c>
      <c r="E270" s="22">
        <f>(D270/B270)*100</f>
        <v>94.530286858747345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</row>
    <row r="271" spans="1:195" s="11" customFormat="1" ht="11.25" customHeight="1" x14ac:dyDescent="0.25">
      <c r="A271" s="21" t="s">
        <v>15</v>
      </c>
      <c r="B271" s="20">
        <v>203714</v>
      </c>
      <c r="C271" s="19">
        <v>5732</v>
      </c>
      <c r="D271" s="18">
        <f>(C271*1000)/31</f>
        <v>184903.22580645161</v>
      </c>
      <c r="E271" s="17">
        <f>(D271/B271)*100</f>
        <v>90.766086673695284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</row>
    <row r="272" spans="1:195" s="11" customFormat="1" ht="11.25" customHeight="1" x14ac:dyDescent="0.25">
      <c r="A272" s="26" t="s">
        <v>14</v>
      </c>
      <c r="B272" s="25">
        <v>203714</v>
      </c>
      <c r="C272" s="24">
        <v>5708</v>
      </c>
      <c r="D272" s="23">
        <f>(C272*1000)/30</f>
        <v>190266.66666666666</v>
      </c>
      <c r="E272" s="22">
        <f>(D272/B272)*100</f>
        <v>93.398915472999718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</row>
    <row r="273" spans="1:227" s="11" customFormat="1" ht="11.25" customHeight="1" x14ac:dyDescent="0.25">
      <c r="A273" s="21" t="s">
        <v>13</v>
      </c>
      <c r="B273" s="20">
        <v>203714</v>
      </c>
      <c r="C273" s="19">
        <v>6212</v>
      </c>
      <c r="D273" s="18">
        <f>(C273*1000)/31</f>
        <v>200387.09677419355</v>
      </c>
      <c r="E273" s="17">
        <f>(D273/B273)*100</f>
        <v>98.36687550889657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</row>
    <row r="274" spans="1:227" s="11" customFormat="1" ht="11.25" customHeight="1" x14ac:dyDescent="0.25">
      <c r="A274" s="26" t="s">
        <v>12</v>
      </c>
      <c r="B274" s="25">
        <v>206714</v>
      </c>
      <c r="C274" s="24">
        <v>6187</v>
      </c>
      <c r="D274" s="23">
        <f>(C274*1000)/30</f>
        <v>206233.33333333334</v>
      </c>
      <c r="E274" s="22">
        <f>(D274/B274)*100</f>
        <v>99.767472611111657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</row>
    <row r="275" spans="1:227" s="11" customFormat="1" ht="11.25" customHeight="1" x14ac:dyDescent="0.25">
      <c r="A275" s="21" t="s">
        <v>11</v>
      </c>
      <c r="B275" s="20">
        <v>206714</v>
      </c>
      <c r="C275" s="19">
        <v>6304</v>
      </c>
      <c r="D275" s="18">
        <f>(C275*1000)/31</f>
        <v>203354.83870967742</v>
      </c>
      <c r="E275" s="17">
        <f>(D275/B275)*100</f>
        <v>98.374971559583486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</row>
    <row r="276" spans="1:227" s="11" customFormat="1" ht="11.25" customHeight="1" x14ac:dyDescent="0.25">
      <c r="A276" s="26" t="s">
        <v>10</v>
      </c>
      <c r="B276" s="25">
        <v>206714</v>
      </c>
      <c r="C276" s="24">
        <v>6222</v>
      </c>
      <c r="D276" s="23">
        <f>(C276*1000)/31</f>
        <v>200709.67741935485</v>
      </c>
      <c r="E276" s="22">
        <f>(D276/B276)*100</f>
        <v>97.095347881302104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</row>
    <row r="277" spans="1:227" s="11" customFormat="1" ht="11.25" customHeight="1" x14ac:dyDescent="0.25">
      <c r="A277" s="21" t="s">
        <v>9</v>
      </c>
      <c r="B277" s="20">
        <v>206714</v>
      </c>
      <c r="C277" s="19">
        <v>5948</v>
      </c>
      <c r="D277" s="18">
        <f>(C277*1000)/30</f>
        <v>198266.66666666666</v>
      </c>
      <c r="E277" s="17">
        <f>(D277/B277)*100</f>
        <v>95.913516581686125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</row>
    <row r="278" spans="1:227" s="11" customFormat="1" ht="11.25" customHeight="1" x14ac:dyDescent="0.25">
      <c r="A278" s="26" t="s">
        <v>8</v>
      </c>
      <c r="B278" s="25">
        <v>206714</v>
      </c>
      <c r="C278" s="24">
        <v>6183</v>
      </c>
      <c r="D278" s="23">
        <f>(C278*1000)/31</f>
        <v>199451.61290322582</v>
      </c>
      <c r="E278" s="22">
        <f>(D278/B278)*100</f>
        <v>96.48674637577804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</row>
    <row r="279" spans="1:227" s="11" customFormat="1" ht="11.25" customHeight="1" x14ac:dyDescent="0.25">
      <c r="A279" s="21" t="s">
        <v>7</v>
      </c>
      <c r="B279" s="20">
        <v>206714</v>
      </c>
      <c r="C279" s="19">
        <v>5764</v>
      </c>
      <c r="D279" s="18">
        <f>(C279*1000)/30</f>
        <v>192133.33333333334</v>
      </c>
      <c r="E279" s="17">
        <f>(D279/B279)*100</f>
        <v>92.94645419919955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</row>
    <row r="280" spans="1:227" s="11" customFormat="1" ht="11.25" customHeight="1" thickBot="1" x14ac:dyDescent="0.3">
      <c r="A280" s="16" t="s">
        <v>6</v>
      </c>
      <c r="B280" s="15">
        <v>206714</v>
      </c>
      <c r="C280" s="14">
        <v>5821</v>
      </c>
      <c r="D280" s="13">
        <f>(C280*1000)/31</f>
        <v>187774.19354838709</v>
      </c>
      <c r="E280" s="12">
        <f>(D280/B280)*100</f>
        <v>90.837675991169974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</row>
    <row r="281" spans="1:227" customFormat="1" ht="7.5" customHeight="1" x14ac:dyDescent="0.25">
      <c r="A281" s="3"/>
      <c r="B281" s="3"/>
      <c r="C281" s="3"/>
      <c r="D281" s="3"/>
      <c r="E281" s="1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</row>
    <row r="282" spans="1:227" customFormat="1" ht="11.25" customHeight="1" x14ac:dyDescent="0.25">
      <c r="A282" s="9" t="s">
        <v>5</v>
      </c>
      <c r="B282" s="8"/>
      <c r="C282" s="7"/>
      <c r="D282" s="7"/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</row>
    <row r="283" spans="1:227" customFormat="1" ht="11.25" customHeight="1" x14ac:dyDescent="0.25">
      <c r="A283" s="9" t="s">
        <v>4</v>
      </c>
      <c r="B283" s="8"/>
      <c r="C283" s="7"/>
      <c r="D283" s="7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</row>
    <row r="284" spans="1:227" customFormat="1" ht="11.25" customHeight="1" x14ac:dyDescent="0.25">
      <c r="A284" s="9" t="s">
        <v>3</v>
      </c>
      <c r="B284" s="8"/>
      <c r="C284" s="7"/>
      <c r="D284" s="7"/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</row>
    <row r="285" spans="1:227" customFormat="1" ht="11.25" customHeight="1" x14ac:dyDescent="0.25">
      <c r="A285" s="9" t="s">
        <v>2</v>
      </c>
      <c r="B285" s="8"/>
      <c r="C285" s="7"/>
      <c r="D285" s="7"/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</row>
    <row r="286" spans="1:227" customFormat="1" ht="7.5" customHeight="1" x14ac:dyDescent="0.25">
      <c r="A286" s="3"/>
      <c r="B286" s="3"/>
      <c r="C286" s="3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</row>
    <row r="287" spans="1:227" customFormat="1" ht="11.25" customHeight="1" x14ac:dyDescent="0.25">
      <c r="A287" s="5" t="s">
        <v>1</v>
      </c>
      <c r="B287" s="4" t="s">
        <v>0</v>
      </c>
      <c r="C287" s="3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</row>
  </sheetData>
  <mergeCells count="2">
    <mergeCell ref="B1:E1"/>
    <mergeCell ref="C3:D3"/>
  </mergeCells>
  <printOptions horizontalCentered="1"/>
  <pageMargins left="0.25" right="0.25" top="0.25" bottom="0.25" header="0.5" footer="0.5"/>
  <pageSetup orientation="portrait" r:id="rId1"/>
  <headerFooter alignWithMargins="0"/>
  <rowBreaks count="4" manualBreakCount="4">
    <brk id="64" max="16383" man="1"/>
    <brk id="124" max="16383" man="1"/>
    <brk id="184" max="4" man="1"/>
    <brk id="2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3.14b</vt:lpstr>
      <vt:lpstr>'T 3.14b'!Print_Area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2023-03-15T18:08:50Z</dcterms:created>
  <dcterms:modified xsi:type="dcterms:W3CDTF">2023-03-15T18:09:10Z</dcterms:modified>
</cp:coreProperties>
</file>