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naturalgas4.0\"/>
    </mc:Choice>
  </mc:AlternateContent>
  <xr:revisionPtr revIDLastSave="0" documentId="8_{E02D9A85-6430-480D-A1CB-FC15E867AA6E}" xr6:coauthVersionLast="46" xr6:coauthVersionMax="46" xr10:uidLastSave="{00000000-0000-0000-0000-000000000000}"/>
  <bookViews>
    <workbookView xWindow="-28920" yWindow="-75" windowWidth="29040" windowHeight="15840" xr2:uid="{F2274F1F-353A-4E35-A55E-594FFD61BEF4}"/>
  </bookViews>
  <sheets>
    <sheet name="T 4.12 &amp; F 4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I36" i="1"/>
  <c r="R36" i="1"/>
  <c r="U36" i="1"/>
  <c r="I37" i="1"/>
  <c r="U37" i="1" s="1"/>
  <c r="R37" i="1"/>
  <c r="I38" i="1"/>
  <c r="R38" i="1"/>
  <c r="U38" i="1"/>
  <c r="I39" i="1"/>
  <c r="R39" i="1"/>
  <c r="U39" i="1" s="1"/>
  <c r="I40" i="1"/>
  <c r="U40" i="1" s="1"/>
  <c r="R40" i="1"/>
  <c r="I41" i="1"/>
  <c r="R41" i="1"/>
  <c r="U41" i="1"/>
  <c r="I42" i="1"/>
  <c r="U42" i="1" s="1"/>
  <c r="R42" i="1"/>
  <c r="I43" i="1"/>
  <c r="R43" i="1"/>
  <c r="U43" i="1" s="1"/>
  <c r="I44" i="1"/>
  <c r="R44" i="1"/>
  <c r="U44" i="1"/>
  <c r="I45" i="1"/>
  <c r="U45" i="1" s="1"/>
  <c r="R45" i="1"/>
  <c r="I46" i="1"/>
  <c r="R46" i="1"/>
  <c r="U46" i="1"/>
  <c r="I47" i="1"/>
  <c r="R47" i="1"/>
  <c r="U47" i="1" s="1"/>
  <c r="I48" i="1"/>
  <c r="U48" i="1" s="1"/>
  <c r="R48" i="1"/>
  <c r="I49" i="1"/>
  <c r="R49" i="1"/>
  <c r="U49" i="1"/>
  <c r="I50" i="1"/>
  <c r="U50" i="1" s="1"/>
  <c r="R50" i="1"/>
  <c r="I51" i="1"/>
  <c r="R51" i="1"/>
  <c r="U51" i="1" s="1"/>
  <c r="I52" i="1"/>
  <c r="R52" i="1"/>
  <c r="U52" i="1"/>
  <c r="I53" i="1"/>
  <c r="U53" i="1" s="1"/>
  <c r="R53" i="1"/>
  <c r="I54" i="1"/>
  <c r="R54" i="1"/>
  <c r="U54" i="1"/>
  <c r="I55" i="1"/>
  <c r="R55" i="1"/>
  <c r="U55" i="1" s="1"/>
  <c r="I56" i="1"/>
  <c r="U56" i="1" s="1"/>
  <c r="R56" i="1"/>
  <c r="I57" i="1"/>
  <c r="R57" i="1"/>
  <c r="U57" i="1"/>
  <c r="I58" i="1"/>
  <c r="U58" i="1" s="1"/>
  <c r="R58" i="1"/>
  <c r="I59" i="1"/>
  <c r="R59" i="1"/>
  <c r="U59" i="1" s="1"/>
  <c r="I60" i="1"/>
  <c r="R60" i="1"/>
  <c r="U60" i="1"/>
  <c r="I61" i="1"/>
  <c r="U61" i="1" s="1"/>
  <c r="R61" i="1"/>
  <c r="I62" i="1"/>
  <c r="R62" i="1"/>
  <c r="U62" i="1"/>
  <c r="I63" i="1"/>
  <c r="R63" i="1"/>
  <c r="U63" i="1" s="1"/>
  <c r="I64" i="1"/>
  <c r="U64" i="1" s="1"/>
  <c r="R64" i="1"/>
  <c r="I65" i="1"/>
  <c r="R65" i="1"/>
  <c r="U65" i="1"/>
  <c r="I66" i="1"/>
  <c r="U66" i="1" s="1"/>
  <c r="R66" i="1"/>
</calcChain>
</file>

<file path=xl/sharedStrings.xml><?xml version="1.0" encoding="utf-8"?>
<sst xmlns="http://schemas.openxmlformats.org/spreadsheetml/2006/main" count="457" uniqueCount="31">
  <si>
    <t>EIA, Natural gas website navigator</t>
  </si>
  <si>
    <r>
      <t xml:space="preserve">Bureau of Mines, </t>
    </r>
    <r>
      <rPr>
        <i/>
        <sz val="8"/>
        <rFont val="Times New Roman"/>
        <family val="1"/>
      </rPr>
      <t>Minerals Yearbook</t>
    </r>
    <r>
      <rPr>
        <sz val="8"/>
        <rFont val="Times New Roman"/>
        <family val="1"/>
      </rPr>
      <t xml:space="preserve"> for 1960-1976 data</t>
    </r>
  </si>
  <si>
    <t>Source:</t>
  </si>
  <si>
    <t>na</t>
  </si>
  <si>
    <t>Total</t>
  </si>
  <si>
    <t>To WY</t>
  </si>
  <si>
    <t>To TX</t>
  </si>
  <si>
    <t>To NM</t>
  </si>
  <si>
    <t>To NV</t>
  </si>
  <si>
    <t>To ID</t>
  </si>
  <si>
    <t>To CO</t>
  </si>
  <si>
    <t>To CA</t>
  </si>
  <si>
    <t>To AZ</t>
  </si>
  <si>
    <t>From WY</t>
  </si>
  <si>
    <t>From NM</t>
  </si>
  <si>
    <t>From KS</t>
  </si>
  <si>
    <t>From ID</t>
  </si>
  <si>
    <t>From CO</t>
  </si>
  <si>
    <t>From AZ</t>
  </si>
  <si>
    <t>Withdrawal</t>
  </si>
  <si>
    <t>Injection</t>
  </si>
  <si>
    <t>Deliveries</t>
  </si>
  <si>
    <t>Receipts</t>
  </si>
  <si>
    <t>Net Supply</t>
  </si>
  <si>
    <t>Underground Storage</t>
  </si>
  <si>
    <t xml:space="preserve">          Interstate Movement</t>
  </si>
  <si>
    <t>Dry Natural Gas Production</t>
  </si>
  <si>
    <t>Year</t>
  </si>
  <si>
    <t>Million Cubic Feet</t>
  </si>
  <si>
    <t>Natural Gas Supply and Disposition in Utah, Including Interstate Movements, 1960-2020</t>
  </si>
  <si>
    <t>Table 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</si>
</sst>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i/>
      <sz val="8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3" fontId="2" fillId="4" borderId="4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2" fillId="4" borderId="5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right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Figure 4.7 - Dry Natural Gas Production and Net Supply in Utah, 1960-2019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1509433962264151"/>
          <c:y val="3.31491712707182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70392389200266"/>
          <c:y val="0.12131684804238642"/>
          <c:w val="0.7783165080785438"/>
          <c:h val="0.75957986079652207"/>
        </c:manualLayout>
      </c:layout>
      <c:lineChart>
        <c:grouping val="standard"/>
        <c:varyColors val="0"/>
        <c:ser>
          <c:idx val="0"/>
          <c:order val="0"/>
          <c:tx>
            <c:strRef>
              <c:f>'T 4.12 &amp; F 4.7'!$B$4</c:f>
              <c:strCache>
                <c:ptCount val="1"/>
                <c:pt idx="0">
                  <c:v>Dry Natural Gas Production</c:v>
                </c:pt>
              </c:strCache>
            </c:strRef>
          </c:tx>
          <c:marker>
            <c:symbol val="none"/>
          </c:marker>
          <c:cat>
            <c:numRef>
              <c:f>'T 4.12 &amp; F 4.7'!$A$7:$A$66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'T 4.12 &amp; F 4.7'!$B$7:$B$66</c:f>
              <c:numCache>
                <c:formatCode>#,##0</c:formatCode>
                <c:ptCount val="60"/>
                <c:pt idx="0">
                  <c:v>47138</c:v>
                </c:pt>
                <c:pt idx="1">
                  <c:v>51523</c:v>
                </c:pt>
                <c:pt idx="2">
                  <c:v>66761</c:v>
                </c:pt>
                <c:pt idx="3">
                  <c:v>69623</c:v>
                </c:pt>
                <c:pt idx="4">
                  <c:v>69512</c:v>
                </c:pt>
                <c:pt idx="5">
                  <c:v>65270</c:v>
                </c:pt>
                <c:pt idx="6">
                  <c:v>66597</c:v>
                </c:pt>
                <c:pt idx="7">
                  <c:v>46332</c:v>
                </c:pt>
                <c:pt idx="8">
                  <c:v>42885</c:v>
                </c:pt>
                <c:pt idx="9">
                  <c:v>43321</c:v>
                </c:pt>
                <c:pt idx="10">
                  <c:v>41288</c:v>
                </c:pt>
                <c:pt idx="11">
                  <c:v>38596</c:v>
                </c:pt>
                <c:pt idx="12">
                  <c:v>36092</c:v>
                </c:pt>
                <c:pt idx="13">
                  <c:v>39226</c:v>
                </c:pt>
                <c:pt idx="14">
                  <c:v>46564</c:v>
                </c:pt>
                <c:pt idx="15">
                  <c:v>51695</c:v>
                </c:pt>
                <c:pt idx="16">
                  <c:v>53384</c:v>
                </c:pt>
                <c:pt idx="17">
                  <c:v>56172</c:v>
                </c:pt>
                <c:pt idx="18">
                  <c:v>54846</c:v>
                </c:pt>
                <c:pt idx="19">
                  <c:v>54655</c:v>
                </c:pt>
                <c:pt idx="20">
                  <c:v>83691</c:v>
                </c:pt>
                <c:pt idx="21">
                  <c:v>85972</c:v>
                </c:pt>
                <c:pt idx="22">
                  <c:v>90325</c:v>
                </c:pt>
                <c:pt idx="23">
                  <c:v>58978</c:v>
                </c:pt>
                <c:pt idx="24">
                  <c:v>70439</c:v>
                </c:pt>
                <c:pt idx="25">
                  <c:v>79531</c:v>
                </c:pt>
                <c:pt idx="26">
                  <c:v>79874</c:v>
                </c:pt>
                <c:pt idx="27">
                  <c:v>74762</c:v>
                </c:pt>
                <c:pt idx="28">
                  <c:v>80135</c:v>
                </c:pt>
                <c:pt idx="29">
                  <c:v>101787</c:v>
                </c:pt>
                <c:pt idx="30">
                  <c:v>128296</c:v>
                </c:pt>
                <c:pt idx="31">
                  <c:v>130425</c:v>
                </c:pt>
                <c:pt idx="32">
                  <c:v>159442</c:v>
                </c:pt>
                <c:pt idx="33">
                  <c:v>212100.96599999999</c:v>
                </c:pt>
                <c:pt idx="34">
                  <c:v>257077.886</c:v>
                </c:pt>
                <c:pt idx="35">
                  <c:v>227610.95499999999</c:v>
                </c:pt>
                <c:pt idx="36">
                  <c:v>239796.89300000001</c:v>
                </c:pt>
                <c:pt idx="37">
                  <c:v>239267.45</c:v>
                </c:pt>
                <c:pt idx="38">
                  <c:v>265539.47100000002</c:v>
                </c:pt>
                <c:pt idx="39">
                  <c:v>251206.55900000001</c:v>
                </c:pt>
                <c:pt idx="40">
                  <c:v>256489.71500000003</c:v>
                </c:pt>
                <c:pt idx="41">
                  <c:v>272534.46600000001</c:v>
                </c:pt>
                <c:pt idx="42">
                  <c:v>271387.34299999999</c:v>
                </c:pt>
                <c:pt idx="43">
                  <c:v>264654</c:v>
                </c:pt>
                <c:pt idx="44">
                  <c:v>274588</c:v>
                </c:pt>
                <c:pt idx="45">
                  <c:v>298408</c:v>
                </c:pt>
                <c:pt idx="46">
                  <c:v>345409</c:v>
                </c:pt>
                <c:pt idx="47">
                  <c:v>373680</c:v>
                </c:pt>
                <c:pt idx="48">
                  <c:v>430286</c:v>
                </c:pt>
                <c:pt idx="49">
                  <c:v>435673</c:v>
                </c:pt>
                <c:pt idx="50">
                  <c:v>422067</c:v>
                </c:pt>
                <c:pt idx="51">
                  <c:v>442615</c:v>
                </c:pt>
                <c:pt idx="52">
                  <c:v>474756</c:v>
                </c:pt>
                <c:pt idx="53">
                  <c:v>455454</c:v>
                </c:pt>
                <c:pt idx="54">
                  <c:v>435893</c:v>
                </c:pt>
                <c:pt idx="55">
                  <c:v>401722</c:v>
                </c:pt>
                <c:pt idx="56">
                  <c:v>352437</c:v>
                </c:pt>
                <c:pt idx="57">
                  <c:v>304266</c:v>
                </c:pt>
                <c:pt idx="58">
                  <c:v>284264</c:v>
                </c:pt>
                <c:pt idx="59">
                  <c:v>262219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2B-4550-99BC-1FA1F940E370}"/>
            </c:ext>
          </c:extLst>
        </c:ser>
        <c:ser>
          <c:idx val="1"/>
          <c:order val="1"/>
          <c:tx>
            <c:strRef>
              <c:f>'T 4.12 &amp; F 4.7'!$U$4</c:f>
              <c:strCache>
                <c:ptCount val="1"/>
                <c:pt idx="0">
                  <c:v>Net Supply</c:v>
                </c:pt>
              </c:strCache>
            </c:strRef>
          </c:tx>
          <c:marker>
            <c:symbol val="none"/>
          </c:marker>
          <c:cat>
            <c:numRef>
              <c:f>'T 4.12 &amp; F 4.7'!$A$7:$A$66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'T 4.12 &amp; F 4.7'!$U$7:$U$66</c:f>
              <c:numCache>
                <c:formatCode>#,##0</c:formatCode>
                <c:ptCount val="60"/>
                <c:pt idx="0">
                  <c:v>47107</c:v>
                </c:pt>
                <c:pt idx="1">
                  <c:v>77960</c:v>
                </c:pt>
                <c:pt idx="2">
                  <c:v>91265</c:v>
                </c:pt>
                <c:pt idx="3">
                  <c:v>100974</c:v>
                </c:pt>
                <c:pt idx="4">
                  <c:v>114579</c:v>
                </c:pt>
                <c:pt idx="5">
                  <c:v>115751</c:v>
                </c:pt>
                <c:pt idx="6">
                  <c:v>117114</c:v>
                </c:pt>
                <c:pt idx="7">
                  <c:v>106165</c:v>
                </c:pt>
                <c:pt idx="8">
                  <c:v>110816</c:v>
                </c:pt>
                <c:pt idx="9">
                  <c:v>121972</c:v>
                </c:pt>
                <c:pt idx="10">
                  <c:v>123588</c:v>
                </c:pt>
                <c:pt idx="11">
                  <c:v>123157</c:v>
                </c:pt>
                <c:pt idx="12">
                  <c:v>137194</c:v>
                </c:pt>
                <c:pt idx="13">
                  <c:v>124208</c:v>
                </c:pt>
                <c:pt idx="14">
                  <c:v>122306</c:v>
                </c:pt>
                <c:pt idx="15">
                  <c:v>126333</c:v>
                </c:pt>
                <c:pt idx="16">
                  <c:v>151401</c:v>
                </c:pt>
                <c:pt idx="17">
                  <c:v>101897</c:v>
                </c:pt>
                <c:pt idx="18">
                  <c:v>122571</c:v>
                </c:pt>
                <c:pt idx="19">
                  <c:v>128190</c:v>
                </c:pt>
                <c:pt idx="20">
                  <c:v>162656</c:v>
                </c:pt>
                <c:pt idx="21">
                  <c:v>151790</c:v>
                </c:pt>
                <c:pt idx="22">
                  <c:v>140835</c:v>
                </c:pt>
                <c:pt idx="23">
                  <c:v>102046</c:v>
                </c:pt>
                <c:pt idx="24">
                  <c:v>59511</c:v>
                </c:pt>
                <c:pt idx="25">
                  <c:v>94570</c:v>
                </c:pt>
                <c:pt idx="26">
                  <c:v>116609</c:v>
                </c:pt>
                <c:pt idx="27">
                  <c:v>130433</c:v>
                </c:pt>
                <c:pt idx="28">
                  <c:v>147436</c:v>
                </c:pt>
                <c:pt idx="29">
                  <c:v>145566.57999999996</c:v>
                </c:pt>
                <c:pt idx="30">
                  <c:v>208021.61100000003</c:v>
                </c:pt>
                <c:pt idx="31">
                  <c:v>177471.97699999998</c:v>
                </c:pt>
                <c:pt idx="32">
                  <c:v>215302.68200000003</c:v>
                </c:pt>
                <c:pt idx="33">
                  <c:v>237055.99499999994</c:v>
                </c:pt>
                <c:pt idx="34">
                  <c:v>241722.18099999998</c:v>
                </c:pt>
                <c:pt idx="35">
                  <c:v>269908.10000000003</c:v>
                </c:pt>
                <c:pt idx="36">
                  <c:v>281895.45199999999</c:v>
                </c:pt>
                <c:pt idx="37">
                  <c:v>180105.076</c:v>
                </c:pt>
                <c:pt idx="38">
                  <c:v>310003.63399999996</c:v>
                </c:pt>
                <c:pt idx="39">
                  <c:v>238230.00599999994</c:v>
                </c:pt>
                <c:pt idx="40">
                  <c:v>155549.12600000005</c:v>
                </c:pt>
                <c:pt idx="41">
                  <c:v>165435.79799999995</c:v>
                </c:pt>
                <c:pt idx="42">
                  <c:v>154825.19499999995</c:v>
                </c:pt>
                <c:pt idx="43">
                  <c:v>159347</c:v>
                </c:pt>
                <c:pt idx="44">
                  <c:v>145064</c:v>
                </c:pt>
                <c:pt idx="45">
                  <c:v>157481</c:v>
                </c:pt>
                <c:pt idx="46">
                  <c:v>187149</c:v>
                </c:pt>
                <c:pt idx="47">
                  <c:v>256632</c:v>
                </c:pt>
                <c:pt idx="48">
                  <c:v>276948</c:v>
                </c:pt>
                <c:pt idx="49">
                  <c:v>243797</c:v>
                </c:pt>
                <c:pt idx="50">
                  <c:v>253533</c:v>
                </c:pt>
                <c:pt idx="51">
                  <c:v>265295</c:v>
                </c:pt>
                <c:pt idx="52">
                  <c:v>258339</c:v>
                </c:pt>
                <c:pt idx="53">
                  <c:v>264026</c:v>
                </c:pt>
                <c:pt idx="54">
                  <c:v>278208</c:v>
                </c:pt>
                <c:pt idx="55">
                  <c:v>258865</c:v>
                </c:pt>
                <c:pt idx="56">
                  <c:v>267634</c:v>
                </c:pt>
                <c:pt idx="57">
                  <c:v>252427</c:v>
                </c:pt>
                <c:pt idx="58">
                  <c:v>277319</c:v>
                </c:pt>
                <c:pt idx="59">
                  <c:v>296036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B-4550-99BC-1FA1F940E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65216"/>
        <c:axId val="124675200"/>
      </c:lineChart>
      <c:catAx>
        <c:axId val="1246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46752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4675200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Cubic Feet</a:t>
                </a:r>
              </a:p>
            </c:rich>
          </c:tx>
          <c:layout>
            <c:manualLayout>
              <c:xMode val="edge"/>
              <c:yMode val="edge"/>
              <c:x val="1.9399491415048976E-2"/>
              <c:y val="0.33536964078093057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4665216"/>
        <c:crosses val="autoZero"/>
        <c:crossBetween val="midCat"/>
        <c:majorUnit val="100000"/>
        <c:minorUnit val="50000"/>
      </c:valAx>
      <c:spPr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711042033585719"/>
          <c:y val="0.14247800765243093"/>
          <c:w val="0.3451291866557476"/>
          <c:h val="0.10885041670441735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39700" h="139700"/>
    </a:sp3d>
  </c:sp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298450</xdr:colOff>
      <xdr:row>6</xdr:row>
      <xdr:rowOff>104775</xdr:rowOff>
    </xdr:from>
    <xdr:to>
      <xdr:col>31</xdr:col>
      <xdr:colOff>355601</xdr:colOff>
      <xdr:row>34</xdr:row>
      <xdr:rowOff>66676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8FCB4AD-EF07-4123-9684-AAAD4A1C6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naturalgas/data.php" TargetMode="External"/><Relationship Id="rId1" Type="http://schemas.openxmlformats.org/officeDocument/2006/relationships/hyperlink" Target="http://tonto.eia.doe.gov/dnav/ng/ng_prod_top.as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37F9-4716-4117-A449-C6EBC7B163CC}">
  <dimension ref="A1:W70"/>
  <sheetViews>
    <sheetView showGridLines="0" tabSelected="1" zoomScaleNormal="100" workbookViewId="0">
      <pane ySplit="6" topLeftCell="A7" activePane="bottomLeft" state="frozen"/>
      <selection pane="bottomLeft" activeCell="N37" sqref="N37"/>
    </sheetView>
  </sheetViews>
  <sheetFormatPr defaultRowHeight="12.75" x14ac:dyDescent="0.2"/>
  <cols>
    <col min="1" max="1" width="11.7109375" style="1" customWidth="1"/>
    <col min="2" max="2" width="13.5703125" style="1" customWidth="1"/>
    <col min="3" max="8" width="8.5703125" style="1" customWidth="1"/>
    <col min="9" max="9" width="7.85546875" style="1" bestFit="1" customWidth="1"/>
    <col min="10" max="10" width="6.7109375" style="1" customWidth="1"/>
    <col min="11" max="11" width="6.42578125" style="1" customWidth="1"/>
    <col min="12" max="13" width="6.5703125" style="1" bestFit="1" customWidth="1"/>
    <col min="14" max="14" width="7.85546875" style="1" bestFit="1" customWidth="1"/>
    <col min="15" max="15" width="6.5703125" style="1" customWidth="1"/>
    <col min="16" max="16" width="6.140625" style="1" customWidth="1"/>
    <col min="17" max="17" width="6.5703125" style="1" bestFit="1" customWidth="1"/>
    <col min="18" max="18" width="7.85546875" style="1" bestFit="1" customWidth="1"/>
    <col min="19" max="19" width="9.7109375" style="1" customWidth="1"/>
    <col min="20" max="20" width="10.5703125" style="1" customWidth="1"/>
    <col min="21" max="21" width="10.7109375" style="1" customWidth="1"/>
    <col min="22" max="16384" width="9.140625" style="1"/>
  </cols>
  <sheetData>
    <row r="1" spans="1:23" ht="15.75" x14ac:dyDescent="0.2">
      <c r="A1" s="59" t="s">
        <v>30</v>
      </c>
      <c r="B1" s="58" t="s">
        <v>29</v>
      </c>
      <c r="C1" s="58"/>
    </row>
    <row r="2" spans="1:23" x14ac:dyDescent="0.2">
      <c r="A2" s="57"/>
      <c r="B2" s="57" t="s">
        <v>28</v>
      </c>
      <c r="C2" s="57"/>
    </row>
    <row r="3" spans="1:23" ht="7.5" customHeight="1" thickBo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3" ht="28.5" customHeight="1" thickBot="1" x14ac:dyDescent="0.25">
      <c r="A4" s="40" t="s">
        <v>27</v>
      </c>
      <c r="B4" s="51" t="s">
        <v>26</v>
      </c>
      <c r="C4" s="53" t="s">
        <v>25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4"/>
      <c r="S4" s="53" t="s">
        <v>24</v>
      </c>
      <c r="T4" s="52"/>
      <c r="U4" s="51" t="s">
        <v>23</v>
      </c>
    </row>
    <row r="5" spans="1:23" ht="13.5" thickBot="1" x14ac:dyDescent="0.25">
      <c r="A5" s="50"/>
      <c r="B5" s="41"/>
      <c r="C5" s="49" t="s">
        <v>22</v>
      </c>
      <c r="D5" s="48"/>
      <c r="E5" s="48"/>
      <c r="F5" s="48"/>
      <c r="G5" s="48"/>
      <c r="H5" s="48"/>
      <c r="I5" s="47"/>
      <c r="J5" s="46" t="s">
        <v>21</v>
      </c>
      <c r="K5" s="45"/>
      <c r="L5" s="45"/>
      <c r="M5" s="45"/>
      <c r="N5" s="45"/>
      <c r="O5" s="45"/>
      <c r="P5" s="45"/>
      <c r="Q5" s="45"/>
      <c r="R5" s="44"/>
      <c r="S5" s="43" t="s">
        <v>20</v>
      </c>
      <c r="T5" s="42" t="s">
        <v>19</v>
      </c>
      <c r="U5" s="41"/>
    </row>
    <row r="6" spans="1:23" s="35" customFormat="1" ht="13.5" thickBot="1" x14ac:dyDescent="0.25">
      <c r="A6" s="40"/>
      <c r="B6" s="36"/>
      <c r="C6" s="38" t="s">
        <v>18</v>
      </c>
      <c r="D6" s="39" t="s">
        <v>17</v>
      </c>
      <c r="E6" s="39" t="s">
        <v>16</v>
      </c>
      <c r="F6" s="39" t="s">
        <v>15</v>
      </c>
      <c r="G6" s="39" t="s">
        <v>14</v>
      </c>
      <c r="H6" s="39" t="s">
        <v>13</v>
      </c>
      <c r="I6" s="37" t="s">
        <v>4</v>
      </c>
      <c r="J6" s="38" t="s">
        <v>12</v>
      </c>
      <c r="K6" s="39" t="s">
        <v>11</v>
      </c>
      <c r="L6" s="39" t="s">
        <v>10</v>
      </c>
      <c r="M6" s="39" t="s">
        <v>9</v>
      </c>
      <c r="N6" s="39" t="s">
        <v>8</v>
      </c>
      <c r="O6" s="39" t="s">
        <v>7</v>
      </c>
      <c r="P6" s="39" t="s">
        <v>6</v>
      </c>
      <c r="Q6" s="39" t="s">
        <v>5</v>
      </c>
      <c r="R6" s="37" t="s">
        <v>4</v>
      </c>
      <c r="S6" s="38"/>
      <c r="T6" s="37"/>
      <c r="U6" s="36"/>
    </row>
    <row r="7" spans="1:23" s="3" customFormat="1" ht="11.25" x14ac:dyDescent="0.2">
      <c r="A7" s="28">
        <v>1960</v>
      </c>
      <c r="B7" s="27">
        <v>47138</v>
      </c>
      <c r="C7" s="34" t="s">
        <v>3</v>
      </c>
      <c r="D7" s="33" t="s">
        <v>3</v>
      </c>
      <c r="E7" s="33" t="s">
        <v>3</v>
      </c>
      <c r="F7" s="33" t="s">
        <v>3</v>
      </c>
      <c r="G7" s="33" t="s">
        <v>3</v>
      </c>
      <c r="H7" s="33" t="s">
        <v>3</v>
      </c>
      <c r="I7" s="33" t="s">
        <v>3</v>
      </c>
      <c r="J7" s="34" t="s">
        <v>3</v>
      </c>
      <c r="K7" s="33" t="s">
        <v>3</v>
      </c>
      <c r="L7" s="33" t="s">
        <v>3</v>
      </c>
      <c r="M7" s="33" t="s">
        <v>3</v>
      </c>
      <c r="N7" s="33" t="s">
        <v>3</v>
      </c>
      <c r="O7" s="33" t="s">
        <v>3</v>
      </c>
      <c r="P7" s="33" t="s">
        <v>3</v>
      </c>
      <c r="Q7" s="33" t="s">
        <v>3</v>
      </c>
      <c r="R7" s="32" t="s">
        <v>3</v>
      </c>
      <c r="S7" s="26">
        <v>44</v>
      </c>
      <c r="T7" s="31">
        <v>13</v>
      </c>
      <c r="U7" s="27">
        <f>(B7+T7)-S7</f>
        <v>47107</v>
      </c>
      <c r="V7" s="9"/>
    </row>
    <row r="8" spans="1:23" s="3" customFormat="1" ht="11.25" x14ac:dyDescent="0.2">
      <c r="A8" s="29">
        <v>1961</v>
      </c>
      <c r="B8" s="23">
        <v>51523</v>
      </c>
      <c r="C8" s="22" t="s">
        <v>3</v>
      </c>
      <c r="D8" s="23" t="s">
        <v>3</v>
      </c>
      <c r="E8" s="23" t="s">
        <v>3</v>
      </c>
      <c r="F8" s="23" t="s">
        <v>3</v>
      </c>
      <c r="G8" s="23" t="s">
        <v>3</v>
      </c>
      <c r="H8" s="23" t="s">
        <v>3</v>
      </c>
      <c r="I8" s="23">
        <v>61979</v>
      </c>
      <c r="J8" s="22" t="s">
        <v>3</v>
      </c>
      <c r="K8" s="23" t="s">
        <v>3</v>
      </c>
      <c r="L8" s="23" t="s">
        <v>3</v>
      </c>
      <c r="M8" s="23" t="s">
        <v>3</v>
      </c>
      <c r="N8" s="23" t="s">
        <v>3</v>
      </c>
      <c r="O8" s="23" t="s">
        <v>3</v>
      </c>
      <c r="P8" s="23" t="s">
        <v>3</v>
      </c>
      <c r="Q8" s="23" t="s">
        <v>3</v>
      </c>
      <c r="R8" s="24">
        <v>35083</v>
      </c>
      <c r="S8" s="22">
        <v>918</v>
      </c>
      <c r="T8" s="24">
        <v>459</v>
      </c>
      <c r="U8" s="23">
        <f>(B8+I8+T8)-R8-S8</f>
        <v>77960</v>
      </c>
      <c r="V8" s="9"/>
      <c r="W8" s="9"/>
    </row>
    <row r="9" spans="1:23" s="3" customFormat="1" ht="11.25" x14ac:dyDescent="0.2">
      <c r="A9" s="28">
        <v>1962</v>
      </c>
      <c r="B9" s="27">
        <v>66761</v>
      </c>
      <c r="C9" s="26" t="s">
        <v>3</v>
      </c>
      <c r="D9" s="27" t="s">
        <v>3</v>
      </c>
      <c r="E9" s="27" t="s">
        <v>3</v>
      </c>
      <c r="F9" s="27" t="s">
        <v>3</v>
      </c>
      <c r="G9" s="27" t="s">
        <v>3</v>
      </c>
      <c r="H9" s="27" t="s">
        <v>3</v>
      </c>
      <c r="I9" s="27">
        <v>61112</v>
      </c>
      <c r="J9" s="26" t="s">
        <v>3</v>
      </c>
      <c r="K9" s="27" t="s">
        <v>3</v>
      </c>
      <c r="L9" s="27" t="s">
        <v>3</v>
      </c>
      <c r="M9" s="27" t="s">
        <v>3</v>
      </c>
      <c r="N9" s="27" t="s">
        <v>3</v>
      </c>
      <c r="O9" s="27" t="s">
        <v>3</v>
      </c>
      <c r="P9" s="27" t="s">
        <v>3</v>
      </c>
      <c r="Q9" s="27" t="s">
        <v>3</v>
      </c>
      <c r="R9" s="31">
        <v>36569</v>
      </c>
      <c r="S9" s="26">
        <v>733</v>
      </c>
      <c r="T9" s="31">
        <v>694</v>
      </c>
      <c r="U9" s="27">
        <f>(B9+I9+T9)-R9-S9</f>
        <v>91265</v>
      </c>
      <c r="V9" s="9"/>
    </row>
    <row r="10" spans="1:23" s="3" customFormat="1" ht="11.25" x14ac:dyDescent="0.2">
      <c r="A10" s="29">
        <v>1963</v>
      </c>
      <c r="B10" s="23">
        <v>69623</v>
      </c>
      <c r="C10" s="22" t="s">
        <v>3</v>
      </c>
      <c r="D10" s="23" t="s">
        <v>3</v>
      </c>
      <c r="E10" s="23" t="s">
        <v>3</v>
      </c>
      <c r="F10" s="23" t="s">
        <v>3</v>
      </c>
      <c r="G10" s="23" t="s">
        <v>3</v>
      </c>
      <c r="H10" s="23" t="s">
        <v>3</v>
      </c>
      <c r="I10" s="23">
        <v>62489</v>
      </c>
      <c r="J10" s="22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4">
        <v>30942</v>
      </c>
      <c r="S10" s="22">
        <v>1284</v>
      </c>
      <c r="T10" s="24">
        <v>1088</v>
      </c>
      <c r="U10" s="23">
        <f>(B10+I10+T10)-R10-S10</f>
        <v>100974</v>
      </c>
      <c r="V10" s="9"/>
    </row>
    <row r="11" spans="1:23" s="3" customFormat="1" ht="11.25" x14ac:dyDescent="0.2">
      <c r="A11" s="28">
        <v>1964</v>
      </c>
      <c r="B11" s="27">
        <v>69512</v>
      </c>
      <c r="C11" s="26" t="s">
        <v>3</v>
      </c>
      <c r="D11" s="27" t="s">
        <v>3</v>
      </c>
      <c r="E11" s="27" t="s">
        <v>3</v>
      </c>
      <c r="F11" s="27" t="s">
        <v>3</v>
      </c>
      <c r="G11" s="27" t="s">
        <v>3</v>
      </c>
      <c r="H11" s="27" t="s">
        <v>3</v>
      </c>
      <c r="I11" s="27">
        <v>73232</v>
      </c>
      <c r="J11" s="26" t="s">
        <v>3</v>
      </c>
      <c r="K11" s="27" t="s">
        <v>3</v>
      </c>
      <c r="L11" s="27" t="s">
        <v>3</v>
      </c>
      <c r="M11" s="27" t="s">
        <v>3</v>
      </c>
      <c r="N11" s="27" t="s">
        <v>3</v>
      </c>
      <c r="O11" s="27" t="s">
        <v>3</v>
      </c>
      <c r="P11" s="27" t="s">
        <v>3</v>
      </c>
      <c r="Q11" s="27" t="s">
        <v>3</v>
      </c>
      <c r="R11" s="31">
        <v>28098</v>
      </c>
      <c r="S11" s="26">
        <v>641</v>
      </c>
      <c r="T11" s="31">
        <v>574</v>
      </c>
      <c r="U11" s="27">
        <f>(B11+I11+T11)-R11-S11</f>
        <v>114579</v>
      </c>
      <c r="V11" s="9"/>
    </row>
    <row r="12" spans="1:23" s="3" customFormat="1" ht="11.25" x14ac:dyDescent="0.2">
      <c r="A12" s="29">
        <v>1965</v>
      </c>
      <c r="B12" s="23">
        <v>65270</v>
      </c>
      <c r="C12" s="22" t="s">
        <v>3</v>
      </c>
      <c r="D12" s="23" t="s">
        <v>3</v>
      </c>
      <c r="E12" s="23" t="s">
        <v>3</v>
      </c>
      <c r="F12" s="23" t="s">
        <v>3</v>
      </c>
      <c r="G12" s="23" t="s">
        <v>3</v>
      </c>
      <c r="H12" s="23" t="s">
        <v>3</v>
      </c>
      <c r="I12" s="23">
        <v>72183</v>
      </c>
      <c r="J12" s="22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3</v>
      </c>
      <c r="R12" s="24">
        <v>21517</v>
      </c>
      <c r="S12" s="22">
        <v>843</v>
      </c>
      <c r="T12" s="24">
        <v>658</v>
      </c>
      <c r="U12" s="23">
        <f>(B12+I12+T12)-R12-S12</f>
        <v>115751</v>
      </c>
      <c r="V12" s="9"/>
    </row>
    <row r="13" spans="1:23" s="3" customFormat="1" ht="11.25" x14ac:dyDescent="0.2">
      <c r="A13" s="28">
        <v>1966</v>
      </c>
      <c r="B13" s="27">
        <v>66597</v>
      </c>
      <c r="C13" s="26" t="s">
        <v>3</v>
      </c>
      <c r="D13" s="27" t="s">
        <v>3</v>
      </c>
      <c r="E13" s="27" t="s">
        <v>3</v>
      </c>
      <c r="F13" s="27" t="s">
        <v>3</v>
      </c>
      <c r="G13" s="27" t="s">
        <v>3</v>
      </c>
      <c r="H13" s="27" t="s">
        <v>3</v>
      </c>
      <c r="I13" s="27">
        <v>207996</v>
      </c>
      <c r="J13" s="26" t="s">
        <v>3</v>
      </c>
      <c r="K13" s="27" t="s">
        <v>3</v>
      </c>
      <c r="L13" s="27" t="s">
        <v>3</v>
      </c>
      <c r="M13" s="27" t="s">
        <v>3</v>
      </c>
      <c r="N13" s="27" t="s">
        <v>3</v>
      </c>
      <c r="O13" s="27" t="s">
        <v>3</v>
      </c>
      <c r="P13" s="27" t="s">
        <v>3</v>
      </c>
      <c r="Q13" s="27" t="s">
        <v>3</v>
      </c>
      <c r="R13" s="31">
        <v>157615</v>
      </c>
      <c r="S13" s="26">
        <v>1018</v>
      </c>
      <c r="T13" s="31">
        <v>1154</v>
      </c>
      <c r="U13" s="27">
        <f>(B13+I13+T13)-R13-S13</f>
        <v>117114</v>
      </c>
      <c r="V13" s="9"/>
    </row>
    <row r="14" spans="1:23" s="3" customFormat="1" ht="11.25" x14ac:dyDescent="0.2">
      <c r="A14" s="29">
        <v>1967</v>
      </c>
      <c r="B14" s="23">
        <v>46332</v>
      </c>
      <c r="C14" s="22" t="s">
        <v>3</v>
      </c>
      <c r="D14" s="23" t="s">
        <v>3</v>
      </c>
      <c r="E14" s="23" t="s">
        <v>3</v>
      </c>
      <c r="F14" s="23" t="s">
        <v>3</v>
      </c>
      <c r="G14" s="23" t="s">
        <v>3</v>
      </c>
      <c r="H14" s="23" t="s">
        <v>3</v>
      </c>
      <c r="I14" s="23">
        <v>199031</v>
      </c>
      <c r="J14" s="22" t="s">
        <v>3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3</v>
      </c>
      <c r="Q14" s="23" t="s">
        <v>3</v>
      </c>
      <c r="R14" s="24">
        <v>138978</v>
      </c>
      <c r="S14" s="22">
        <v>609</v>
      </c>
      <c r="T14" s="24">
        <v>389</v>
      </c>
      <c r="U14" s="23">
        <f>(B14+I14+T14)-R14-S14</f>
        <v>106165</v>
      </c>
      <c r="V14" s="9"/>
    </row>
    <row r="15" spans="1:23" s="3" customFormat="1" ht="11.25" x14ac:dyDescent="0.2">
      <c r="A15" s="28">
        <v>1968</v>
      </c>
      <c r="B15" s="27">
        <v>42885</v>
      </c>
      <c r="C15" s="26" t="s">
        <v>3</v>
      </c>
      <c r="D15" s="27" t="s">
        <v>3</v>
      </c>
      <c r="E15" s="27" t="s">
        <v>3</v>
      </c>
      <c r="F15" s="27" t="s">
        <v>3</v>
      </c>
      <c r="G15" s="27" t="s">
        <v>3</v>
      </c>
      <c r="H15" s="27" t="s">
        <v>3</v>
      </c>
      <c r="I15" s="27">
        <v>229148</v>
      </c>
      <c r="J15" s="26" t="s">
        <v>3</v>
      </c>
      <c r="K15" s="27" t="s">
        <v>3</v>
      </c>
      <c r="L15" s="27" t="s">
        <v>3</v>
      </c>
      <c r="M15" s="27" t="s">
        <v>3</v>
      </c>
      <c r="N15" s="27" t="s">
        <v>3</v>
      </c>
      <c r="O15" s="27" t="s">
        <v>3</v>
      </c>
      <c r="P15" s="27" t="s">
        <v>3</v>
      </c>
      <c r="Q15" s="27" t="s">
        <v>3</v>
      </c>
      <c r="R15" s="31">
        <v>161188</v>
      </c>
      <c r="S15" s="26">
        <v>640</v>
      </c>
      <c r="T15" s="31">
        <v>611</v>
      </c>
      <c r="U15" s="27">
        <f>(B15+I15+T15)-R15-S15</f>
        <v>110816</v>
      </c>
      <c r="V15" s="9"/>
    </row>
    <row r="16" spans="1:23" s="3" customFormat="1" ht="11.25" x14ac:dyDescent="0.2">
      <c r="A16" s="29">
        <v>1969</v>
      </c>
      <c r="B16" s="23">
        <v>43321</v>
      </c>
      <c r="C16" s="22" t="s">
        <v>3</v>
      </c>
      <c r="D16" s="23" t="s">
        <v>3</v>
      </c>
      <c r="E16" s="23" t="s">
        <v>3</v>
      </c>
      <c r="F16" s="23" t="s">
        <v>3</v>
      </c>
      <c r="G16" s="23" t="s">
        <v>3</v>
      </c>
      <c r="H16" s="23" t="s">
        <v>3</v>
      </c>
      <c r="I16" s="23">
        <v>220174</v>
      </c>
      <c r="J16" s="22" t="s">
        <v>3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3</v>
      </c>
      <c r="Q16" s="23" t="s">
        <v>3</v>
      </c>
      <c r="R16" s="24">
        <v>141310</v>
      </c>
      <c r="S16" s="22">
        <v>580</v>
      </c>
      <c r="T16" s="24">
        <v>367</v>
      </c>
      <c r="U16" s="23">
        <f>(B16+I16+T16)-R16-S16</f>
        <v>121972</v>
      </c>
      <c r="V16" s="9"/>
    </row>
    <row r="17" spans="1:22" s="3" customFormat="1" ht="11.25" x14ac:dyDescent="0.2">
      <c r="A17" s="28">
        <v>1970</v>
      </c>
      <c r="B17" s="27">
        <v>41288</v>
      </c>
      <c r="C17" s="26" t="s">
        <v>3</v>
      </c>
      <c r="D17" s="27" t="s">
        <v>3</v>
      </c>
      <c r="E17" s="27" t="s">
        <v>3</v>
      </c>
      <c r="F17" s="27" t="s">
        <v>3</v>
      </c>
      <c r="G17" s="27" t="s">
        <v>3</v>
      </c>
      <c r="H17" s="27" t="s">
        <v>3</v>
      </c>
      <c r="I17" s="27">
        <v>261741</v>
      </c>
      <c r="J17" s="26" t="s">
        <v>3</v>
      </c>
      <c r="K17" s="27" t="s">
        <v>3</v>
      </c>
      <c r="L17" s="27" t="s">
        <v>3</v>
      </c>
      <c r="M17" s="27" t="s">
        <v>3</v>
      </c>
      <c r="N17" s="27" t="s">
        <v>3</v>
      </c>
      <c r="O17" s="27" t="s">
        <v>3</v>
      </c>
      <c r="P17" s="27" t="s">
        <v>3</v>
      </c>
      <c r="Q17" s="27" t="s">
        <v>3</v>
      </c>
      <c r="R17" s="31">
        <v>179333</v>
      </c>
      <c r="S17" s="26">
        <v>547</v>
      </c>
      <c r="T17" s="31">
        <v>439</v>
      </c>
      <c r="U17" s="27">
        <f>(B17+I17+T17)-R17-S17</f>
        <v>123588</v>
      </c>
      <c r="V17" s="9"/>
    </row>
    <row r="18" spans="1:22" s="3" customFormat="1" ht="11.25" x14ac:dyDescent="0.2">
      <c r="A18" s="29">
        <v>1971</v>
      </c>
      <c r="B18" s="23">
        <v>38596</v>
      </c>
      <c r="C18" s="22" t="s">
        <v>3</v>
      </c>
      <c r="D18" s="23" t="s">
        <v>3</v>
      </c>
      <c r="E18" s="23" t="s">
        <v>3</v>
      </c>
      <c r="F18" s="23" t="s">
        <v>3</v>
      </c>
      <c r="G18" s="23" t="s">
        <v>3</v>
      </c>
      <c r="H18" s="23" t="s">
        <v>3</v>
      </c>
      <c r="I18" s="23">
        <v>261708</v>
      </c>
      <c r="J18" s="22" t="s">
        <v>3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3</v>
      </c>
      <c r="R18" s="24">
        <v>176992</v>
      </c>
      <c r="S18" s="22">
        <v>883</v>
      </c>
      <c r="T18" s="24">
        <v>728</v>
      </c>
      <c r="U18" s="23">
        <f>(B18+I18+T18)-R18-S18</f>
        <v>123157</v>
      </c>
      <c r="V18" s="9"/>
    </row>
    <row r="19" spans="1:22" s="3" customFormat="1" ht="11.25" x14ac:dyDescent="0.2">
      <c r="A19" s="28">
        <v>1972</v>
      </c>
      <c r="B19" s="27">
        <v>36092</v>
      </c>
      <c r="C19" s="26" t="s">
        <v>3</v>
      </c>
      <c r="D19" s="27" t="s">
        <v>3</v>
      </c>
      <c r="E19" s="27" t="s">
        <v>3</v>
      </c>
      <c r="F19" s="27" t="s">
        <v>3</v>
      </c>
      <c r="G19" s="27" t="s">
        <v>3</v>
      </c>
      <c r="H19" s="27" t="s">
        <v>3</v>
      </c>
      <c r="I19" s="27">
        <v>236460</v>
      </c>
      <c r="J19" s="26" t="s">
        <v>3</v>
      </c>
      <c r="K19" s="27" t="s">
        <v>3</v>
      </c>
      <c r="L19" s="27" t="s">
        <v>3</v>
      </c>
      <c r="M19" s="27" t="s">
        <v>3</v>
      </c>
      <c r="N19" s="27" t="s">
        <v>3</v>
      </c>
      <c r="O19" s="27" t="s">
        <v>3</v>
      </c>
      <c r="P19" s="27" t="s">
        <v>3</v>
      </c>
      <c r="Q19" s="27" t="s">
        <v>3</v>
      </c>
      <c r="R19" s="31">
        <v>135143</v>
      </c>
      <c r="S19" s="26">
        <v>906</v>
      </c>
      <c r="T19" s="31">
        <v>691</v>
      </c>
      <c r="U19" s="27">
        <f>(B19+I19+T19)-R19-S19</f>
        <v>137194</v>
      </c>
      <c r="V19" s="9"/>
    </row>
    <row r="20" spans="1:22" s="3" customFormat="1" ht="11.25" x14ac:dyDescent="0.2">
      <c r="A20" s="29">
        <v>1973</v>
      </c>
      <c r="B20" s="23">
        <v>39226</v>
      </c>
      <c r="C20" s="22" t="s">
        <v>3</v>
      </c>
      <c r="D20" s="23" t="s">
        <v>3</v>
      </c>
      <c r="E20" s="23" t="s">
        <v>3</v>
      </c>
      <c r="F20" s="23" t="s">
        <v>3</v>
      </c>
      <c r="G20" s="23" t="s">
        <v>3</v>
      </c>
      <c r="H20" s="23" t="s">
        <v>3</v>
      </c>
      <c r="I20" s="23">
        <v>234442</v>
      </c>
      <c r="J20" s="22" t="s">
        <v>3</v>
      </c>
      <c r="K20" s="23" t="s">
        <v>3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3</v>
      </c>
      <c r="Q20" s="23" t="s">
        <v>3</v>
      </c>
      <c r="R20" s="24">
        <v>147833</v>
      </c>
      <c r="S20" s="22">
        <v>2320</v>
      </c>
      <c r="T20" s="24">
        <v>693</v>
      </c>
      <c r="U20" s="23">
        <f>(B20+I20+T20)-R20-S20</f>
        <v>124208</v>
      </c>
      <c r="V20" s="9"/>
    </row>
    <row r="21" spans="1:22" s="3" customFormat="1" ht="11.25" x14ac:dyDescent="0.2">
      <c r="A21" s="28">
        <v>1974</v>
      </c>
      <c r="B21" s="27">
        <v>46564</v>
      </c>
      <c r="C21" s="26" t="s">
        <v>3</v>
      </c>
      <c r="D21" s="27" t="s">
        <v>3</v>
      </c>
      <c r="E21" s="27" t="s">
        <v>3</v>
      </c>
      <c r="F21" s="27" t="s">
        <v>3</v>
      </c>
      <c r="G21" s="27" t="s">
        <v>3</v>
      </c>
      <c r="H21" s="27" t="s">
        <v>3</v>
      </c>
      <c r="I21" s="27">
        <v>238164</v>
      </c>
      <c r="J21" s="26" t="s">
        <v>3</v>
      </c>
      <c r="K21" s="27" t="s">
        <v>3</v>
      </c>
      <c r="L21" s="27" t="s">
        <v>3</v>
      </c>
      <c r="M21" s="27" t="s">
        <v>3</v>
      </c>
      <c r="N21" s="27" t="s">
        <v>3</v>
      </c>
      <c r="O21" s="27" t="s">
        <v>3</v>
      </c>
      <c r="P21" s="27" t="s">
        <v>3</v>
      </c>
      <c r="Q21" s="27" t="s">
        <v>3</v>
      </c>
      <c r="R21" s="31">
        <v>161740</v>
      </c>
      <c r="S21" s="26">
        <v>999</v>
      </c>
      <c r="T21" s="31">
        <v>317</v>
      </c>
      <c r="U21" s="27">
        <f>(B21+I21+T21)-R21-S21</f>
        <v>122306</v>
      </c>
      <c r="V21" s="9"/>
    </row>
    <row r="22" spans="1:22" s="3" customFormat="1" ht="11.25" x14ac:dyDescent="0.2">
      <c r="A22" s="29">
        <v>1975</v>
      </c>
      <c r="B22" s="23">
        <v>51695</v>
      </c>
      <c r="C22" s="22" t="s">
        <v>3</v>
      </c>
      <c r="D22" s="23" t="s">
        <v>3</v>
      </c>
      <c r="E22" s="23" t="s">
        <v>3</v>
      </c>
      <c r="F22" s="23" t="s">
        <v>3</v>
      </c>
      <c r="G22" s="23" t="s">
        <v>3</v>
      </c>
      <c r="H22" s="23" t="s">
        <v>3</v>
      </c>
      <c r="I22" s="23">
        <v>206470</v>
      </c>
      <c r="J22" s="22" t="s">
        <v>3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3</v>
      </c>
      <c r="P22" s="23" t="s">
        <v>3</v>
      </c>
      <c r="Q22" s="23" t="s">
        <v>3</v>
      </c>
      <c r="R22" s="24">
        <v>131094</v>
      </c>
      <c r="S22" s="22">
        <v>1340</v>
      </c>
      <c r="T22" s="24">
        <v>602</v>
      </c>
      <c r="U22" s="23">
        <f>(B22+I22+T22)-R22-S22</f>
        <v>126333</v>
      </c>
      <c r="V22" s="9"/>
    </row>
    <row r="23" spans="1:22" s="3" customFormat="1" ht="11.25" x14ac:dyDescent="0.2">
      <c r="A23" s="28">
        <v>1976</v>
      </c>
      <c r="B23" s="27">
        <v>53384</v>
      </c>
      <c r="C23" s="26" t="s">
        <v>3</v>
      </c>
      <c r="D23" s="27" t="s">
        <v>3</v>
      </c>
      <c r="E23" s="27" t="s">
        <v>3</v>
      </c>
      <c r="F23" s="27" t="s">
        <v>3</v>
      </c>
      <c r="G23" s="27" t="s">
        <v>3</v>
      </c>
      <c r="H23" s="27" t="s">
        <v>3</v>
      </c>
      <c r="I23" s="27">
        <v>220219</v>
      </c>
      <c r="J23" s="26" t="s">
        <v>3</v>
      </c>
      <c r="K23" s="27" t="s">
        <v>3</v>
      </c>
      <c r="L23" s="27" t="s">
        <v>3</v>
      </c>
      <c r="M23" s="27" t="s">
        <v>3</v>
      </c>
      <c r="N23" s="27" t="s">
        <v>3</v>
      </c>
      <c r="O23" s="27" t="s">
        <v>3</v>
      </c>
      <c r="P23" s="27" t="s">
        <v>3</v>
      </c>
      <c r="Q23" s="27" t="s">
        <v>3</v>
      </c>
      <c r="R23" s="31">
        <v>122503</v>
      </c>
      <c r="S23" s="26">
        <v>1069</v>
      </c>
      <c r="T23" s="31">
        <v>1370</v>
      </c>
      <c r="U23" s="27">
        <f>(B23+I23+T23)-R23-S23</f>
        <v>151401</v>
      </c>
      <c r="V23" s="9"/>
    </row>
    <row r="24" spans="1:22" s="3" customFormat="1" ht="11.25" x14ac:dyDescent="0.2">
      <c r="A24" s="29">
        <v>1977</v>
      </c>
      <c r="B24" s="23">
        <v>56172</v>
      </c>
      <c r="C24" s="22" t="s">
        <v>3</v>
      </c>
      <c r="D24" s="23" t="s">
        <v>3</v>
      </c>
      <c r="E24" s="23" t="s">
        <v>3</v>
      </c>
      <c r="F24" s="23" t="s">
        <v>3</v>
      </c>
      <c r="G24" s="23" t="s">
        <v>3</v>
      </c>
      <c r="H24" s="23" t="s">
        <v>3</v>
      </c>
      <c r="I24" s="23">
        <v>166523</v>
      </c>
      <c r="J24" s="22" t="s">
        <v>3</v>
      </c>
      <c r="K24" s="23" t="s">
        <v>3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3</v>
      </c>
      <c r="Q24" s="23" t="s">
        <v>3</v>
      </c>
      <c r="R24" s="24">
        <v>120468</v>
      </c>
      <c r="S24" s="22">
        <v>1446</v>
      </c>
      <c r="T24" s="24">
        <v>1116</v>
      </c>
      <c r="U24" s="23">
        <f>(B24+I24+T24)-R24-S24</f>
        <v>101897</v>
      </c>
      <c r="V24" s="9"/>
    </row>
    <row r="25" spans="1:22" s="3" customFormat="1" ht="11.25" x14ac:dyDescent="0.2">
      <c r="A25" s="28">
        <v>1978</v>
      </c>
      <c r="B25" s="27">
        <v>54846</v>
      </c>
      <c r="C25" s="26" t="s">
        <v>3</v>
      </c>
      <c r="D25" s="27" t="s">
        <v>3</v>
      </c>
      <c r="E25" s="27" t="s">
        <v>3</v>
      </c>
      <c r="F25" s="27" t="s">
        <v>3</v>
      </c>
      <c r="G25" s="27" t="s">
        <v>3</v>
      </c>
      <c r="H25" s="27" t="s">
        <v>3</v>
      </c>
      <c r="I25" s="27">
        <v>168495</v>
      </c>
      <c r="J25" s="26" t="s">
        <v>3</v>
      </c>
      <c r="K25" s="27" t="s">
        <v>3</v>
      </c>
      <c r="L25" s="27" t="s">
        <v>3</v>
      </c>
      <c r="M25" s="27" t="s">
        <v>3</v>
      </c>
      <c r="N25" s="27" t="s">
        <v>3</v>
      </c>
      <c r="O25" s="27" t="s">
        <v>3</v>
      </c>
      <c r="P25" s="27" t="s">
        <v>3</v>
      </c>
      <c r="Q25" s="27" t="s">
        <v>3</v>
      </c>
      <c r="R25" s="31">
        <v>101036</v>
      </c>
      <c r="S25" s="26">
        <v>1180</v>
      </c>
      <c r="T25" s="31">
        <v>1446</v>
      </c>
      <c r="U25" s="27">
        <f>(B25+I25+T25)-R25-S25</f>
        <v>122571</v>
      </c>
      <c r="V25" s="9"/>
    </row>
    <row r="26" spans="1:22" s="3" customFormat="1" ht="11.25" x14ac:dyDescent="0.2">
      <c r="A26" s="29">
        <v>1979</v>
      </c>
      <c r="B26" s="23">
        <v>54655</v>
      </c>
      <c r="C26" s="22" t="s">
        <v>3</v>
      </c>
      <c r="D26" s="23" t="s">
        <v>3</v>
      </c>
      <c r="E26" s="23" t="s">
        <v>3</v>
      </c>
      <c r="F26" s="23" t="s">
        <v>3</v>
      </c>
      <c r="G26" s="23" t="s">
        <v>3</v>
      </c>
      <c r="H26" s="23" t="s">
        <v>3</v>
      </c>
      <c r="I26" s="23">
        <v>144159</v>
      </c>
      <c r="J26" s="22" t="s">
        <v>3</v>
      </c>
      <c r="K26" s="23" t="s">
        <v>3</v>
      </c>
      <c r="L26" s="23" t="s">
        <v>3</v>
      </c>
      <c r="M26" s="23" t="s">
        <v>3</v>
      </c>
      <c r="N26" s="23" t="s">
        <v>3</v>
      </c>
      <c r="O26" s="23" t="s">
        <v>3</v>
      </c>
      <c r="P26" s="23" t="s">
        <v>3</v>
      </c>
      <c r="Q26" s="23" t="s">
        <v>3</v>
      </c>
      <c r="R26" s="24">
        <v>70397</v>
      </c>
      <c r="S26" s="22">
        <v>1193</v>
      </c>
      <c r="T26" s="24">
        <v>966</v>
      </c>
      <c r="U26" s="23">
        <f>(B26+I26+T26)-R26-S26</f>
        <v>128190</v>
      </c>
      <c r="V26" s="9"/>
    </row>
    <row r="27" spans="1:22" s="3" customFormat="1" ht="11.25" x14ac:dyDescent="0.2">
      <c r="A27" s="28">
        <v>1980</v>
      </c>
      <c r="B27" s="27">
        <v>83691</v>
      </c>
      <c r="C27" s="26" t="s">
        <v>3</v>
      </c>
      <c r="D27" s="27" t="s">
        <v>3</v>
      </c>
      <c r="E27" s="27" t="s">
        <v>3</v>
      </c>
      <c r="F27" s="27" t="s">
        <v>3</v>
      </c>
      <c r="G27" s="27" t="s">
        <v>3</v>
      </c>
      <c r="H27" s="27" t="s">
        <v>3</v>
      </c>
      <c r="I27" s="27">
        <v>160420</v>
      </c>
      <c r="J27" s="26" t="s">
        <v>3</v>
      </c>
      <c r="K27" s="27" t="s">
        <v>3</v>
      </c>
      <c r="L27" s="27" t="s">
        <v>3</v>
      </c>
      <c r="M27" s="27" t="s">
        <v>3</v>
      </c>
      <c r="N27" s="27" t="s">
        <v>3</v>
      </c>
      <c r="O27" s="27" t="s">
        <v>3</v>
      </c>
      <c r="P27" s="27" t="s">
        <v>3</v>
      </c>
      <c r="Q27" s="27" t="s">
        <v>3</v>
      </c>
      <c r="R27" s="31">
        <v>80264</v>
      </c>
      <c r="S27" s="26">
        <v>2381</v>
      </c>
      <c r="T27" s="31">
        <v>1190</v>
      </c>
      <c r="U27" s="27">
        <f>(B27+I27+T27)-R27-S27</f>
        <v>162656</v>
      </c>
      <c r="V27" s="9"/>
    </row>
    <row r="28" spans="1:22" s="3" customFormat="1" ht="11.25" x14ac:dyDescent="0.2">
      <c r="A28" s="29">
        <v>1981</v>
      </c>
      <c r="B28" s="23">
        <v>85972</v>
      </c>
      <c r="C28" s="22" t="s">
        <v>3</v>
      </c>
      <c r="D28" s="23" t="s">
        <v>3</v>
      </c>
      <c r="E28" s="23" t="s">
        <v>3</v>
      </c>
      <c r="F28" s="23" t="s">
        <v>3</v>
      </c>
      <c r="G28" s="23" t="s">
        <v>3</v>
      </c>
      <c r="H28" s="23" t="s">
        <v>3</v>
      </c>
      <c r="I28" s="23">
        <v>140716</v>
      </c>
      <c r="J28" s="22" t="s">
        <v>3</v>
      </c>
      <c r="K28" s="23" t="s">
        <v>3</v>
      </c>
      <c r="L28" s="23" t="s">
        <v>3</v>
      </c>
      <c r="M28" s="23" t="s">
        <v>3</v>
      </c>
      <c r="N28" s="23" t="s">
        <v>3</v>
      </c>
      <c r="O28" s="23" t="s">
        <v>3</v>
      </c>
      <c r="P28" s="23" t="s">
        <v>3</v>
      </c>
      <c r="Q28" s="23" t="s">
        <v>3</v>
      </c>
      <c r="R28" s="24">
        <v>74701</v>
      </c>
      <c r="S28" s="22">
        <v>11107</v>
      </c>
      <c r="T28" s="24">
        <v>10910</v>
      </c>
      <c r="U28" s="23">
        <f>(B28+I28+T28)-R28-S28</f>
        <v>151790</v>
      </c>
      <c r="V28" s="9"/>
    </row>
    <row r="29" spans="1:22" s="3" customFormat="1" ht="11.25" x14ac:dyDescent="0.2">
      <c r="A29" s="28">
        <v>1982</v>
      </c>
      <c r="B29" s="27">
        <v>90325</v>
      </c>
      <c r="C29" s="26" t="s">
        <v>3</v>
      </c>
      <c r="D29" s="27" t="s">
        <v>3</v>
      </c>
      <c r="E29" s="27" t="s">
        <v>3</v>
      </c>
      <c r="F29" s="27" t="s">
        <v>3</v>
      </c>
      <c r="G29" s="27" t="s">
        <v>3</v>
      </c>
      <c r="H29" s="27" t="s">
        <v>3</v>
      </c>
      <c r="I29" s="27">
        <v>142268</v>
      </c>
      <c r="J29" s="26" t="s">
        <v>3</v>
      </c>
      <c r="K29" s="27" t="s">
        <v>3</v>
      </c>
      <c r="L29" s="27" t="s">
        <v>3</v>
      </c>
      <c r="M29" s="27" t="s">
        <v>3</v>
      </c>
      <c r="N29" s="27" t="s">
        <v>3</v>
      </c>
      <c r="O29" s="27" t="s">
        <v>3</v>
      </c>
      <c r="P29" s="27" t="s">
        <v>3</v>
      </c>
      <c r="Q29" s="27" t="s">
        <v>3</v>
      </c>
      <c r="R29" s="31">
        <v>104038</v>
      </c>
      <c r="S29" s="26">
        <v>12089</v>
      </c>
      <c r="T29" s="31">
        <v>24369</v>
      </c>
      <c r="U29" s="27">
        <f>(B29+I29+T29)-R29-S29</f>
        <v>140835</v>
      </c>
      <c r="V29" s="9"/>
    </row>
    <row r="30" spans="1:22" s="3" customFormat="1" ht="11.25" x14ac:dyDescent="0.2">
      <c r="A30" s="29">
        <v>1983</v>
      </c>
      <c r="B30" s="23">
        <v>58978</v>
      </c>
      <c r="C30" s="22" t="s">
        <v>3</v>
      </c>
      <c r="D30" s="23" t="s">
        <v>3</v>
      </c>
      <c r="E30" s="23" t="s">
        <v>3</v>
      </c>
      <c r="F30" s="23" t="s">
        <v>3</v>
      </c>
      <c r="G30" s="23" t="s">
        <v>3</v>
      </c>
      <c r="H30" s="23" t="s">
        <v>3</v>
      </c>
      <c r="I30" s="23">
        <v>104760</v>
      </c>
      <c r="J30" s="22" t="s">
        <v>3</v>
      </c>
      <c r="K30" s="23" t="s">
        <v>3</v>
      </c>
      <c r="L30" s="23" t="s">
        <v>3</v>
      </c>
      <c r="M30" s="23" t="s">
        <v>3</v>
      </c>
      <c r="N30" s="23" t="s">
        <v>3</v>
      </c>
      <c r="O30" s="23" t="s">
        <v>3</v>
      </c>
      <c r="P30" s="23" t="s">
        <v>3</v>
      </c>
      <c r="Q30" s="23" t="s">
        <v>3</v>
      </c>
      <c r="R30" s="24">
        <v>59568</v>
      </c>
      <c r="S30" s="22">
        <v>19948</v>
      </c>
      <c r="T30" s="24">
        <v>17824</v>
      </c>
      <c r="U30" s="23">
        <f>(B30+I30+T30)-R30-S30</f>
        <v>102046</v>
      </c>
      <c r="V30" s="9"/>
    </row>
    <row r="31" spans="1:22" s="3" customFormat="1" ht="11.25" x14ac:dyDescent="0.2">
      <c r="A31" s="28">
        <v>1984</v>
      </c>
      <c r="B31" s="27">
        <v>70439</v>
      </c>
      <c r="C31" s="26" t="s">
        <v>3</v>
      </c>
      <c r="D31" s="27" t="s">
        <v>3</v>
      </c>
      <c r="E31" s="27" t="s">
        <v>3</v>
      </c>
      <c r="F31" s="27" t="s">
        <v>3</v>
      </c>
      <c r="G31" s="27" t="s">
        <v>3</v>
      </c>
      <c r="H31" s="27" t="s">
        <v>3</v>
      </c>
      <c r="I31" s="27">
        <v>68944</v>
      </c>
      <c r="J31" s="26" t="s">
        <v>3</v>
      </c>
      <c r="K31" s="27" t="s">
        <v>3</v>
      </c>
      <c r="L31" s="27" t="s">
        <v>3</v>
      </c>
      <c r="M31" s="27" t="s">
        <v>3</v>
      </c>
      <c r="N31" s="27" t="s">
        <v>3</v>
      </c>
      <c r="O31" s="27" t="s">
        <v>3</v>
      </c>
      <c r="P31" s="27" t="s">
        <v>3</v>
      </c>
      <c r="Q31" s="27" t="s">
        <v>3</v>
      </c>
      <c r="R31" s="31">
        <v>83569</v>
      </c>
      <c r="S31" s="26">
        <v>17291</v>
      </c>
      <c r="T31" s="31">
        <v>20988</v>
      </c>
      <c r="U31" s="27">
        <f>(B31+I31+T31)-R31-S31</f>
        <v>59511</v>
      </c>
      <c r="V31" s="9"/>
    </row>
    <row r="32" spans="1:22" s="3" customFormat="1" ht="11.25" x14ac:dyDescent="0.2">
      <c r="A32" s="29">
        <v>1985</v>
      </c>
      <c r="B32" s="23">
        <v>79531</v>
      </c>
      <c r="C32" s="22" t="s">
        <v>3</v>
      </c>
      <c r="D32" s="23" t="s">
        <v>3</v>
      </c>
      <c r="E32" s="23" t="s">
        <v>3</v>
      </c>
      <c r="F32" s="23" t="s">
        <v>3</v>
      </c>
      <c r="G32" s="23" t="s">
        <v>3</v>
      </c>
      <c r="H32" s="23" t="s">
        <v>3</v>
      </c>
      <c r="I32" s="23">
        <v>56766</v>
      </c>
      <c r="J32" s="22" t="s">
        <v>3</v>
      </c>
      <c r="K32" s="23" t="s">
        <v>3</v>
      </c>
      <c r="L32" s="23" t="s">
        <v>3</v>
      </c>
      <c r="M32" s="23" t="s">
        <v>3</v>
      </c>
      <c r="N32" s="23" t="s">
        <v>3</v>
      </c>
      <c r="O32" s="23" t="s">
        <v>3</v>
      </c>
      <c r="P32" s="23" t="s">
        <v>3</v>
      </c>
      <c r="Q32" s="23" t="s">
        <v>3</v>
      </c>
      <c r="R32" s="24">
        <v>43794</v>
      </c>
      <c r="S32" s="22">
        <v>20386</v>
      </c>
      <c r="T32" s="24">
        <v>22453</v>
      </c>
      <c r="U32" s="23">
        <f>(B32+I32+T32)-R32-S32</f>
        <v>94570</v>
      </c>
      <c r="V32" s="9"/>
    </row>
    <row r="33" spans="1:23" s="3" customFormat="1" ht="11.25" x14ac:dyDescent="0.2">
      <c r="A33" s="28">
        <v>1986</v>
      </c>
      <c r="B33" s="27">
        <v>79874</v>
      </c>
      <c r="C33" s="26" t="s">
        <v>3</v>
      </c>
      <c r="D33" s="27" t="s">
        <v>3</v>
      </c>
      <c r="E33" s="27" t="s">
        <v>3</v>
      </c>
      <c r="F33" s="27" t="s">
        <v>3</v>
      </c>
      <c r="G33" s="27" t="s">
        <v>3</v>
      </c>
      <c r="H33" s="27" t="s">
        <v>3</v>
      </c>
      <c r="I33" s="27">
        <v>119557</v>
      </c>
      <c r="J33" s="26" t="s">
        <v>3</v>
      </c>
      <c r="K33" s="27" t="s">
        <v>3</v>
      </c>
      <c r="L33" s="27" t="s">
        <v>3</v>
      </c>
      <c r="M33" s="27" t="s">
        <v>3</v>
      </c>
      <c r="N33" s="27" t="s">
        <v>3</v>
      </c>
      <c r="O33" s="27" t="s">
        <v>3</v>
      </c>
      <c r="P33" s="27" t="s">
        <v>3</v>
      </c>
      <c r="Q33" s="27" t="s">
        <v>3</v>
      </c>
      <c r="R33" s="31">
        <v>80968</v>
      </c>
      <c r="S33" s="26">
        <v>9542</v>
      </c>
      <c r="T33" s="31">
        <v>7688</v>
      </c>
      <c r="U33" s="27">
        <f>(B33+I33+T33)-R33-S33</f>
        <v>116609</v>
      </c>
      <c r="V33" s="9"/>
    </row>
    <row r="34" spans="1:23" s="3" customFormat="1" ht="11.25" x14ac:dyDescent="0.2">
      <c r="A34" s="29">
        <v>1987</v>
      </c>
      <c r="B34" s="23">
        <v>74762</v>
      </c>
      <c r="C34" s="22" t="s">
        <v>3</v>
      </c>
      <c r="D34" s="23" t="s">
        <v>3</v>
      </c>
      <c r="E34" s="23" t="s">
        <v>3</v>
      </c>
      <c r="F34" s="23" t="s">
        <v>3</v>
      </c>
      <c r="G34" s="23" t="s">
        <v>3</v>
      </c>
      <c r="H34" s="23" t="s">
        <v>3</v>
      </c>
      <c r="I34" s="23">
        <v>131513</v>
      </c>
      <c r="J34" s="22" t="s">
        <v>3</v>
      </c>
      <c r="K34" s="23" t="s">
        <v>3</v>
      </c>
      <c r="L34" s="23" t="s">
        <v>3</v>
      </c>
      <c r="M34" s="23" t="s">
        <v>3</v>
      </c>
      <c r="N34" s="23" t="s">
        <v>3</v>
      </c>
      <c r="O34" s="23" t="s">
        <v>3</v>
      </c>
      <c r="P34" s="23" t="s">
        <v>3</v>
      </c>
      <c r="Q34" s="23" t="s">
        <v>3</v>
      </c>
      <c r="R34" s="24">
        <v>76388</v>
      </c>
      <c r="S34" s="22">
        <v>14359</v>
      </c>
      <c r="T34" s="24">
        <v>14905</v>
      </c>
      <c r="U34" s="23">
        <f>(B34+I34+T34)-R34-S34</f>
        <v>130433</v>
      </c>
      <c r="V34" s="9"/>
    </row>
    <row r="35" spans="1:23" s="3" customFormat="1" ht="11.25" x14ac:dyDescent="0.2">
      <c r="A35" s="28">
        <v>1988</v>
      </c>
      <c r="B35" s="27">
        <v>80135</v>
      </c>
      <c r="C35" s="26" t="s">
        <v>3</v>
      </c>
      <c r="D35" s="27" t="s">
        <v>3</v>
      </c>
      <c r="E35" s="27" t="s">
        <v>3</v>
      </c>
      <c r="F35" s="27" t="s">
        <v>3</v>
      </c>
      <c r="G35" s="27" t="s">
        <v>3</v>
      </c>
      <c r="H35" s="27" t="s">
        <v>3</v>
      </c>
      <c r="I35" s="27">
        <v>158711</v>
      </c>
      <c r="J35" s="26" t="s">
        <v>3</v>
      </c>
      <c r="K35" s="27" t="s">
        <v>3</v>
      </c>
      <c r="L35" s="27" t="s">
        <v>3</v>
      </c>
      <c r="M35" s="27" t="s">
        <v>3</v>
      </c>
      <c r="N35" s="27" t="s">
        <v>3</v>
      </c>
      <c r="O35" s="27" t="s">
        <v>3</v>
      </c>
      <c r="P35" s="27" t="s">
        <v>3</v>
      </c>
      <c r="Q35" s="27" t="s">
        <v>3</v>
      </c>
      <c r="R35" s="31">
        <v>91943</v>
      </c>
      <c r="S35" s="26">
        <v>19426</v>
      </c>
      <c r="T35" s="31">
        <v>19959</v>
      </c>
      <c r="U35" s="27">
        <f>(B35+I35+T35)-R35-S35</f>
        <v>147436</v>
      </c>
      <c r="V35" s="9"/>
    </row>
    <row r="36" spans="1:23" s="3" customFormat="1" ht="11.25" x14ac:dyDescent="0.2">
      <c r="A36" s="29">
        <v>1989</v>
      </c>
      <c r="B36" s="23">
        <v>101787</v>
      </c>
      <c r="C36" s="22">
        <v>0</v>
      </c>
      <c r="D36" s="23">
        <v>6954.6180000000004</v>
      </c>
      <c r="E36" s="23">
        <v>0</v>
      </c>
      <c r="F36" s="23">
        <v>0</v>
      </c>
      <c r="G36" s="23">
        <v>0</v>
      </c>
      <c r="H36" s="23">
        <v>119831.44899999999</v>
      </c>
      <c r="I36" s="23">
        <f>SUM(C36:H36)</f>
        <v>126786.067</v>
      </c>
      <c r="J36" s="22">
        <v>1327.261</v>
      </c>
      <c r="K36" s="23">
        <v>0</v>
      </c>
      <c r="L36" s="23">
        <v>77470.213000000003</v>
      </c>
      <c r="M36" s="23">
        <v>0</v>
      </c>
      <c r="N36" s="23">
        <v>0</v>
      </c>
      <c r="O36" s="23">
        <v>0</v>
      </c>
      <c r="P36" s="23">
        <v>0</v>
      </c>
      <c r="Q36" s="23">
        <v>6193.0129999999999</v>
      </c>
      <c r="R36" s="24">
        <f>SUM(J36:Q36)</f>
        <v>84990.487000000008</v>
      </c>
      <c r="S36" s="22">
        <v>16885</v>
      </c>
      <c r="T36" s="24">
        <v>18869</v>
      </c>
      <c r="U36" s="23">
        <f>(B36+I36+T36)-R36-S36</f>
        <v>145566.57999999996</v>
      </c>
      <c r="V36" s="9"/>
      <c r="W36" s="9"/>
    </row>
    <row r="37" spans="1:23" s="3" customFormat="1" ht="11.25" x14ac:dyDescent="0.2">
      <c r="A37" s="28">
        <v>1990</v>
      </c>
      <c r="B37" s="27">
        <v>128296</v>
      </c>
      <c r="C37" s="26">
        <v>0</v>
      </c>
      <c r="D37" s="27">
        <v>11096.919</v>
      </c>
      <c r="E37" s="27">
        <v>0</v>
      </c>
      <c r="F37" s="27">
        <v>0</v>
      </c>
      <c r="G37" s="27">
        <v>0</v>
      </c>
      <c r="H37" s="27">
        <v>145844.976</v>
      </c>
      <c r="I37" s="20">
        <f>SUM(C37:H37)</f>
        <v>156941.89499999999</v>
      </c>
      <c r="J37" s="26">
        <v>1404.88</v>
      </c>
      <c r="K37" s="27">
        <v>0</v>
      </c>
      <c r="L37" s="27">
        <v>62788.120999999999</v>
      </c>
      <c r="M37" s="27">
        <v>0</v>
      </c>
      <c r="N37" s="27">
        <v>0</v>
      </c>
      <c r="O37" s="27">
        <v>0</v>
      </c>
      <c r="P37" s="27">
        <v>0</v>
      </c>
      <c r="Q37" s="27">
        <v>7827.2830000000004</v>
      </c>
      <c r="R37" s="31">
        <f>SUM(J37:Q37)</f>
        <v>72020.284</v>
      </c>
      <c r="S37" s="26">
        <v>27196</v>
      </c>
      <c r="T37" s="31">
        <v>22000</v>
      </c>
      <c r="U37" s="27">
        <f>(B37+I37+T37)-R37-S37</f>
        <v>208021.61100000003</v>
      </c>
      <c r="V37" s="9"/>
      <c r="W37" s="9"/>
    </row>
    <row r="38" spans="1:23" s="3" customFormat="1" ht="11.25" x14ac:dyDescent="0.2">
      <c r="A38" s="29">
        <v>1991</v>
      </c>
      <c r="B38" s="23">
        <v>130425</v>
      </c>
      <c r="C38" s="22">
        <v>0</v>
      </c>
      <c r="D38" s="23">
        <v>10316.84</v>
      </c>
      <c r="E38" s="23">
        <v>0</v>
      </c>
      <c r="F38" s="23">
        <v>0</v>
      </c>
      <c r="G38" s="23">
        <v>0</v>
      </c>
      <c r="H38" s="23">
        <v>75418.031000000003</v>
      </c>
      <c r="I38" s="23">
        <f>SUM(C38:H38)</f>
        <v>85734.870999999999</v>
      </c>
      <c r="J38" s="22">
        <v>2979.3879999999999</v>
      </c>
      <c r="K38" s="23">
        <v>0</v>
      </c>
      <c r="L38" s="23">
        <v>43612.432000000001</v>
      </c>
      <c r="M38" s="23">
        <v>40.472999999999999</v>
      </c>
      <c r="N38" s="23">
        <v>0</v>
      </c>
      <c r="O38" s="23">
        <v>0</v>
      </c>
      <c r="P38" s="23">
        <v>0</v>
      </c>
      <c r="Q38" s="23">
        <v>2031.6010000000001</v>
      </c>
      <c r="R38" s="24">
        <f>SUM(J38:Q38)</f>
        <v>48663.894</v>
      </c>
      <c r="S38" s="22">
        <v>32248</v>
      </c>
      <c r="T38" s="24">
        <v>42224</v>
      </c>
      <c r="U38" s="23">
        <f>(B38+I38+T38)-R38-S38</f>
        <v>177471.97699999998</v>
      </c>
      <c r="V38" s="9"/>
      <c r="W38" s="9"/>
    </row>
    <row r="39" spans="1:23" s="3" customFormat="1" ht="11.25" x14ac:dyDescent="0.2">
      <c r="A39" s="28">
        <v>1992</v>
      </c>
      <c r="B39" s="27">
        <v>159442</v>
      </c>
      <c r="C39" s="26">
        <v>0</v>
      </c>
      <c r="D39" s="27">
        <v>10356.281999999999</v>
      </c>
      <c r="E39" s="27">
        <v>0</v>
      </c>
      <c r="F39" s="27">
        <v>0</v>
      </c>
      <c r="G39" s="27">
        <v>0</v>
      </c>
      <c r="H39" s="27">
        <v>323296.86900000001</v>
      </c>
      <c r="I39" s="20">
        <f>SUM(C39:H39)</f>
        <v>333653.15100000001</v>
      </c>
      <c r="J39" s="26">
        <v>0</v>
      </c>
      <c r="K39" s="27">
        <v>0</v>
      </c>
      <c r="L39" s="27">
        <v>56219.493000000002</v>
      </c>
      <c r="M39" s="27">
        <v>82.801000000000002</v>
      </c>
      <c r="N39" s="27">
        <v>185230.734</v>
      </c>
      <c r="O39" s="27">
        <v>0</v>
      </c>
      <c r="P39" s="27">
        <v>0</v>
      </c>
      <c r="Q39" s="27">
        <v>31777.440999999999</v>
      </c>
      <c r="R39" s="31">
        <f>SUM(J39:Q39)</f>
        <v>273310.46899999998</v>
      </c>
      <c r="S39" s="26">
        <v>31222</v>
      </c>
      <c r="T39" s="31">
        <v>26740</v>
      </c>
      <c r="U39" s="27">
        <f>(B39+I39+T39)-R39-S39</f>
        <v>215302.68200000003</v>
      </c>
      <c r="V39" s="9"/>
      <c r="W39" s="9"/>
    </row>
    <row r="40" spans="1:23" s="3" customFormat="1" ht="11.25" x14ac:dyDescent="0.2">
      <c r="A40" s="29">
        <v>1993</v>
      </c>
      <c r="B40" s="23">
        <v>212100.96599999999</v>
      </c>
      <c r="C40" s="22">
        <v>0</v>
      </c>
      <c r="D40" s="23">
        <v>9479.6749999999993</v>
      </c>
      <c r="E40" s="23">
        <v>0</v>
      </c>
      <c r="F40" s="23">
        <v>0</v>
      </c>
      <c r="G40" s="23">
        <v>0</v>
      </c>
      <c r="H40" s="23">
        <v>383789.098</v>
      </c>
      <c r="I40" s="23">
        <f>SUM(C40:H40)</f>
        <v>393268.77299999999</v>
      </c>
      <c r="J40" s="22">
        <v>0</v>
      </c>
      <c r="K40" s="23">
        <v>0</v>
      </c>
      <c r="L40" s="23">
        <v>85390.051000000007</v>
      </c>
      <c r="M40" s="23">
        <v>111.175</v>
      </c>
      <c r="N40" s="23">
        <v>254756.61199999999</v>
      </c>
      <c r="O40" s="23">
        <v>0</v>
      </c>
      <c r="P40" s="23">
        <v>0</v>
      </c>
      <c r="Q40" s="23">
        <v>20783.905999999999</v>
      </c>
      <c r="R40" s="24">
        <f>SUM(J40:Q40)</f>
        <v>361041.74400000001</v>
      </c>
      <c r="S40" s="22">
        <v>34488</v>
      </c>
      <c r="T40" s="24">
        <v>27216</v>
      </c>
      <c r="U40" s="23">
        <f>(B40+I40+T40)-R40-S40</f>
        <v>237055.99499999994</v>
      </c>
      <c r="V40" s="9"/>
      <c r="W40" s="9"/>
    </row>
    <row r="41" spans="1:23" s="3" customFormat="1" ht="11.25" x14ac:dyDescent="0.2">
      <c r="A41" s="28">
        <v>1994</v>
      </c>
      <c r="B41" s="27">
        <v>257077.886</v>
      </c>
      <c r="C41" s="26">
        <v>0</v>
      </c>
      <c r="D41" s="27">
        <v>10616.351000000001</v>
      </c>
      <c r="E41" s="27">
        <v>0</v>
      </c>
      <c r="F41" s="27">
        <v>0</v>
      </c>
      <c r="G41" s="27">
        <v>0</v>
      </c>
      <c r="H41" s="27">
        <v>434029.98700000002</v>
      </c>
      <c r="I41" s="20">
        <f>SUM(C41:H41)</f>
        <v>444646.33800000005</v>
      </c>
      <c r="J41" s="26">
        <v>0</v>
      </c>
      <c r="K41" s="27">
        <v>0</v>
      </c>
      <c r="L41" s="27">
        <v>106699.14599999999</v>
      </c>
      <c r="M41" s="27">
        <v>113.224</v>
      </c>
      <c r="N41" s="27">
        <v>261618.24600000001</v>
      </c>
      <c r="O41" s="27">
        <v>0</v>
      </c>
      <c r="P41" s="27">
        <v>0</v>
      </c>
      <c r="Q41" s="27">
        <v>71984.426999999996</v>
      </c>
      <c r="R41" s="31">
        <f>SUM(J41:Q41)</f>
        <v>440415.04300000006</v>
      </c>
      <c r="S41" s="26">
        <v>42508</v>
      </c>
      <c r="T41" s="31">
        <v>22921</v>
      </c>
      <c r="U41" s="27">
        <f>(B41+I41+T41)-R41-S41</f>
        <v>241722.18099999998</v>
      </c>
      <c r="V41" s="9"/>
      <c r="W41" s="9"/>
    </row>
    <row r="42" spans="1:23" s="3" customFormat="1" ht="11.25" x14ac:dyDescent="0.2">
      <c r="A42" s="29">
        <v>1995</v>
      </c>
      <c r="B42" s="23">
        <v>227610.95499999999</v>
      </c>
      <c r="C42" s="22">
        <v>0</v>
      </c>
      <c r="D42" s="23">
        <v>12895.199000000001</v>
      </c>
      <c r="E42" s="23">
        <v>0</v>
      </c>
      <c r="F42" s="23">
        <v>0</v>
      </c>
      <c r="G42" s="23">
        <v>0</v>
      </c>
      <c r="H42" s="23">
        <v>418350.07500000001</v>
      </c>
      <c r="I42" s="23">
        <f>SUM(C42:H42)</f>
        <v>431245.27400000003</v>
      </c>
      <c r="J42" s="22">
        <v>0</v>
      </c>
      <c r="K42" s="23">
        <v>0</v>
      </c>
      <c r="L42" s="23">
        <v>97979.429000000004</v>
      </c>
      <c r="M42" s="23">
        <v>116.167</v>
      </c>
      <c r="N42" s="23">
        <v>268950.11</v>
      </c>
      <c r="O42" s="23">
        <v>0</v>
      </c>
      <c r="P42" s="23">
        <v>0</v>
      </c>
      <c r="Q42" s="23">
        <v>21785.422999999999</v>
      </c>
      <c r="R42" s="24">
        <f>SUM(J42:Q42)</f>
        <v>388831.12900000002</v>
      </c>
      <c r="S42" s="22">
        <v>32201</v>
      </c>
      <c r="T42" s="24">
        <v>32084</v>
      </c>
      <c r="U42" s="23">
        <f>(B42+I42+T42)-R42-S42</f>
        <v>269908.10000000003</v>
      </c>
      <c r="V42" s="9"/>
      <c r="W42" s="9"/>
    </row>
    <row r="43" spans="1:23" s="3" customFormat="1" ht="11.25" x14ac:dyDescent="0.2">
      <c r="A43" s="28">
        <v>1996</v>
      </c>
      <c r="B43" s="27">
        <v>239796.89300000001</v>
      </c>
      <c r="C43" s="26">
        <v>0</v>
      </c>
      <c r="D43" s="27">
        <v>19135.607</v>
      </c>
      <c r="E43" s="27">
        <v>0</v>
      </c>
      <c r="F43" s="27">
        <v>0</v>
      </c>
      <c r="G43" s="27">
        <v>0</v>
      </c>
      <c r="H43" s="27">
        <v>400967.076</v>
      </c>
      <c r="I43" s="20">
        <f>SUM(C43:H43)</f>
        <v>420102.68300000002</v>
      </c>
      <c r="J43" s="26">
        <v>0</v>
      </c>
      <c r="K43" s="27">
        <v>0</v>
      </c>
      <c r="L43" s="27">
        <v>106032.398</v>
      </c>
      <c r="M43" s="27">
        <v>133.32400000000001</v>
      </c>
      <c r="N43" s="27">
        <v>268137.658</v>
      </c>
      <c r="O43" s="27">
        <v>0</v>
      </c>
      <c r="P43" s="27">
        <v>0</v>
      </c>
      <c r="Q43" s="27">
        <v>16655.743999999999</v>
      </c>
      <c r="R43" s="31">
        <f>SUM(J43:Q43)</f>
        <v>390959.12400000001</v>
      </c>
      <c r="S43" s="26">
        <v>32368</v>
      </c>
      <c r="T43" s="31">
        <v>45323</v>
      </c>
      <c r="U43" s="27">
        <f>(B43+I43+T43)-R43-S43</f>
        <v>281895.45199999999</v>
      </c>
      <c r="V43" s="9"/>
      <c r="W43" s="9"/>
    </row>
    <row r="44" spans="1:23" s="3" customFormat="1" ht="11.25" x14ac:dyDescent="0.2">
      <c r="A44" s="29">
        <v>1997</v>
      </c>
      <c r="B44" s="23">
        <v>239267.45</v>
      </c>
      <c r="C44" s="22">
        <v>0</v>
      </c>
      <c r="D44" s="23">
        <v>18290.785</v>
      </c>
      <c r="E44" s="23">
        <v>0</v>
      </c>
      <c r="F44" s="23">
        <v>0</v>
      </c>
      <c r="G44" s="23">
        <v>0</v>
      </c>
      <c r="H44" s="23">
        <v>425027.70299999998</v>
      </c>
      <c r="I44" s="23">
        <f>SUM(C44:H44)</f>
        <v>443318.48799999995</v>
      </c>
      <c r="J44" s="22">
        <v>0</v>
      </c>
      <c r="K44" s="23">
        <v>0</v>
      </c>
      <c r="L44" s="23">
        <v>105762.928</v>
      </c>
      <c r="M44" s="23">
        <v>140.911</v>
      </c>
      <c r="N44" s="23">
        <v>272657.47100000002</v>
      </c>
      <c r="O44" s="23">
        <v>0</v>
      </c>
      <c r="P44" s="23">
        <v>0</v>
      </c>
      <c r="Q44" s="23">
        <v>116347.552</v>
      </c>
      <c r="R44" s="24">
        <f>SUM(J44:Q44)</f>
        <v>494908.86199999996</v>
      </c>
      <c r="S44" s="22">
        <v>42803</v>
      </c>
      <c r="T44" s="24">
        <v>35231</v>
      </c>
      <c r="U44" s="23">
        <f>(B44+I44+T44)-R44-S44</f>
        <v>180105.076</v>
      </c>
      <c r="V44" s="9"/>
      <c r="W44" s="9"/>
    </row>
    <row r="45" spans="1:23" s="3" customFormat="1" ht="11.25" x14ac:dyDescent="0.2">
      <c r="A45" s="28">
        <v>1998</v>
      </c>
      <c r="B45" s="27">
        <v>265539.47100000002</v>
      </c>
      <c r="C45" s="26">
        <v>0</v>
      </c>
      <c r="D45" s="27">
        <v>17499.71</v>
      </c>
      <c r="E45" s="27">
        <v>0</v>
      </c>
      <c r="F45" s="27">
        <v>0</v>
      </c>
      <c r="G45" s="27">
        <v>0</v>
      </c>
      <c r="H45" s="27">
        <v>402512.24099999998</v>
      </c>
      <c r="I45" s="20">
        <f>SUM(C45:H45)</f>
        <v>420011.951</v>
      </c>
      <c r="J45" s="26">
        <v>0</v>
      </c>
      <c r="K45" s="27">
        <v>0</v>
      </c>
      <c r="L45" s="27">
        <v>82073.373999999996</v>
      </c>
      <c r="M45" s="27">
        <v>147.56899999999999</v>
      </c>
      <c r="N45" s="27">
        <v>278778.21500000003</v>
      </c>
      <c r="O45" s="27">
        <v>0</v>
      </c>
      <c r="P45" s="27">
        <v>0</v>
      </c>
      <c r="Q45" s="27">
        <v>15224.63</v>
      </c>
      <c r="R45" s="31">
        <f>SUM(J45:Q45)</f>
        <v>376223.78800000006</v>
      </c>
      <c r="S45" s="26">
        <v>23744</v>
      </c>
      <c r="T45" s="31">
        <v>24420</v>
      </c>
      <c r="U45" s="27">
        <f>(B45+I45+T45)-R45-S45</f>
        <v>310003.63399999996</v>
      </c>
      <c r="V45" s="9"/>
      <c r="W45" s="9"/>
    </row>
    <row r="46" spans="1:23" s="3" customFormat="1" ht="11.25" x14ac:dyDescent="0.2">
      <c r="A46" s="29">
        <v>1999</v>
      </c>
      <c r="B46" s="23">
        <v>251206.55900000001</v>
      </c>
      <c r="C46" s="22">
        <v>0</v>
      </c>
      <c r="D46" s="23">
        <v>12910.638000000001</v>
      </c>
      <c r="E46" s="23">
        <v>0</v>
      </c>
      <c r="F46" s="23">
        <v>0</v>
      </c>
      <c r="G46" s="23">
        <v>0</v>
      </c>
      <c r="H46" s="23">
        <v>346335.41</v>
      </c>
      <c r="I46" s="23">
        <f>SUM(C46:H46)</f>
        <v>359246.04799999995</v>
      </c>
      <c r="J46" s="22">
        <v>0</v>
      </c>
      <c r="K46" s="23">
        <v>0</v>
      </c>
      <c r="L46" s="23">
        <v>64845.303</v>
      </c>
      <c r="M46" s="23">
        <v>147.38399999999999</v>
      </c>
      <c r="N46" s="23">
        <v>278301.78600000002</v>
      </c>
      <c r="O46" s="23">
        <v>0</v>
      </c>
      <c r="P46" s="23">
        <v>0</v>
      </c>
      <c r="Q46" s="23">
        <v>38121.127999999997</v>
      </c>
      <c r="R46" s="24">
        <f>SUM(J46:Q46)</f>
        <v>381415.60100000002</v>
      </c>
      <c r="S46" s="22">
        <v>37380</v>
      </c>
      <c r="T46" s="24">
        <v>46573</v>
      </c>
      <c r="U46" s="23">
        <f>(B46+I46+T46)-R46-S46</f>
        <v>238230.00599999994</v>
      </c>
      <c r="V46" s="9"/>
      <c r="W46" s="9"/>
    </row>
    <row r="47" spans="1:23" s="3" customFormat="1" ht="11.25" x14ac:dyDescent="0.2">
      <c r="A47" s="28">
        <v>2000</v>
      </c>
      <c r="B47" s="27">
        <v>256489.71500000003</v>
      </c>
      <c r="C47" s="26">
        <v>0</v>
      </c>
      <c r="D47" s="27">
        <v>11555.39</v>
      </c>
      <c r="E47" s="27">
        <v>0</v>
      </c>
      <c r="F47" s="27">
        <v>0</v>
      </c>
      <c r="G47" s="27">
        <v>0</v>
      </c>
      <c r="H47" s="27">
        <v>345134.48700000002</v>
      </c>
      <c r="I47" s="20">
        <f>SUM(C47:H47)</f>
        <v>356689.87700000004</v>
      </c>
      <c r="J47" s="26">
        <v>0</v>
      </c>
      <c r="K47" s="27">
        <v>0</v>
      </c>
      <c r="L47" s="27">
        <v>61316.557999999997</v>
      </c>
      <c r="M47" s="27">
        <v>150.65299999999999</v>
      </c>
      <c r="N47" s="27">
        <v>282834.12599999999</v>
      </c>
      <c r="O47" s="27">
        <v>0</v>
      </c>
      <c r="P47" s="27">
        <v>0</v>
      </c>
      <c r="Q47" s="27">
        <v>119866.129</v>
      </c>
      <c r="R47" s="31">
        <f>SUM(J47:Q47)</f>
        <v>464167.46600000001</v>
      </c>
      <c r="S47" s="26">
        <v>40179</v>
      </c>
      <c r="T47" s="31">
        <v>46716</v>
      </c>
      <c r="U47" s="27">
        <f>(B47+I47+T47)-R47-S47</f>
        <v>155549.12600000005</v>
      </c>
      <c r="V47" s="9"/>
      <c r="W47" s="9"/>
    </row>
    <row r="48" spans="1:23" s="3" customFormat="1" ht="11.25" x14ac:dyDescent="0.2">
      <c r="A48" s="29">
        <v>2001</v>
      </c>
      <c r="B48" s="23">
        <v>272534.46600000001</v>
      </c>
      <c r="C48" s="22">
        <v>0</v>
      </c>
      <c r="D48" s="23">
        <v>8869.9390000000003</v>
      </c>
      <c r="E48" s="23">
        <v>0</v>
      </c>
      <c r="F48" s="23">
        <v>0</v>
      </c>
      <c r="G48" s="23">
        <v>0</v>
      </c>
      <c r="H48" s="23">
        <v>534891.20299999998</v>
      </c>
      <c r="I48" s="23">
        <f>SUM(C48:H48)</f>
        <v>543761.14199999999</v>
      </c>
      <c r="J48" s="22">
        <v>0</v>
      </c>
      <c r="K48" s="23">
        <v>0</v>
      </c>
      <c r="L48" s="23">
        <v>60028.855000000003</v>
      </c>
      <c r="M48" s="23">
        <v>162706.78099999999</v>
      </c>
      <c r="N48" s="23">
        <v>303262.103</v>
      </c>
      <c r="O48" s="23">
        <v>0</v>
      </c>
      <c r="P48" s="23">
        <v>0</v>
      </c>
      <c r="Q48" s="23">
        <v>112124.071</v>
      </c>
      <c r="R48" s="24">
        <f>SUM(J48:Q48)</f>
        <v>638121.81000000006</v>
      </c>
      <c r="S48" s="22">
        <v>47942</v>
      </c>
      <c r="T48" s="24">
        <v>35204</v>
      </c>
      <c r="U48" s="23">
        <f>(B48+I48+T48)-R48-S48</f>
        <v>165435.79799999995</v>
      </c>
      <c r="V48" s="9"/>
      <c r="W48" s="9"/>
    </row>
    <row r="49" spans="1:23" s="3" customFormat="1" ht="11.25" x14ac:dyDescent="0.2">
      <c r="A49" s="28">
        <v>2002</v>
      </c>
      <c r="B49" s="27">
        <v>271387.34299999999</v>
      </c>
      <c r="C49" s="26">
        <v>0</v>
      </c>
      <c r="D49" s="27">
        <v>16518.623</v>
      </c>
      <c r="E49" s="27">
        <v>0</v>
      </c>
      <c r="F49" s="27">
        <v>0</v>
      </c>
      <c r="G49" s="27">
        <v>0</v>
      </c>
      <c r="H49" s="27">
        <v>554253.14300000004</v>
      </c>
      <c r="I49" s="20">
        <f>SUM(C49:H49)</f>
        <v>570771.76600000006</v>
      </c>
      <c r="J49" s="26">
        <v>0</v>
      </c>
      <c r="K49" s="27">
        <v>0</v>
      </c>
      <c r="L49" s="27">
        <v>86144.873000000007</v>
      </c>
      <c r="M49" s="27">
        <v>168297.861</v>
      </c>
      <c r="N49" s="27">
        <v>341852.65700000001</v>
      </c>
      <c r="O49" s="27">
        <v>0</v>
      </c>
      <c r="P49" s="27">
        <v>0</v>
      </c>
      <c r="Q49" s="27">
        <v>88921.523000000001</v>
      </c>
      <c r="R49" s="31">
        <f>SUM(J49:Q49)</f>
        <v>685216.91400000011</v>
      </c>
      <c r="S49" s="26">
        <v>42159</v>
      </c>
      <c r="T49" s="31">
        <v>40042</v>
      </c>
      <c r="U49" s="27">
        <f>(B49+I49+T49)-R49-S49</f>
        <v>154825.19499999995</v>
      </c>
      <c r="V49" s="9"/>
      <c r="W49" s="9"/>
    </row>
    <row r="50" spans="1:23" s="3" customFormat="1" ht="11.25" customHeight="1" x14ac:dyDescent="0.2">
      <c r="A50" s="29">
        <v>2003</v>
      </c>
      <c r="B50" s="23">
        <v>264654</v>
      </c>
      <c r="C50" s="22">
        <v>0</v>
      </c>
      <c r="D50" s="23">
        <v>10191</v>
      </c>
      <c r="E50" s="23">
        <v>0</v>
      </c>
      <c r="F50" s="23">
        <v>0</v>
      </c>
      <c r="G50" s="23">
        <v>0</v>
      </c>
      <c r="H50" s="23">
        <v>681632</v>
      </c>
      <c r="I50" s="23">
        <f>SUM(C50:H50)</f>
        <v>691823</v>
      </c>
      <c r="J50" s="22">
        <v>0</v>
      </c>
      <c r="K50" s="23">
        <v>0</v>
      </c>
      <c r="L50" s="23">
        <v>60845</v>
      </c>
      <c r="M50" s="23">
        <v>145885</v>
      </c>
      <c r="N50" s="23">
        <v>522004</v>
      </c>
      <c r="O50" s="23">
        <v>0</v>
      </c>
      <c r="P50" s="23">
        <v>0</v>
      </c>
      <c r="Q50" s="23">
        <v>73090</v>
      </c>
      <c r="R50" s="24">
        <f>SUM(J50:Q50)</f>
        <v>801824</v>
      </c>
      <c r="S50" s="22">
        <v>44227</v>
      </c>
      <c r="T50" s="24">
        <v>48921</v>
      </c>
      <c r="U50" s="22">
        <f>(B50+I50+T50)-R50-S50</f>
        <v>159347</v>
      </c>
      <c r="V50" s="9"/>
      <c r="W50" s="9"/>
    </row>
    <row r="51" spans="1:23" s="3" customFormat="1" ht="11.25" customHeight="1" x14ac:dyDescent="0.2">
      <c r="A51" s="30">
        <v>2004</v>
      </c>
      <c r="B51" s="26">
        <v>274588</v>
      </c>
      <c r="C51" s="26">
        <v>0</v>
      </c>
      <c r="D51" s="27">
        <v>67594</v>
      </c>
      <c r="E51" s="27">
        <v>0</v>
      </c>
      <c r="F51" s="27">
        <v>0</v>
      </c>
      <c r="G51" s="27">
        <v>0</v>
      </c>
      <c r="H51" s="27">
        <v>781257</v>
      </c>
      <c r="I51" s="20">
        <f>SUM(C51:H51)</f>
        <v>848851</v>
      </c>
      <c r="J51" s="19">
        <v>0</v>
      </c>
      <c r="K51" s="20">
        <v>0</v>
      </c>
      <c r="L51" s="20">
        <v>30555</v>
      </c>
      <c r="M51" s="20">
        <v>171326</v>
      </c>
      <c r="N51" s="20">
        <v>637427</v>
      </c>
      <c r="O51" s="20">
        <v>0</v>
      </c>
      <c r="P51" s="20">
        <v>0</v>
      </c>
      <c r="Q51" s="20">
        <v>135797</v>
      </c>
      <c r="R51" s="21">
        <f>SUM(J51:Q51)</f>
        <v>975105</v>
      </c>
      <c r="S51" s="26">
        <v>46829</v>
      </c>
      <c r="T51" s="27">
        <v>43559</v>
      </c>
      <c r="U51" s="26">
        <f>(B51+I51+T51)-R51-S51</f>
        <v>145064</v>
      </c>
      <c r="V51" s="9"/>
      <c r="W51" s="9"/>
    </row>
    <row r="52" spans="1:23" s="3" customFormat="1" ht="11.25" customHeight="1" x14ac:dyDescent="0.2">
      <c r="A52" s="25">
        <v>2005</v>
      </c>
      <c r="B52" s="22">
        <v>298408</v>
      </c>
      <c r="C52" s="22">
        <v>0</v>
      </c>
      <c r="D52" s="23">
        <v>139364</v>
      </c>
      <c r="E52" s="23">
        <v>0</v>
      </c>
      <c r="F52" s="23">
        <v>0</v>
      </c>
      <c r="G52" s="23">
        <v>0</v>
      </c>
      <c r="H52" s="23">
        <v>763403</v>
      </c>
      <c r="I52" s="23">
        <f>SUM(C52:H52)</f>
        <v>902767</v>
      </c>
      <c r="J52" s="22">
        <v>0</v>
      </c>
      <c r="K52" s="23">
        <v>0</v>
      </c>
      <c r="L52" s="23">
        <v>37713</v>
      </c>
      <c r="M52" s="23">
        <v>172134</v>
      </c>
      <c r="N52" s="23">
        <v>618745</v>
      </c>
      <c r="O52" s="23">
        <v>0</v>
      </c>
      <c r="P52" s="23">
        <v>0</v>
      </c>
      <c r="Q52" s="23">
        <v>214996</v>
      </c>
      <c r="R52" s="24">
        <f>SUM(J52:Q52)</f>
        <v>1043588</v>
      </c>
      <c r="S52" s="22">
        <v>38478</v>
      </c>
      <c r="T52" s="23">
        <v>38372</v>
      </c>
      <c r="U52" s="22">
        <f>(B52+I52+T52)-R52-S52</f>
        <v>157481</v>
      </c>
      <c r="V52" s="9"/>
      <c r="W52" s="9"/>
    </row>
    <row r="53" spans="1:23" s="3" customFormat="1" ht="11.25" customHeight="1" x14ac:dyDescent="0.2">
      <c r="A53" s="30">
        <v>2006</v>
      </c>
      <c r="B53" s="26">
        <v>345409</v>
      </c>
      <c r="C53" s="26">
        <v>0</v>
      </c>
      <c r="D53" s="27">
        <v>124904</v>
      </c>
      <c r="E53" s="27">
        <v>0</v>
      </c>
      <c r="F53" s="27">
        <v>0</v>
      </c>
      <c r="G53" s="27">
        <v>0</v>
      </c>
      <c r="H53" s="27">
        <v>846971</v>
      </c>
      <c r="I53" s="20">
        <f>SUM(C53:H53)</f>
        <v>971875</v>
      </c>
      <c r="J53" s="19">
        <v>0</v>
      </c>
      <c r="K53" s="20">
        <v>0</v>
      </c>
      <c r="L53" s="20">
        <v>56303</v>
      </c>
      <c r="M53" s="20">
        <v>210606</v>
      </c>
      <c r="N53" s="20">
        <v>678327</v>
      </c>
      <c r="O53" s="20">
        <v>0</v>
      </c>
      <c r="P53" s="20">
        <v>0</v>
      </c>
      <c r="Q53" s="20">
        <v>182291</v>
      </c>
      <c r="R53" s="21">
        <f>SUM(J53:Q53)</f>
        <v>1127527</v>
      </c>
      <c r="S53" s="26">
        <v>39761</v>
      </c>
      <c r="T53" s="27">
        <v>37153</v>
      </c>
      <c r="U53" s="26">
        <f>(B53+I53+T53)-R53-S53</f>
        <v>187149</v>
      </c>
      <c r="V53" s="9"/>
      <c r="W53" s="9"/>
    </row>
    <row r="54" spans="1:23" s="3" customFormat="1" ht="11.25" customHeight="1" x14ac:dyDescent="0.2">
      <c r="A54" s="25">
        <v>2007</v>
      </c>
      <c r="B54" s="22">
        <v>373680</v>
      </c>
      <c r="C54" s="22">
        <v>0</v>
      </c>
      <c r="D54" s="23">
        <v>71863</v>
      </c>
      <c r="E54" s="23">
        <v>0</v>
      </c>
      <c r="F54" s="23">
        <v>0</v>
      </c>
      <c r="G54" s="23">
        <v>0</v>
      </c>
      <c r="H54" s="23">
        <v>959955</v>
      </c>
      <c r="I54" s="23">
        <f>SUM(C54:H54)</f>
        <v>1031818</v>
      </c>
      <c r="J54" s="22">
        <v>0</v>
      </c>
      <c r="K54" s="23">
        <v>0</v>
      </c>
      <c r="L54" s="23">
        <v>48768</v>
      </c>
      <c r="M54" s="23">
        <v>224069</v>
      </c>
      <c r="N54" s="23">
        <v>715782</v>
      </c>
      <c r="O54" s="23">
        <v>0</v>
      </c>
      <c r="P54" s="23">
        <v>0</v>
      </c>
      <c r="Q54" s="23">
        <v>158242</v>
      </c>
      <c r="R54" s="24">
        <f>SUM(J54:Q54)</f>
        <v>1146861</v>
      </c>
      <c r="S54" s="22">
        <v>41284</v>
      </c>
      <c r="T54" s="23">
        <v>39279</v>
      </c>
      <c r="U54" s="22">
        <f>(B54+I54+T54)-R54-S54</f>
        <v>256632</v>
      </c>
      <c r="V54" s="9"/>
      <c r="W54" s="9"/>
    </row>
    <row r="55" spans="1:23" s="3" customFormat="1" ht="11.25" customHeight="1" x14ac:dyDescent="0.2">
      <c r="A55" s="30">
        <v>2008</v>
      </c>
      <c r="B55" s="26">
        <v>430286</v>
      </c>
      <c r="C55" s="26">
        <v>0</v>
      </c>
      <c r="D55" s="27">
        <v>75291</v>
      </c>
      <c r="E55" s="27">
        <v>0</v>
      </c>
      <c r="F55" s="27">
        <v>0</v>
      </c>
      <c r="G55" s="27">
        <v>0</v>
      </c>
      <c r="H55" s="27">
        <v>954280</v>
      </c>
      <c r="I55" s="20">
        <f>SUM(C55:H55)</f>
        <v>1029571</v>
      </c>
      <c r="J55" s="19">
        <v>0</v>
      </c>
      <c r="K55" s="20">
        <v>0</v>
      </c>
      <c r="L55" s="20">
        <v>32723</v>
      </c>
      <c r="M55" s="20">
        <v>227916</v>
      </c>
      <c r="N55" s="20">
        <v>712834</v>
      </c>
      <c r="O55" s="20">
        <v>0</v>
      </c>
      <c r="P55" s="20">
        <v>0</v>
      </c>
      <c r="Q55" s="20">
        <v>208430</v>
      </c>
      <c r="R55" s="21">
        <f>SUM(J55:Q55)</f>
        <v>1181903</v>
      </c>
      <c r="S55" s="26">
        <v>42304</v>
      </c>
      <c r="T55" s="27">
        <v>41298</v>
      </c>
      <c r="U55" s="26">
        <f>(B55+I55+T55)-R55-S55</f>
        <v>276948</v>
      </c>
      <c r="V55" s="9"/>
      <c r="W55" s="9"/>
    </row>
    <row r="56" spans="1:23" s="3" customFormat="1" ht="11.25" customHeight="1" x14ac:dyDescent="0.2">
      <c r="A56" s="25">
        <v>2009</v>
      </c>
      <c r="B56" s="22">
        <v>435673</v>
      </c>
      <c r="C56" s="22">
        <v>0</v>
      </c>
      <c r="D56" s="23">
        <v>53999</v>
      </c>
      <c r="E56" s="23">
        <v>0</v>
      </c>
      <c r="F56" s="23">
        <v>0</v>
      </c>
      <c r="G56" s="23">
        <v>0</v>
      </c>
      <c r="H56" s="23">
        <v>950647</v>
      </c>
      <c r="I56" s="23">
        <f>SUM(C56:H56)</f>
        <v>1004646</v>
      </c>
      <c r="J56" s="22">
        <v>0</v>
      </c>
      <c r="K56" s="23">
        <v>0</v>
      </c>
      <c r="L56" s="23">
        <v>29701</v>
      </c>
      <c r="M56" s="23">
        <v>220742</v>
      </c>
      <c r="N56" s="23">
        <v>729331</v>
      </c>
      <c r="O56" s="23">
        <v>0</v>
      </c>
      <c r="P56" s="23">
        <v>0</v>
      </c>
      <c r="Q56" s="23">
        <v>216455</v>
      </c>
      <c r="R56" s="24">
        <f>SUM(J56:Q56)</f>
        <v>1196229</v>
      </c>
      <c r="S56" s="22">
        <v>38618</v>
      </c>
      <c r="T56" s="23">
        <v>38325</v>
      </c>
      <c r="U56" s="22">
        <f>(B56+I56+T56)-R56-S56</f>
        <v>243797</v>
      </c>
      <c r="V56" s="9"/>
      <c r="W56" s="9"/>
    </row>
    <row r="57" spans="1:23" s="3" customFormat="1" ht="11.25" customHeight="1" x14ac:dyDescent="0.2">
      <c r="A57" s="30">
        <v>2010</v>
      </c>
      <c r="B57" s="26">
        <v>422067</v>
      </c>
      <c r="C57" s="26">
        <v>0</v>
      </c>
      <c r="D57" s="27">
        <v>56252</v>
      </c>
      <c r="E57" s="27">
        <v>0</v>
      </c>
      <c r="F57" s="27">
        <v>0</v>
      </c>
      <c r="G57" s="27">
        <v>0</v>
      </c>
      <c r="H57" s="27">
        <v>951576</v>
      </c>
      <c r="I57" s="20">
        <f>SUM(C57:H57)</f>
        <v>1007828</v>
      </c>
      <c r="J57" s="19">
        <v>0</v>
      </c>
      <c r="K57" s="20">
        <v>0</v>
      </c>
      <c r="L57" s="20">
        <v>27651</v>
      </c>
      <c r="M57" s="20">
        <v>195711</v>
      </c>
      <c r="N57" s="20">
        <v>735808</v>
      </c>
      <c r="O57" s="20">
        <v>0</v>
      </c>
      <c r="P57" s="20">
        <v>0</v>
      </c>
      <c r="Q57" s="20">
        <v>218960</v>
      </c>
      <c r="R57" s="21">
        <f>SUM(J57:Q57)</f>
        <v>1178130</v>
      </c>
      <c r="S57" s="26">
        <v>35519</v>
      </c>
      <c r="T57" s="27">
        <v>37287</v>
      </c>
      <c r="U57" s="26">
        <f>(B57+I57+T57)-R57-S57</f>
        <v>253533</v>
      </c>
      <c r="V57" s="9"/>
      <c r="W57" s="9"/>
    </row>
    <row r="58" spans="1:23" s="3" customFormat="1" ht="11.25" customHeight="1" x14ac:dyDescent="0.2">
      <c r="A58" s="25">
        <v>2011</v>
      </c>
      <c r="B58" s="22">
        <v>442615</v>
      </c>
      <c r="C58" s="22">
        <v>0</v>
      </c>
      <c r="D58" s="23">
        <v>114049</v>
      </c>
      <c r="E58" s="23">
        <v>0</v>
      </c>
      <c r="F58" s="23">
        <v>0</v>
      </c>
      <c r="G58" s="23">
        <v>0</v>
      </c>
      <c r="H58" s="23">
        <v>1076155</v>
      </c>
      <c r="I58" s="23">
        <f>SUM(C58:H58)</f>
        <v>1190204</v>
      </c>
      <c r="J58" s="22">
        <v>0</v>
      </c>
      <c r="K58" s="23">
        <v>0</v>
      </c>
      <c r="L58" s="23">
        <v>47781</v>
      </c>
      <c r="M58" s="23">
        <v>165525</v>
      </c>
      <c r="N58" s="23">
        <v>879418</v>
      </c>
      <c r="O58" s="23">
        <v>0</v>
      </c>
      <c r="P58" s="23">
        <v>0</v>
      </c>
      <c r="Q58" s="23">
        <v>267028</v>
      </c>
      <c r="R58" s="24">
        <f>SUM(J58:Q58)</f>
        <v>1359752</v>
      </c>
      <c r="S58" s="22">
        <v>44170</v>
      </c>
      <c r="T58" s="23">
        <v>36398</v>
      </c>
      <c r="U58" s="22">
        <f>(B58+I58+T58)-R58-S58</f>
        <v>265295</v>
      </c>
      <c r="V58" s="9"/>
      <c r="W58" s="9"/>
    </row>
    <row r="59" spans="1:23" s="3" customFormat="1" ht="11.25" customHeight="1" x14ac:dyDescent="0.2">
      <c r="A59" s="30">
        <v>2012</v>
      </c>
      <c r="B59" s="26">
        <v>474756</v>
      </c>
      <c r="C59" s="26">
        <v>0</v>
      </c>
      <c r="D59" s="27">
        <v>69628</v>
      </c>
      <c r="E59" s="27">
        <v>0</v>
      </c>
      <c r="F59" s="27">
        <v>0</v>
      </c>
      <c r="G59" s="27">
        <v>0</v>
      </c>
      <c r="H59" s="27">
        <v>1294017</v>
      </c>
      <c r="I59" s="20">
        <f>SUM(C59:H59)</f>
        <v>1363645</v>
      </c>
      <c r="J59" s="19">
        <v>0</v>
      </c>
      <c r="K59" s="20">
        <v>0</v>
      </c>
      <c r="L59" s="20">
        <v>24864</v>
      </c>
      <c r="M59" s="20">
        <v>117255</v>
      </c>
      <c r="N59" s="20">
        <v>1167899</v>
      </c>
      <c r="O59" s="20">
        <v>0</v>
      </c>
      <c r="P59" s="20">
        <v>0</v>
      </c>
      <c r="Q59" s="20">
        <v>274574</v>
      </c>
      <c r="R59" s="21">
        <f>SUM(J59:Q59)</f>
        <v>1584592</v>
      </c>
      <c r="S59" s="26">
        <v>28146</v>
      </c>
      <c r="T59" s="27">
        <v>32676</v>
      </c>
      <c r="U59" s="26">
        <f>(B59+I59+T59)-R59-S59</f>
        <v>258339</v>
      </c>
      <c r="V59" s="9"/>
      <c r="W59" s="9"/>
    </row>
    <row r="60" spans="1:23" s="3" customFormat="1" ht="11.25" customHeight="1" x14ac:dyDescent="0.2">
      <c r="A60" s="29">
        <v>2013</v>
      </c>
      <c r="B60" s="22">
        <v>455454</v>
      </c>
      <c r="C60" s="22">
        <v>0</v>
      </c>
      <c r="D60" s="23">
        <v>86958</v>
      </c>
      <c r="E60" s="23">
        <v>0</v>
      </c>
      <c r="F60" s="23">
        <v>0</v>
      </c>
      <c r="G60" s="23">
        <v>0</v>
      </c>
      <c r="H60" s="23">
        <v>1222765</v>
      </c>
      <c r="I60" s="23">
        <f>SUM(C60:H60)</f>
        <v>1309723</v>
      </c>
      <c r="J60" s="22">
        <v>0</v>
      </c>
      <c r="K60" s="23">
        <v>0</v>
      </c>
      <c r="L60" s="23">
        <v>28337</v>
      </c>
      <c r="M60" s="23">
        <v>132966</v>
      </c>
      <c r="N60" s="23">
        <v>1070248</v>
      </c>
      <c r="O60" s="23">
        <v>0</v>
      </c>
      <c r="P60" s="23">
        <v>0</v>
      </c>
      <c r="Q60" s="23">
        <v>281139</v>
      </c>
      <c r="R60" s="24">
        <f>SUM(J60:Q60)</f>
        <v>1512690</v>
      </c>
      <c r="S60" s="23">
        <v>26724</v>
      </c>
      <c r="T60" s="24">
        <v>38263</v>
      </c>
      <c r="U60" s="23">
        <f>(B60+I60+T60)-R60-S60</f>
        <v>264026</v>
      </c>
      <c r="V60" s="9"/>
      <c r="W60" s="9"/>
    </row>
    <row r="61" spans="1:23" s="3" customFormat="1" ht="11.25" customHeight="1" x14ac:dyDescent="0.2">
      <c r="A61" s="28">
        <v>2014</v>
      </c>
      <c r="B61" s="26">
        <v>435893</v>
      </c>
      <c r="C61" s="26">
        <v>0</v>
      </c>
      <c r="D61" s="27">
        <v>85964</v>
      </c>
      <c r="E61" s="27">
        <v>0</v>
      </c>
      <c r="F61" s="27">
        <v>0</v>
      </c>
      <c r="G61" s="27">
        <v>0</v>
      </c>
      <c r="H61" s="27">
        <v>1207624</v>
      </c>
      <c r="I61" s="20">
        <f>SUM(C61:H61)</f>
        <v>1293588</v>
      </c>
      <c r="J61" s="19">
        <v>4</v>
      </c>
      <c r="K61" s="20">
        <v>15</v>
      </c>
      <c r="L61" s="20">
        <v>23025</v>
      </c>
      <c r="M61" s="20">
        <v>111668</v>
      </c>
      <c r="N61" s="20">
        <v>1056264</v>
      </c>
      <c r="O61" s="20">
        <v>6</v>
      </c>
      <c r="P61" s="20">
        <v>1</v>
      </c>
      <c r="Q61" s="20">
        <v>259134</v>
      </c>
      <c r="R61" s="21">
        <f>SUM(J61:Q61)</f>
        <v>1450117</v>
      </c>
      <c r="S61" s="27">
        <v>41548</v>
      </c>
      <c r="T61" s="27">
        <v>40392</v>
      </c>
      <c r="U61" s="26">
        <f>(B61+I61+T61)-R61-S61</f>
        <v>278208</v>
      </c>
      <c r="V61" s="9"/>
      <c r="W61" s="9"/>
    </row>
    <row r="62" spans="1:23" s="3" customFormat="1" ht="11.25" customHeight="1" x14ac:dyDescent="0.2">
      <c r="A62" s="25">
        <v>2015</v>
      </c>
      <c r="B62" s="22">
        <v>401722</v>
      </c>
      <c r="C62" s="22">
        <v>0</v>
      </c>
      <c r="D62" s="23">
        <v>42878</v>
      </c>
      <c r="E62" s="23">
        <v>0</v>
      </c>
      <c r="F62" s="23">
        <v>0</v>
      </c>
      <c r="G62" s="23">
        <v>0</v>
      </c>
      <c r="H62" s="23">
        <v>1104502</v>
      </c>
      <c r="I62" s="23">
        <f>SUM(C62:H62)</f>
        <v>1147380</v>
      </c>
      <c r="J62" s="22">
        <v>10</v>
      </c>
      <c r="K62" s="23">
        <v>16</v>
      </c>
      <c r="L62" s="23">
        <v>14667</v>
      </c>
      <c r="M62" s="23">
        <v>50117</v>
      </c>
      <c r="N62" s="23">
        <v>1072889</v>
      </c>
      <c r="O62" s="23">
        <v>9</v>
      </c>
      <c r="P62" s="23">
        <v>0</v>
      </c>
      <c r="Q62" s="23">
        <v>144456</v>
      </c>
      <c r="R62" s="24">
        <f>SUM(J62:Q62)</f>
        <v>1282164</v>
      </c>
      <c r="S62" s="22">
        <v>36027</v>
      </c>
      <c r="T62" s="23">
        <v>27954</v>
      </c>
      <c r="U62" s="22">
        <f>(B62+I62+T62)-R62-S62</f>
        <v>258865</v>
      </c>
      <c r="V62" s="9"/>
      <c r="W62" s="9"/>
    </row>
    <row r="63" spans="1:23" s="3" customFormat="1" ht="11.25" customHeight="1" x14ac:dyDescent="0.2">
      <c r="A63" s="3">
        <v>2016</v>
      </c>
      <c r="B63" s="19">
        <v>352437</v>
      </c>
      <c r="C63" s="19">
        <v>25</v>
      </c>
      <c r="D63" s="20">
        <v>20676</v>
      </c>
      <c r="E63" s="20">
        <v>6</v>
      </c>
      <c r="F63" s="20">
        <v>1</v>
      </c>
      <c r="G63" s="20">
        <v>0</v>
      </c>
      <c r="H63" s="20">
        <v>1051583</v>
      </c>
      <c r="I63" s="20">
        <f>SUM(C63:H63)</f>
        <v>1072291</v>
      </c>
      <c r="J63" s="19">
        <v>4</v>
      </c>
      <c r="K63" s="20">
        <v>2</v>
      </c>
      <c r="L63" s="20">
        <v>10698</v>
      </c>
      <c r="M63" s="20">
        <v>6989</v>
      </c>
      <c r="N63" s="20">
        <v>1000289</v>
      </c>
      <c r="O63" s="20">
        <v>0</v>
      </c>
      <c r="P63" s="20">
        <v>0</v>
      </c>
      <c r="Q63" s="20">
        <v>137904</v>
      </c>
      <c r="R63" s="21">
        <f>SUM(J63:Q63)</f>
        <v>1155886</v>
      </c>
      <c r="S63" s="19">
        <v>35602</v>
      </c>
      <c r="T63" s="20">
        <v>34394</v>
      </c>
      <c r="U63" s="19">
        <f>(B63+I63+T63)-R63-S63</f>
        <v>267634</v>
      </c>
      <c r="V63" s="9"/>
      <c r="W63" s="9"/>
    </row>
    <row r="64" spans="1:23" s="3" customFormat="1" ht="11.25" customHeight="1" x14ac:dyDescent="0.2">
      <c r="A64" s="25">
        <v>2017</v>
      </c>
      <c r="B64" s="22">
        <v>304266</v>
      </c>
      <c r="C64" s="22">
        <v>21</v>
      </c>
      <c r="D64" s="23">
        <v>59406</v>
      </c>
      <c r="E64" s="23">
        <v>0</v>
      </c>
      <c r="F64" s="23">
        <v>0</v>
      </c>
      <c r="G64" s="23">
        <v>0</v>
      </c>
      <c r="H64" s="23">
        <v>1046253</v>
      </c>
      <c r="I64" s="23">
        <f>SUM(C64:H64)</f>
        <v>1105680</v>
      </c>
      <c r="J64" s="22">
        <v>0</v>
      </c>
      <c r="K64" s="23">
        <v>0</v>
      </c>
      <c r="L64" s="23">
        <v>9788</v>
      </c>
      <c r="M64" s="23">
        <v>36812</v>
      </c>
      <c r="N64" s="23">
        <v>966782</v>
      </c>
      <c r="O64" s="23">
        <v>0</v>
      </c>
      <c r="P64" s="23">
        <v>0</v>
      </c>
      <c r="Q64" s="23">
        <v>146731</v>
      </c>
      <c r="R64" s="24">
        <f>SUM(J64:Q64)</f>
        <v>1160113</v>
      </c>
      <c r="S64" s="22">
        <v>35248</v>
      </c>
      <c r="T64" s="23">
        <v>37842</v>
      </c>
      <c r="U64" s="22">
        <f>(B64+I64+T64)-R64-S64</f>
        <v>252427</v>
      </c>
      <c r="V64" s="9"/>
      <c r="W64" s="9"/>
    </row>
    <row r="65" spans="1:23" s="3" customFormat="1" ht="11.25" customHeight="1" x14ac:dyDescent="0.2">
      <c r="A65" s="3">
        <v>2018</v>
      </c>
      <c r="B65" s="19">
        <v>284264</v>
      </c>
      <c r="C65" s="19">
        <v>1</v>
      </c>
      <c r="D65" s="20">
        <v>123191</v>
      </c>
      <c r="E65" s="20">
        <v>0</v>
      </c>
      <c r="F65" s="20">
        <v>0</v>
      </c>
      <c r="G65" s="20">
        <v>1</v>
      </c>
      <c r="H65" s="20">
        <v>1049293</v>
      </c>
      <c r="I65" s="20">
        <f>SUM(C65:H65)</f>
        <v>1172486</v>
      </c>
      <c r="J65" s="19">
        <v>0</v>
      </c>
      <c r="K65" s="20">
        <v>0</v>
      </c>
      <c r="L65" s="20">
        <v>10060</v>
      </c>
      <c r="M65" s="20">
        <v>43139</v>
      </c>
      <c r="N65" s="20">
        <v>950908</v>
      </c>
      <c r="O65" s="20">
        <v>0</v>
      </c>
      <c r="P65" s="20">
        <v>0</v>
      </c>
      <c r="Q65" s="20">
        <v>183083</v>
      </c>
      <c r="R65" s="21">
        <f>SUM(J65:Q65)</f>
        <v>1187190</v>
      </c>
      <c r="S65" s="19">
        <v>41134</v>
      </c>
      <c r="T65" s="20">
        <v>48893</v>
      </c>
      <c r="U65" s="19">
        <f>(B65+I65+T65)-R65-S65</f>
        <v>277319</v>
      </c>
      <c r="V65" s="9"/>
      <c r="W65" s="9"/>
    </row>
    <row r="66" spans="1:23" s="3" customFormat="1" ht="11.25" customHeight="1" x14ac:dyDescent="0.2">
      <c r="A66" s="18">
        <v>2019</v>
      </c>
      <c r="B66" s="17">
        <v>262219</v>
      </c>
      <c r="C66" s="14">
        <v>2</v>
      </c>
      <c r="D66" s="15">
        <v>147017</v>
      </c>
      <c r="E66" s="15">
        <v>0</v>
      </c>
      <c r="F66" s="15">
        <v>0</v>
      </c>
      <c r="G66" s="15">
        <v>0</v>
      </c>
      <c r="H66" s="15">
        <v>1223521</v>
      </c>
      <c r="I66" s="15">
        <f>SUM(C66:H66)</f>
        <v>1370540</v>
      </c>
      <c r="J66" s="15">
        <v>0</v>
      </c>
      <c r="K66" s="15">
        <v>0</v>
      </c>
      <c r="L66" s="15">
        <v>9412</v>
      </c>
      <c r="M66" s="15">
        <v>138182</v>
      </c>
      <c r="N66" s="15">
        <v>1012022</v>
      </c>
      <c r="O66" s="15">
        <v>0</v>
      </c>
      <c r="P66" s="15">
        <v>0</v>
      </c>
      <c r="Q66" s="15">
        <v>172830</v>
      </c>
      <c r="R66" s="16">
        <f>SUM(J66:Q66)</f>
        <v>1332446</v>
      </c>
      <c r="S66" s="15">
        <v>46035</v>
      </c>
      <c r="T66" s="15">
        <v>41758</v>
      </c>
      <c r="U66" s="14">
        <f>(B66+I66+T66)-R66-S66</f>
        <v>296036</v>
      </c>
      <c r="V66" s="9"/>
      <c r="W66" s="9"/>
    </row>
    <row r="67" spans="1:23" s="3" customFormat="1" ht="11.25" customHeight="1" thickBot="1" x14ac:dyDescent="0.25">
      <c r="A67" s="13">
        <v>2020</v>
      </c>
      <c r="B67" s="12" t="s">
        <v>3</v>
      </c>
      <c r="C67" s="10" t="s">
        <v>3</v>
      </c>
      <c r="D67" s="11" t="s">
        <v>3</v>
      </c>
      <c r="E67" s="11" t="s">
        <v>3</v>
      </c>
      <c r="F67" s="11" t="s">
        <v>3</v>
      </c>
      <c r="G67" s="11" t="s">
        <v>3</v>
      </c>
      <c r="H67" s="11" t="s">
        <v>3</v>
      </c>
      <c r="I67" s="11" t="s">
        <v>3</v>
      </c>
      <c r="J67" s="11" t="s">
        <v>3</v>
      </c>
      <c r="K67" s="11" t="s">
        <v>3</v>
      </c>
      <c r="L67" s="11" t="s">
        <v>3</v>
      </c>
      <c r="M67" s="11" t="s">
        <v>3</v>
      </c>
      <c r="N67" s="11" t="s">
        <v>3</v>
      </c>
      <c r="O67" s="11" t="s">
        <v>3</v>
      </c>
      <c r="P67" s="11" t="s">
        <v>3</v>
      </c>
      <c r="Q67" s="11" t="s">
        <v>3</v>
      </c>
      <c r="R67" s="11" t="s">
        <v>3</v>
      </c>
      <c r="S67" s="10">
        <v>46066</v>
      </c>
      <c r="T67" s="11">
        <v>44313</v>
      </c>
      <c r="U67" s="10" t="s">
        <v>3</v>
      </c>
      <c r="V67" s="9"/>
      <c r="W67" s="9"/>
    </row>
    <row r="68" spans="1:23" ht="7.5" customHeight="1" x14ac:dyDescent="0.2"/>
    <row r="69" spans="1:23" ht="11.25" customHeight="1" x14ac:dyDescent="0.2">
      <c r="A69" s="6" t="s">
        <v>2</v>
      </c>
      <c r="B69" s="8" t="s">
        <v>1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23" ht="11.25" customHeight="1" x14ac:dyDescent="0.2">
      <c r="A70" s="6"/>
      <c r="B70" s="5" t="s">
        <v>0</v>
      </c>
      <c r="C70" s="5"/>
      <c r="D70" s="4"/>
      <c r="E70" s="4"/>
      <c r="F70" s="4"/>
      <c r="G70" s="4"/>
      <c r="H70" s="4"/>
      <c r="I70" s="3"/>
      <c r="J70" s="3"/>
      <c r="K70" s="3"/>
      <c r="L70" s="3"/>
      <c r="M70" s="3"/>
      <c r="N70" s="3"/>
      <c r="O70" s="3"/>
      <c r="P70" s="3"/>
      <c r="S70" s="2"/>
      <c r="T70" s="2"/>
    </row>
  </sheetData>
  <mergeCells count="6">
    <mergeCell ref="B70:H70"/>
    <mergeCell ref="S4:T4"/>
    <mergeCell ref="B69:S69"/>
    <mergeCell ref="J5:R5"/>
    <mergeCell ref="C4:R4"/>
    <mergeCell ref="C5:I5"/>
  </mergeCells>
  <hyperlinks>
    <hyperlink ref="B70:D70" r:id="rId1" display="EIA, Natural Gas Website navigator" xr:uid="{3E470FAD-6C06-4D2A-B043-5A21FF89B5B5}"/>
    <hyperlink ref="B70:H70" r:id="rId2" location="summary" display="EIA, Natural gas website navigator" xr:uid="{A83CDBD0-154D-4DB8-A622-06CD3DF7FF7F}"/>
  </hyperlinks>
  <printOptions horizontalCentered="1"/>
  <pageMargins left="0.25" right="0.25" top="0.25" bottom="0.25" header="0.5" footer="0.5"/>
  <pageSetup scale="59" orientation="portrait" r:id="rId3"/>
  <headerFooter alignWithMargins="0"/>
  <colBreaks count="1" manualBreakCount="1">
    <brk id="21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4.12 &amp; F 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2021-03-08T17:30:11Z</dcterms:created>
  <dcterms:modified xsi:type="dcterms:W3CDTF">2021-03-08T17:30:29Z</dcterms:modified>
</cp:coreProperties>
</file>