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168.180.168.181\geology\html\docs\statistics\electricity5.0\"/>
    </mc:Choice>
  </mc:AlternateContent>
  <xr:revisionPtr revIDLastSave="0" documentId="8_{C7869733-9E09-4325-A57E-665EB6A7275F}" xr6:coauthVersionLast="47" xr6:coauthVersionMax="47" xr10:uidLastSave="{00000000-0000-0000-0000-000000000000}"/>
  <bookViews>
    <workbookView xWindow="-108" yWindow="-108" windowWidth="23256" windowHeight="12576" xr2:uid="{C5D5DB21-D65B-42A8-BB5D-74299DFA9628}"/>
  </bookViews>
  <sheets>
    <sheet name="T 5.23 &amp; F 5.5" sheetId="1" r:id="rId1"/>
  </sheets>
  <definedNames>
    <definedName name="_xlnm.Print_Area" localSheetId="0">'T 5.23 &amp; F 5.5'!$A$1:$Y$70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 l="1"/>
  <c r="E5" i="1"/>
  <c r="G5" i="1"/>
  <c r="M5"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C6" i="1"/>
  <c r="E6" i="1"/>
  <c r="G6" i="1"/>
  <c r="M6" i="1"/>
  <c r="C7" i="1"/>
  <c r="E7" i="1"/>
  <c r="G7" i="1"/>
  <c r="M7" i="1"/>
  <c r="C8" i="1"/>
  <c r="E8" i="1"/>
  <c r="G8" i="1"/>
  <c r="M8" i="1"/>
  <c r="C9" i="1"/>
  <c r="E9" i="1"/>
  <c r="G9" i="1"/>
  <c r="M9" i="1"/>
  <c r="C10" i="1"/>
  <c r="E10" i="1"/>
  <c r="G10" i="1"/>
  <c r="M10" i="1"/>
  <c r="C11" i="1"/>
  <c r="E11" i="1"/>
  <c r="G11" i="1"/>
  <c r="M11" i="1"/>
  <c r="C12" i="1"/>
  <c r="E12" i="1"/>
  <c r="G12" i="1"/>
  <c r="M12" i="1"/>
  <c r="C13" i="1"/>
  <c r="E13" i="1"/>
  <c r="G13" i="1"/>
  <c r="M13" i="1"/>
  <c r="C14" i="1"/>
  <c r="E14" i="1"/>
  <c r="G14" i="1"/>
  <c r="M14" i="1"/>
  <c r="C15" i="1"/>
  <c r="E15" i="1"/>
  <c r="G15" i="1"/>
  <c r="M15" i="1"/>
  <c r="C16" i="1"/>
  <c r="E16" i="1"/>
  <c r="G16" i="1"/>
  <c r="M16" i="1"/>
  <c r="C17" i="1"/>
  <c r="E17" i="1"/>
  <c r="G17" i="1"/>
  <c r="M17" i="1"/>
  <c r="C18" i="1"/>
  <c r="E18" i="1"/>
  <c r="G18" i="1"/>
  <c r="M18" i="1"/>
  <c r="C19" i="1"/>
  <c r="E19" i="1"/>
  <c r="G19" i="1"/>
  <c r="M19" i="1"/>
  <c r="C20" i="1"/>
  <c r="E20" i="1"/>
  <c r="G20" i="1"/>
  <c r="M20" i="1"/>
  <c r="C21" i="1"/>
  <c r="E21" i="1"/>
  <c r="G21" i="1"/>
  <c r="M21" i="1"/>
  <c r="C22" i="1"/>
  <c r="E22" i="1"/>
  <c r="G22" i="1"/>
  <c r="M22" i="1"/>
  <c r="C23" i="1"/>
  <c r="E23" i="1"/>
  <c r="G23" i="1"/>
  <c r="M23" i="1"/>
  <c r="C24" i="1"/>
  <c r="E24" i="1"/>
  <c r="G24" i="1"/>
  <c r="M24" i="1"/>
  <c r="C25" i="1"/>
  <c r="E25" i="1"/>
  <c r="G25" i="1"/>
  <c r="M25" i="1"/>
  <c r="C26" i="1"/>
  <c r="E26" i="1"/>
  <c r="G26" i="1"/>
  <c r="M26" i="1"/>
  <c r="C27" i="1"/>
  <c r="E27" i="1"/>
  <c r="G27" i="1"/>
  <c r="M27" i="1"/>
  <c r="C28" i="1"/>
  <c r="E28" i="1"/>
  <c r="G28" i="1"/>
  <c r="M28" i="1"/>
  <c r="C29" i="1"/>
  <c r="E29" i="1"/>
  <c r="G29" i="1"/>
  <c r="M29" i="1"/>
  <c r="C30" i="1"/>
  <c r="E30" i="1"/>
  <c r="G30" i="1"/>
  <c r="M30" i="1"/>
  <c r="C31" i="1"/>
  <c r="E31" i="1"/>
  <c r="G31" i="1"/>
  <c r="M31" i="1"/>
  <c r="C32" i="1"/>
  <c r="E32" i="1"/>
  <c r="G32" i="1"/>
  <c r="M32" i="1"/>
  <c r="C33" i="1"/>
  <c r="E33" i="1"/>
  <c r="G33" i="1"/>
  <c r="M33" i="1"/>
  <c r="C34" i="1"/>
  <c r="E34" i="1"/>
  <c r="G34" i="1"/>
  <c r="M34" i="1"/>
  <c r="C35" i="1"/>
  <c r="E35" i="1"/>
  <c r="G35" i="1"/>
  <c r="I35" i="1"/>
  <c r="M35" i="1"/>
  <c r="C36" i="1"/>
  <c r="E36" i="1"/>
  <c r="G36" i="1"/>
  <c r="I36" i="1"/>
  <c r="M36" i="1"/>
  <c r="C37" i="1"/>
  <c r="E37" i="1"/>
  <c r="G37" i="1"/>
  <c r="I37" i="1"/>
  <c r="M37" i="1"/>
  <c r="C38" i="1"/>
  <c r="E38" i="1"/>
  <c r="G38" i="1"/>
  <c r="I38" i="1"/>
  <c r="M38" i="1"/>
  <c r="C39" i="1"/>
  <c r="E39" i="1"/>
  <c r="G39" i="1"/>
  <c r="I39" i="1"/>
  <c r="M39" i="1"/>
  <c r="C40" i="1"/>
  <c r="E40" i="1"/>
  <c r="G40" i="1"/>
  <c r="I40" i="1"/>
  <c r="M40" i="1"/>
  <c r="C41" i="1"/>
  <c r="E41" i="1"/>
  <c r="G41" i="1"/>
  <c r="I41" i="1"/>
  <c r="M41" i="1"/>
  <c r="C42" i="1"/>
  <c r="E42" i="1"/>
  <c r="G42" i="1"/>
  <c r="I42" i="1"/>
  <c r="M42" i="1"/>
  <c r="C43" i="1"/>
  <c r="E43" i="1"/>
  <c r="G43" i="1"/>
  <c r="I43" i="1"/>
  <c r="M43" i="1"/>
  <c r="C44" i="1"/>
  <c r="E44" i="1"/>
  <c r="G44" i="1"/>
  <c r="I44" i="1"/>
  <c r="M44" i="1"/>
  <c r="C45" i="1"/>
  <c r="E45" i="1"/>
  <c r="G45" i="1"/>
  <c r="I45" i="1"/>
  <c r="M45" i="1"/>
  <c r="C46" i="1"/>
  <c r="E46" i="1"/>
  <c r="G46" i="1"/>
  <c r="I46" i="1"/>
  <c r="M46" i="1"/>
  <c r="C47" i="1"/>
  <c r="E47" i="1"/>
  <c r="G47" i="1"/>
  <c r="I47" i="1"/>
  <c r="M47" i="1"/>
  <c r="C48" i="1"/>
  <c r="E48" i="1"/>
  <c r="G48" i="1"/>
  <c r="K48" i="1"/>
  <c r="M48" i="1"/>
  <c r="C49" i="1"/>
  <c r="E49" i="1"/>
  <c r="G49" i="1"/>
  <c r="K49" i="1"/>
  <c r="M49" i="1"/>
  <c r="C50" i="1"/>
  <c r="E50" i="1"/>
  <c r="G50" i="1"/>
  <c r="K50" i="1"/>
  <c r="M50" i="1"/>
  <c r="C51" i="1"/>
  <c r="E51" i="1"/>
  <c r="G51" i="1"/>
  <c r="K51" i="1"/>
  <c r="M51" i="1"/>
  <c r="C52" i="1"/>
  <c r="E52" i="1"/>
  <c r="G52" i="1"/>
  <c r="K52" i="1"/>
  <c r="M52" i="1"/>
  <c r="C53" i="1"/>
  <c r="E53" i="1"/>
  <c r="G53" i="1"/>
  <c r="K53" i="1"/>
  <c r="M53" i="1"/>
  <c r="C54" i="1"/>
  <c r="E54" i="1"/>
  <c r="G54" i="1"/>
  <c r="K54" i="1"/>
  <c r="M54" i="1"/>
  <c r="C55" i="1"/>
  <c r="E55" i="1"/>
  <c r="G55" i="1"/>
  <c r="K55" i="1"/>
  <c r="M55" i="1"/>
  <c r="C56" i="1"/>
  <c r="E56" i="1"/>
  <c r="G56" i="1"/>
  <c r="K56" i="1"/>
  <c r="M56" i="1"/>
  <c r="C57" i="1"/>
  <c r="E57" i="1"/>
  <c r="G57" i="1"/>
  <c r="K57" i="1"/>
  <c r="M57" i="1"/>
  <c r="C58" i="1"/>
  <c r="E58" i="1"/>
  <c r="G58" i="1"/>
  <c r="K58" i="1"/>
  <c r="M58" i="1"/>
  <c r="C59" i="1"/>
  <c r="E59" i="1"/>
  <c r="G59" i="1"/>
  <c r="K59" i="1"/>
  <c r="M59" i="1"/>
  <c r="C60" i="1"/>
  <c r="E60" i="1"/>
  <c r="G60" i="1"/>
  <c r="K60" i="1"/>
  <c r="M60" i="1"/>
  <c r="C61" i="1"/>
  <c r="E61" i="1"/>
  <c r="G61" i="1"/>
  <c r="K61" i="1"/>
  <c r="M61" i="1"/>
  <c r="C62" i="1"/>
  <c r="E62" i="1"/>
  <c r="G62" i="1"/>
  <c r="K62" i="1"/>
  <c r="M62" i="1"/>
  <c r="C63" i="1"/>
  <c r="E63" i="1"/>
  <c r="G63" i="1"/>
  <c r="K63" i="1"/>
  <c r="M63" i="1"/>
  <c r="C64" i="1"/>
  <c r="E64" i="1"/>
  <c r="G64" i="1"/>
  <c r="K64" i="1"/>
  <c r="M64" i="1"/>
  <c r="C65" i="1"/>
  <c r="E65" i="1"/>
  <c r="G65" i="1"/>
  <c r="K65" i="1"/>
  <c r="M65" i="1"/>
</calcChain>
</file>

<file path=xl/sharedStrings.xml><?xml version="1.0" encoding="utf-8"?>
<sst xmlns="http://schemas.openxmlformats.org/spreadsheetml/2006/main" count="208" uniqueCount="20">
  <si>
    <t>1 - U.S. Department of Labor, Bureau of Labor Statistics, Series ID: CUUR0000SA0</t>
  </si>
  <si>
    <r>
      <t xml:space="preserve">EIA, </t>
    </r>
    <r>
      <rPr>
        <i/>
        <u/>
        <sz val="8"/>
        <color indexed="12"/>
        <rFont val="Times New Roman"/>
        <family val="1"/>
      </rPr>
      <t>Electric Power Annual</t>
    </r>
    <r>
      <rPr>
        <u/>
        <sz val="8"/>
        <color indexed="12"/>
        <rFont val="Times New Roman"/>
        <family val="1"/>
      </rPr>
      <t xml:space="preserve"> - Historical state-level tables</t>
    </r>
  </si>
  <si>
    <t>Source:</t>
  </si>
  <si>
    <r>
      <t>1</t>
    </r>
    <r>
      <rPr>
        <sz val="8"/>
        <rFont val="Times New Roman"/>
        <family val="1"/>
      </rPr>
      <t>Beginning in 2003 the Other Sector has been eliminated.  Data previously assigned to the Other Sector have been reclassified as follows:  Lighting for public buildings, streets, and highways, interdepartamental sales, and other sales to public authorities are now included in the Commercial Sector; agricultural and irrigation sales where separately identified are now included in the Industrial Sector; and a new sector, Transportation, now includes electrified rail and various urban transit systems (such as automated guideway, trolley, and cable) where the principal propulsive energy source is electricity.  Comparisons of data across years should include consideration of these reclassification changes.</t>
    </r>
  </si>
  <si>
    <t>na</t>
  </si>
  <si>
    <r>
      <t>CPI</t>
    </r>
    <r>
      <rPr>
        <vertAlign val="superscript"/>
        <sz val="8"/>
        <rFont val="Times New Roman"/>
        <family val="1"/>
      </rPr>
      <t>1</t>
    </r>
  </si>
  <si>
    <r>
      <rPr>
        <sz val="6"/>
        <color rgb="FFFF0000"/>
        <rFont val="Times New Roman"/>
        <family val="1"/>
      </rPr>
      <t xml:space="preserve">Real </t>
    </r>
    <r>
      <rPr>
        <sz val="6"/>
        <rFont val="Times New Roman"/>
        <family val="1"/>
      </rPr>
      <t xml:space="preserve">              cents per               kWh</t>
    </r>
  </si>
  <si>
    <r>
      <rPr>
        <sz val="6"/>
        <color rgb="FFFF0000"/>
        <rFont val="Times New Roman"/>
        <family val="1"/>
      </rPr>
      <t xml:space="preserve">Nominal  </t>
    </r>
    <r>
      <rPr>
        <sz val="6"/>
        <rFont val="Times New Roman"/>
        <family val="1"/>
      </rPr>
      <t xml:space="preserve">            cents per               kWh</t>
    </r>
  </si>
  <si>
    <r>
      <rPr>
        <sz val="6"/>
        <color rgb="FFFF0000"/>
        <rFont val="Times New Roman"/>
        <family val="1"/>
      </rPr>
      <t xml:space="preserve">Nominal </t>
    </r>
    <r>
      <rPr>
        <sz val="6"/>
        <rFont val="Times New Roman"/>
        <family val="1"/>
      </rPr>
      <t xml:space="preserve">             cents per               kWh</t>
    </r>
  </si>
  <si>
    <r>
      <rPr>
        <sz val="6"/>
        <color rgb="FFFF0000"/>
        <rFont val="Times New Roman"/>
        <family val="1"/>
      </rPr>
      <t>Real</t>
    </r>
    <r>
      <rPr>
        <sz val="6"/>
        <rFont val="Times New Roman"/>
        <family val="1"/>
      </rPr>
      <t xml:space="preserve">               cents per               kWh</t>
    </r>
  </si>
  <si>
    <r>
      <rPr>
        <sz val="6"/>
        <color rgb="FFFF0000"/>
        <rFont val="Times New Roman"/>
        <family val="1"/>
      </rPr>
      <t>Nominal</t>
    </r>
    <r>
      <rPr>
        <sz val="6"/>
        <rFont val="Times New Roman"/>
        <family val="1"/>
      </rPr>
      <t xml:space="preserve">              cents per               kWh</t>
    </r>
  </si>
  <si>
    <t>All Sectors</t>
  </si>
  <si>
    <t>Transportation</t>
  </si>
  <si>
    <r>
      <t>Other</t>
    </r>
    <r>
      <rPr>
        <b/>
        <vertAlign val="superscript"/>
        <sz val="8"/>
        <rFont val="Times New Roman"/>
        <family val="1"/>
      </rPr>
      <t>1</t>
    </r>
  </si>
  <si>
    <t>Industrial</t>
  </si>
  <si>
    <t>Commercial</t>
  </si>
  <si>
    <t>Residential</t>
  </si>
  <si>
    <t>Year</t>
  </si>
  <si>
    <t>Price of Electricity in Utah by Sector, 1960-2020</t>
  </si>
  <si>
    <t>Table 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</si>
</sst>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
    <numFmt numFmtId="167" formatCode="#,##0.0"/>
  </numFmts>
  <fonts count="18" x14ac:knownFonts="1">
    <font>
      <sz val="10"/>
      <name val="Arial"/>
    </font>
    <font>
      <sz val="10"/>
      <name val="Times New Roman"/>
      <family val="1"/>
    </font>
    <font>
      <u/>
      <sz val="10"/>
      <color indexed="12"/>
      <name val="Arial"/>
      <family val="2"/>
    </font>
    <font>
      <u/>
      <sz val="8"/>
      <color indexed="12"/>
      <name val="Times New Roman"/>
      <family val="1"/>
    </font>
    <font>
      <i/>
      <u/>
      <sz val="8"/>
      <color indexed="12"/>
      <name val="Times New Roman"/>
      <family val="1"/>
    </font>
    <font>
      <sz val="10"/>
      <name val="Arial"/>
      <family val="2"/>
    </font>
    <font>
      <sz val="8"/>
      <name val="Times New Roman"/>
      <family val="1"/>
    </font>
    <font>
      <vertAlign val="superscript"/>
      <sz val="8"/>
      <name val="Times New Roman"/>
      <family val="1"/>
    </font>
    <font>
      <sz val="8"/>
      <name val="Arial"/>
      <family val="2"/>
    </font>
    <font>
      <b/>
      <sz val="8"/>
      <name val="Times New Roman"/>
      <family val="1"/>
    </font>
    <font>
      <sz val="7"/>
      <name val="Arial"/>
      <family val="2"/>
    </font>
    <font>
      <sz val="7"/>
      <name val="Times New Roman"/>
      <family val="1"/>
    </font>
    <font>
      <sz val="6"/>
      <name val="Times New Roman"/>
      <family val="1"/>
    </font>
    <font>
      <sz val="6"/>
      <color rgb="FFFF0000"/>
      <name val="Times New Roman"/>
      <family val="1"/>
    </font>
    <font>
      <b/>
      <vertAlign val="superscript"/>
      <sz val="8"/>
      <name val="Times New Roman"/>
      <family val="1"/>
    </font>
    <font>
      <sz val="8"/>
      <color indexed="10"/>
      <name val="Times New Roman"/>
      <family val="1"/>
    </font>
    <font>
      <b/>
      <sz val="11"/>
      <name val="Times New Roman"/>
      <family val="1"/>
    </font>
    <font>
      <sz val="12"/>
      <name val="Times New Roman"/>
      <family val="1"/>
    </font>
  </fonts>
  <fills count="6">
    <fill>
      <patternFill patternType="none"/>
    </fill>
    <fill>
      <patternFill patternType="gray125"/>
    </fill>
    <fill>
      <patternFill patternType="solid">
        <fgColor indexed="9"/>
        <bgColor indexed="9"/>
      </patternFill>
    </fill>
    <fill>
      <patternFill patternType="solid">
        <fgColor theme="6" tint="0.79998168889431442"/>
        <bgColor indexed="64"/>
      </patternFill>
    </fill>
    <fill>
      <patternFill patternType="solid">
        <fgColor theme="4" tint="0.59999389629810485"/>
        <bgColor indexed="64"/>
      </patternFill>
    </fill>
    <fill>
      <patternFill patternType="solid">
        <fgColor theme="4" tint="0.59999389629810485"/>
        <bgColor indexed="9"/>
      </patternFill>
    </fill>
  </fills>
  <borders count="11">
    <border>
      <left/>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s>
  <cellStyleXfs count="6">
    <xf numFmtId="0" fontId="0" fillId="0" borderId="0"/>
    <xf numFmtId="0" fontId="2" fillId="0" borderId="0" applyNumberFormat="0" applyFill="0" applyBorder="0" applyAlignment="0" applyProtection="0">
      <alignment vertical="top"/>
      <protection locked="0"/>
    </xf>
    <xf numFmtId="165" fontId="5" fillId="2" borderId="0"/>
    <xf numFmtId="0" fontId="5" fillId="0" borderId="0"/>
    <xf numFmtId="0" fontId="5" fillId="2" borderId="0"/>
    <xf numFmtId="0" fontId="5" fillId="2" borderId="0"/>
  </cellStyleXfs>
  <cellXfs count="65">
    <xf numFmtId="0" fontId="0" fillId="0" borderId="0" xfId="0"/>
    <xf numFmtId="0" fontId="1" fillId="0" borderId="0" xfId="0" applyFont="1" applyAlignment="1">
      <alignment vertical="center"/>
    </xf>
    <xf numFmtId="0" fontId="0" fillId="2" borderId="0" xfId="0" applyFill="1"/>
    <xf numFmtId="2" fontId="1" fillId="0" borderId="0" xfId="0" applyNumberFormat="1" applyFont="1" applyAlignment="1">
      <alignment vertical="center"/>
    </xf>
    <xf numFmtId="0" fontId="0" fillId="0" borderId="0" xfId="0" applyAlignment="1">
      <alignment vertical="center"/>
    </xf>
    <xf numFmtId="164" fontId="1" fillId="0" borderId="0" xfId="0" applyNumberFormat="1" applyFont="1" applyAlignment="1">
      <alignment vertical="center"/>
    </xf>
    <xf numFmtId="0" fontId="0" fillId="2" borderId="0" xfId="0" applyFill="1" applyAlignment="1">
      <alignment vertical="center"/>
    </xf>
    <xf numFmtId="0" fontId="3" fillId="2" borderId="0" xfId="1" applyFont="1" applyFill="1" applyAlignment="1" applyProtection="1">
      <alignment vertical="center"/>
    </xf>
    <xf numFmtId="165" fontId="3" fillId="0" borderId="0" xfId="1" applyNumberFormat="1" applyFont="1" applyAlignment="1" applyProtection="1">
      <alignment horizontal="left" vertical="center"/>
    </xf>
    <xf numFmtId="3" fontId="1" fillId="0" borderId="0" xfId="0" applyNumberFormat="1" applyFont="1" applyAlignment="1">
      <alignment horizontal="right" vertical="center"/>
    </xf>
    <xf numFmtId="0" fontId="3" fillId="2" borderId="0" xfId="1" applyFont="1" applyFill="1" applyAlignment="1" applyProtection="1">
      <alignment vertical="center"/>
    </xf>
    <xf numFmtId="0" fontId="3" fillId="0" borderId="0" xfId="1" applyFont="1" applyAlignment="1" applyProtection="1">
      <alignment vertical="center"/>
    </xf>
    <xf numFmtId="0" fontId="6" fillId="0" borderId="0" xfId="2" applyNumberFormat="1" applyFont="1" applyFill="1" applyAlignment="1">
      <alignment vertical="center"/>
    </xf>
    <xf numFmtId="0" fontId="7" fillId="0" borderId="0" xfId="0" applyFont="1" applyAlignment="1">
      <alignment vertical="center" wrapText="1"/>
    </xf>
    <xf numFmtId="0" fontId="8" fillId="0" borderId="0" xfId="0" applyFont="1" applyAlignment="1">
      <alignment vertical="center"/>
    </xf>
    <xf numFmtId="0" fontId="6" fillId="0" borderId="0" xfId="0" applyFont="1" applyAlignment="1">
      <alignment vertical="center"/>
    </xf>
    <xf numFmtId="3" fontId="6" fillId="0" borderId="0" xfId="0" applyNumberFormat="1" applyFont="1" applyAlignment="1">
      <alignment vertical="center"/>
    </xf>
    <xf numFmtId="3" fontId="9" fillId="0" borderId="0" xfId="2" applyNumberFormat="1" applyFont="1" applyFill="1" applyAlignment="1">
      <alignment horizontal="right" vertical="center"/>
    </xf>
    <xf numFmtId="1" fontId="9" fillId="0" borderId="0" xfId="2" applyNumberFormat="1" applyFont="1" applyFill="1" applyAlignment="1">
      <alignment horizontal="center" vertical="center"/>
    </xf>
    <xf numFmtId="165" fontId="6" fillId="0" borderId="1" xfId="0" applyNumberFormat="1" applyFont="1" applyBorder="1" applyAlignment="1">
      <alignment horizontal="center"/>
    </xf>
    <xf numFmtId="2" fontId="6" fillId="0" borderId="2" xfId="0" applyNumberFormat="1" applyFont="1" applyBorder="1" applyAlignment="1">
      <alignment horizontal="right" vertical="center"/>
    </xf>
    <xf numFmtId="2" fontId="6" fillId="0" borderId="3" xfId="0" applyNumberFormat="1" applyFont="1" applyBorder="1" applyAlignment="1">
      <alignment horizontal="right" vertical="center"/>
    </xf>
    <xf numFmtId="2" fontId="6" fillId="0" borderId="2" xfId="2" applyNumberFormat="1" applyFont="1" applyFill="1" applyBorder="1" applyAlignment="1">
      <alignment horizontal="right" vertical="center"/>
    </xf>
    <xf numFmtId="2" fontId="6" fillId="0" borderId="3" xfId="2" applyNumberFormat="1" applyFont="1" applyFill="1" applyBorder="1" applyAlignment="1">
      <alignment horizontal="right" vertical="center"/>
    </xf>
    <xf numFmtId="1" fontId="6" fillId="0" borderId="2" xfId="2" applyNumberFormat="1" applyFont="1" applyFill="1" applyBorder="1" applyAlignment="1">
      <alignment horizontal="center" vertical="center"/>
    </xf>
    <xf numFmtId="165" fontId="6" fillId="0" borderId="4" xfId="0" applyNumberFormat="1" applyFont="1" applyBorder="1" applyAlignment="1">
      <alignment horizontal="center"/>
    </xf>
    <xf numFmtId="2" fontId="6" fillId="3" borderId="0" xfId="0" applyNumberFormat="1" applyFont="1" applyFill="1" applyAlignment="1">
      <alignment horizontal="right" vertical="center"/>
    </xf>
    <xf numFmtId="2" fontId="6" fillId="3" borderId="5" xfId="0" applyNumberFormat="1" applyFont="1" applyFill="1" applyBorder="1" applyAlignment="1">
      <alignment horizontal="right" vertical="center"/>
    </xf>
    <xf numFmtId="2" fontId="6" fillId="3" borderId="0" xfId="2" applyNumberFormat="1" applyFont="1" applyFill="1" applyAlignment="1">
      <alignment horizontal="right" vertical="center"/>
    </xf>
    <xf numFmtId="2" fontId="6" fillId="3" borderId="5" xfId="2" applyNumberFormat="1" applyFont="1" applyFill="1" applyBorder="1" applyAlignment="1">
      <alignment horizontal="right" vertical="center"/>
    </xf>
    <xf numFmtId="1" fontId="6" fillId="3" borderId="0" xfId="2" applyNumberFormat="1" applyFont="1" applyFill="1" applyAlignment="1">
      <alignment horizontal="center" vertical="center"/>
    </xf>
    <xf numFmtId="2" fontId="6" fillId="0" borderId="0" xfId="0" applyNumberFormat="1" applyFont="1" applyAlignment="1">
      <alignment horizontal="right" vertical="center"/>
    </xf>
    <xf numFmtId="2" fontId="6" fillId="0" borderId="5" xfId="0" applyNumberFormat="1" applyFont="1" applyBorder="1" applyAlignment="1">
      <alignment horizontal="right" vertical="center"/>
    </xf>
    <xf numFmtId="2" fontId="6" fillId="0" borderId="0" xfId="2" applyNumberFormat="1" applyFont="1" applyFill="1" applyAlignment="1">
      <alignment horizontal="right" vertical="center"/>
    </xf>
    <xf numFmtId="2" fontId="6" fillId="0" borderId="5" xfId="2" applyNumberFormat="1" applyFont="1" applyFill="1" applyBorder="1" applyAlignment="1">
      <alignment horizontal="right" vertical="center"/>
    </xf>
    <xf numFmtId="1" fontId="6" fillId="0" borderId="0" xfId="2" applyNumberFormat="1" applyFont="1" applyFill="1" applyAlignment="1">
      <alignment horizontal="center" vertical="center"/>
    </xf>
    <xf numFmtId="165" fontId="6" fillId="0" borderId="4" xfId="3" applyNumberFormat="1" applyFont="1" applyBorder="1" applyAlignment="1">
      <alignment horizontal="center" vertical="center"/>
    </xf>
    <xf numFmtId="2" fontId="6" fillId="0" borderId="6" xfId="2" applyNumberFormat="1" applyFont="1" applyFill="1" applyBorder="1" applyAlignment="1">
      <alignment horizontal="right" vertical="center"/>
    </xf>
    <xf numFmtId="1" fontId="6" fillId="0" borderId="6" xfId="2" applyNumberFormat="1" applyFont="1" applyFill="1" applyBorder="1" applyAlignment="1">
      <alignment horizontal="center" vertical="center"/>
    </xf>
    <xf numFmtId="2" fontId="6" fillId="3" borderId="6" xfId="2" applyNumberFormat="1" applyFont="1" applyFill="1" applyBorder="1" applyAlignment="1">
      <alignment horizontal="right" vertical="center"/>
    </xf>
    <xf numFmtId="1" fontId="6" fillId="3" borderId="6" xfId="2" applyNumberFormat="1" applyFont="1" applyFill="1" applyBorder="1" applyAlignment="1">
      <alignment horizontal="center" vertical="center"/>
    </xf>
    <xf numFmtId="165" fontId="6" fillId="0" borderId="4" xfId="0" applyNumberFormat="1" applyFont="1" applyBorder="1" applyAlignment="1">
      <alignment horizontal="center" vertical="center"/>
    </xf>
    <xf numFmtId="2" fontId="6" fillId="0" borderId="0" xfId="0" applyNumberFormat="1" applyFont="1" applyAlignment="1">
      <alignment vertical="center"/>
    </xf>
    <xf numFmtId="0" fontId="6" fillId="3" borderId="5" xfId="0" applyFont="1" applyFill="1" applyBorder="1" applyAlignment="1">
      <alignment horizontal="right" vertical="center"/>
    </xf>
    <xf numFmtId="166" fontId="6" fillId="0" borderId="0" xfId="0" applyNumberFormat="1" applyFont="1" applyAlignment="1">
      <alignment vertical="center"/>
    </xf>
    <xf numFmtId="165" fontId="6" fillId="0" borderId="4" xfId="0" applyNumberFormat="1" applyFont="1" applyBorder="1" applyAlignment="1">
      <alignment horizontal="center" vertical="center" wrapText="1"/>
    </xf>
    <xf numFmtId="2" fontId="6" fillId="0" borderId="7" xfId="0" applyNumberFormat="1" applyFont="1" applyBorder="1" applyAlignment="1">
      <alignment horizontal="right" vertical="center"/>
    </xf>
    <xf numFmtId="2" fontId="6" fillId="0" borderId="7" xfId="2" applyNumberFormat="1" applyFont="1" applyFill="1" applyBorder="1" applyAlignment="1">
      <alignment horizontal="right" vertical="center"/>
    </xf>
    <xf numFmtId="0" fontId="10" fillId="0" borderId="0" xfId="0" applyFont="1" applyAlignment="1">
      <alignment vertical="center"/>
    </xf>
    <xf numFmtId="0" fontId="11" fillId="0" borderId="0" xfId="0" applyFont="1" applyAlignment="1">
      <alignment vertical="center"/>
    </xf>
    <xf numFmtId="0" fontId="6" fillId="0" borderId="8" xfId="0" applyFont="1" applyBorder="1" applyAlignment="1">
      <alignment horizontal="center" vertical="center" wrapText="1"/>
    </xf>
    <xf numFmtId="167" fontId="12" fillId="4" borderId="9" xfId="4" applyNumberFormat="1" applyFont="1" applyFill="1" applyBorder="1" applyAlignment="1">
      <alignment horizontal="right" vertical="center" wrapText="1"/>
    </xf>
    <xf numFmtId="167" fontId="12" fillId="4" borderId="10" xfId="4" applyNumberFormat="1" applyFont="1" applyFill="1" applyBorder="1" applyAlignment="1">
      <alignment horizontal="right" vertical="center" wrapText="1"/>
    </xf>
    <xf numFmtId="0" fontId="6" fillId="4" borderId="9" xfId="4" applyFont="1" applyFill="1" applyBorder="1" applyAlignment="1">
      <alignment horizontal="center" vertical="center"/>
    </xf>
    <xf numFmtId="0" fontId="8" fillId="5" borderId="9" xfId="0" applyFont="1" applyFill="1" applyBorder="1" applyAlignment="1">
      <alignment horizontal="center" vertical="center"/>
    </xf>
    <xf numFmtId="167" fontId="9" fillId="4" borderId="10" xfId="4" applyNumberFormat="1" applyFont="1" applyFill="1" applyBorder="1" applyAlignment="1">
      <alignment horizontal="center" vertical="center"/>
    </xf>
    <xf numFmtId="167" fontId="9" fillId="4" borderId="9" xfId="4" applyNumberFormat="1" applyFont="1" applyFill="1" applyBorder="1" applyAlignment="1">
      <alignment horizontal="center" vertical="center"/>
    </xf>
    <xf numFmtId="0" fontId="9" fillId="4" borderId="9" xfId="4" applyFont="1" applyFill="1" applyBorder="1" applyAlignment="1">
      <alignment horizontal="center" vertical="center"/>
    </xf>
    <xf numFmtId="2" fontId="1" fillId="0" borderId="2" xfId="0" applyNumberFormat="1" applyFont="1" applyBorder="1" applyAlignment="1">
      <alignment vertical="center"/>
    </xf>
    <xf numFmtId="2" fontId="1" fillId="0" borderId="2" xfId="4" applyNumberFormat="1" applyFont="1" applyFill="1" applyBorder="1" applyAlignment="1">
      <alignment vertical="center"/>
    </xf>
    <xf numFmtId="0" fontId="1" fillId="0" borderId="2" xfId="4" applyFont="1" applyFill="1" applyBorder="1" applyAlignment="1">
      <alignment vertical="center"/>
    </xf>
    <xf numFmtId="167" fontId="15" fillId="0" borderId="0" xfId="5" applyNumberFormat="1" applyFont="1" applyFill="1" applyAlignment="1">
      <alignment vertical="center"/>
    </xf>
    <xf numFmtId="2" fontId="1" fillId="0" borderId="0" xfId="5" applyNumberFormat="1" applyFont="1" applyFill="1" applyAlignment="1">
      <alignment vertical="center"/>
    </xf>
    <xf numFmtId="2" fontId="16" fillId="0" borderId="0" xfId="5" applyNumberFormat="1" applyFont="1" applyFill="1" applyAlignment="1">
      <alignment vertical="center"/>
    </xf>
    <xf numFmtId="0" fontId="17" fillId="0" borderId="0" xfId="4" applyFont="1" applyFill="1" applyAlignment="1">
      <alignment vertical="center"/>
    </xf>
  </cellXfs>
  <cellStyles count="6">
    <cellStyle name="F5" xfId="5" xr:uid="{3D28B2E5-FAA7-4471-8239-13ED9032B312}"/>
    <cellStyle name="F6" xfId="4" xr:uid="{A0B87C81-F015-4750-AC3F-A7554A96766C}"/>
    <cellStyle name="F7" xfId="2" xr:uid="{2EF8DD08-230D-41BD-B64C-D09752A23099}"/>
    <cellStyle name="Hyperlink" xfId="1" builtinId="8"/>
    <cellStyle name="Normal" xfId="0" builtinId="0"/>
    <cellStyle name="Normal_T 3.14 &amp; F 3.7" xfId="3" xr:uid="{01316D46-735F-495A-A00C-3BD065C7F3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969696"/>
              </a:solidFill>
              <a:prstDash val="solid"/>
            </a:ln>
          </c:spPr>
          <c:marker>
            <c:symbol val="none"/>
          </c:marker>
          <c:val>
            <c:numRef>
              <c:f>'T 5.20 &amp; F 5.5'!#REF!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 5.19a &amp; F 5.4'!#REF!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 5.19a &amp; F 5.4'!#REF!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FAA-4A31-A8E2-808B28786AEA}"/>
            </c:ext>
          </c:extLst>
        </c:ser>
        <c:ser>
          <c:idx val="1"/>
          <c:order val="1"/>
          <c:spPr>
            <a:ln w="3175">
              <a:solidFill>
                <a:srgbClr val="969696"/>
              </a:solidFill>
              <a:prstDash val="sysDash"/>
            </a:ln>
          </c:spPr>
          <c:marker>
            <c:symbol val="none"/>
          </c:marker>
          <c:val>
            <c:numRef>
              <c:f>'T 5.20 &amp; F 5.5'!#REF!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'T 5.19a &amp; F 5.4'!#REF!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FAA-4A31-A8E2-808B28786AEA}"/>
            </c:ext>
          </c:extLst>
        </c:ser>
        <c:ser>
          <c:idx val="2"/>
          <c:order val="2"/>
          <c:spPr>
            <a:ln w="3175">
              <a:solidFill>
                <a:srgbClr val="969696"/>
              </a:solidFill>
              <a:prstDash val="lgDash"/>
            </a:ln>
          </c:spPr>
          <c:marker>
            <c:symbol val="none"/>
          </c:marker>
          <c:val>
            <c:numRef>
              <c:f>'T 5.20 &amp; F 5.5'!#REF!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'T 5.19a &amp; F 5.4'!#REF!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FAA-4A31-A8E2-808B28786AEA}"/>
            </c:ext>
          </c:extLst>
        </c:ser>
        <c:dLbls>
          <c:showLegendKey val="0"/>
          <c:showVal val="0"/>
          <c:showCatName val="0"/>
          <c:showSerName val="0"/>
          <c:showPercent val="0"/>
          <c:showBubbleSize val="0"/>
        </c:dLbls>
        <c:smooth val="0"/>
        <c:axId val="143404032"/>
        <c:axId val="143430400"/>
      </c:lineChart>
      <c:catAx>
        <c:axId val="143404032"/>
        <c:scaling>
          <c:orientation val="minMax"/>
        </c:scaling>
        <c:delete val="0"/>
        <c:axPos val="b"/>
        <c:majorGridlines>
          <c:spPr>
            <a:ln w="3175">
              <a:solidFill>
                <a:srgbClr val="808080"/>
              </a:solidFill>
              <a:prstDash val="solid"/>
            </a:ln>
          </c:spPr>
        </c:majorGridlines>
        <c:minorGridlines>
          <c:spPr>
            <a:ln w="3175">
              <a:solidFill>
                <a:srgbClr val="808080"/>
              </a:solidFill>
              <a:prstDash val="solid"/>
            </a:ln>
          </c:spPr>
        </c:minorGridlines>
        <c:numFmt formatCode="General" sourceLinked="1"/>
        <c:majorTickMark val="cross"/>
        <c:minorTickMark val="none"/>
        <c:tickLblPos val="nextTo"/>
        <c:spPr>
          <a:solidFill>
            <a:srgbClr val="FFFFFF"/>
          </a:solidFill>
          <a:ln w="3175">
            <a:solidFill>
              <a:srgbClr val="000000"/>
            </a:solidFill>
            <a:prstDash val="solid"/>
          </a:ln>
        </c:spPr>
        <c:txPr>
          <a:bodyPr rot="0" vert="horz"/>
          <a:lstStyle/>
          <a:p>
            <a:pPr>
              <a:defRPr sz="600" b="0" i="0" u="none" strike="noStrike" baseline="0">
                <a:solidFill>
                  <a:srgbClr val="000000"/>
                </a:solidFill>
                <a:latin typeface="Times New Roman"/>
                <a:ea typeface="Times New Roman"/>
                <a:cs typeface="Times New Roman"/>
              </a:defRPr>
            </a:pPr>
            <a:endParaRPr lang="en-US"/>
          </a:p>
        </c:txPr>
        <c:crossAx val="143430400"/>
        <c:crosses val="autoZero"/>
        <c:auto val="1"/>
        <c:lblAlgn val="ctr"/>
        <c:lblOffset val="100"/>
        <c:tickLblSkip val="1"/>
        <c:tickMarkSkip val="1"/>
        <c:noMultiLvlLbl val="0"/>
      </c:catAx>
      <c:valAx>
        <c:axId val="143430400"/>
        <c:scaling>
          <c:orientation val="minMax"/>
        </c:scaling>
        <c:delete val="0"/>
        <c:axPos val="l"/>
        <c:majorGridlines>
          <c:spPr>
            <a:ln w="3175">
              <a:solidFill>
                <a:srgbClr val="808080"/>
              </a:solidFill>
              <a:prstDash val="solid"/>
            </a:ln>
          </c:spPr>
        </c:majorGridlines>
        <c:minorGridlines>
          <c:spPr>
            <a:ln w="3175">
              <a:solidFill>
                <a:srgbClr val="808080"/>
              </a:solidFill>
              <a:prstDash val="solid"/>
            </a:ln>
          </c:spPr>
        </c:minorGridlines>
        <c:title>
          <c:tx>
            <c:rich>
              <a:bodyPr rot="0" vert="horz"/>
              <a:lstStyle/>
              <a:p>
                <a:pPr algn="ctr">
                  <a:defRPr sz="800" b="0" i="0" u="none" strike="noStrike" baseline="0">
                    <a:solidFill>
                      <a:srgbClr val="000000"/>
                    </a:solidFill>
                    <a:latin typeface="Times New Roman"/>
                    <a:ea typeface="Times New Roman"/>
                    <a:cs typeface="Times New Roman"/>
                  </a:defRPr>
                </a:pPr>
                <a:r>
                  <a:rPr lang="en-US"/>
                  <a:t>Cents per kilowatthour</a:t>
                </a:r>
              </a:p>
            </c:rich>
          </c:tx>
          <c:overlay val="0"/>
          <c:spPr>
            <a:noFill/>
            <a:ln w="25400">
              <a:noFill/>
            </a:ln>
          </c:spPr>
        </c:title>
        <c:numFmt formatCode="General" sourceLinked="1"/>
        <c:majorTickMark val="cross"/>
        <c:minorTickMark val="none"/>
        <c:tickLblPos val="nextTo"/>
        <c:spPr>
          <a:solidFill>
            <a:srgbClr val="FFFFFF"/>
          </a:solidFill>
          <a:ln w="3175">
            <a:solidFill>
              <a:srgbClr val="000000"/>
            </a:solidFill>
            <a:prstDash val="solid"/>
          </a:ln>
        </c:spPr>
        <c:txPr>
          <a:bodyPr rot="0" vert="horz"/>
          <a:lstStyle/>
          <a:p>
            <a:pPr>
              <a:defRPr sz="600" b="0" i="0" u="none" strike="noStrike" baseline="0">
                <a:solidFill>
                  <a:srgbClr val="000000"/>
                </a:solidFill>
                <a:latin typeface="Times New Roman"/>
                <a:ea typeface="Times New Roman"/>
                <a:cs typeface="Times New Roman"/>
              </a:defRPr>
            </a:pPr>
            <a:endParaRPr lang="en-US"/>
          </a:p>
        </c:txPr>
        <c:crossAx val="143404032"/>
        <c:crosses val="autoZero"/>
        <c:crossBetween val="between"/>
      </c:valAx>
      <c:spPr>
        <a:solidFill>
          <a:srgbClr val="FFFFFF"/>
        </a:solidFill>
        <a:ln w="3175">
          <a:solidFill>
            <a:srgbClr val="000000"/>
          </a:solidFill>
          <a:prstDash val="solid"/>
        </a:ln>
      </c:spPr>
    </c:plotArea>
    <c:legend>
      <c:legendPos val="b"/>
      <c:overlay val="0"/>
      <c:spPr>
        <a:solidFill>
          <a:srgbClr val="0000FF"/>
        </a:solidFill>
        <a:ln w="3175">
          <a:solidFill>
            <a:srgbClr val="000000"/>
          </a:solidFill>
          <a:prstDash val="solid"/>
        </a:ln>
      </c:spPr>
      <c:txPr>
        <a:bodyPr/>
        <a:lstStyle/>
        <a:p>
          <a:pPr>
            <a:defRPr sz="550" b="0" i="0" u="none" strike="noStrike" baseline="0">
              <a:solidFill>
                <a:srgbClr val="000000"/>
              </a:solidFill>
              <a:latin typeface="Times New Roman"/>
              <a:ea typeface="Times New Roman"/>
              <a:cs typeface="Times New Roman"/>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Figure 5.5 - Price of Electricity in Utah by Class of Service, 1960-2020
</a:t>
            </a:r>
          </a:p>
        </c:rich>
      </c:tx>
      <c:layout>
        <c:manualLayout>
          <c:xMode val="edge"/>
          <c:yMode val="edge"/>
          <c:x val="0.1560696578261565"/>
          <c:y val="1.2626293763547989E-2"/>
        </c:manualLayout>
      </c:layout>
      <c:overlay val="0"/>
    </c:title>
    <c:autoTitleDeleted val="0"/>
    <c:plotArea>
      <c:layout>
        <c:manualLayout>
          <c:layoutTarget val="inner"/>
          <c:xMode val="edge"/>
          <c:yMode val="edge"/>
          <c:x val="0.12716786933983121"/>
          <c:y val="0.11111138511922231"/>
          <c:w val="0.81888400711254949"/>
          <c:h val="0.63889046443552822"/>
        </c:manualLayout>
      </c:layout>
      <c:lineChart>
        <c:grouping val="standard"/>
        <c:varyColors val="0"/>
        <c:ser>
          <c:idx val="0"/>
          <c:order val="0"/>
          <c:tx>
            <c:v>Residential (Nominal cents)</c:v>
          </c:tx>
          <c:marker>
            <c:symbol val="none"/>
          </c:marker>
          <c:cat>
            <c:numRef>
              <c:f>'T 5.23 &amp; F 5.5'!$A$5:$A$65</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 5.23 &amp; F 5.5'!$B$5:$B$65</c:f>
              <c:numCache>
                <c:formatCode>0.00</c:formatCode>
                <c:ptCount val="61"/>
                <c:pt idx="0">
                  <c:v>2.17</c:v>
                </c:pt>
                <c:pt idx="1">
                  <c:v>2.2200000000000002</c:v>
                </c:pt>
                <c:pt idx="2">
                  <c:v>2.25</c:v>
                </c:pt>
                <c:pt idx="3">
                  <c:v>2.2999999999999998</c:v>
                </c:pt>
                <c:pt idx="4">
                  <c:v>2.2999999999999998</c:v>
                </c:pt>
                <c:pt idx="5">
                  <c:v>2.2799999999999998</c:v>
                </c:pt>
                <c:pt idx="6">
                  <c:v>2.25</c:v>
                </c:pt>
                <c:pt idx="7">
                  <c:v>2.25</c:v>
                </c:pt>
                <c:pt idx="8">
                  <c:v>2.23</c:v>
                </c:pt>
                <c:pt idx="9">
                  <c:v>2.2000000000000002</c:v>
                </c:pt>
                <c:pt idx="10">
                  <c:v>2.17</c:v>
                </c:pt>
                <c:pt idx="11">
                  <c:v>2.2400000000000002</c:v>
                </c:pt>
                <c:pt idx="12">
                  <c:v>2.2400000000000002</c:v>
                </c:pt>
                <c:pt idx="13">
                  <c:v>2.23</c:v>
                </c:pt>
                <c:pt idx="14">
                  <c:v>2.29</c:v>
                </c:pt>
                <c:pt idx="15">
                  <c:v>2.76</c:v>
                </c:pt>
                <c:pt idx="16">
                  <c:v>3.17</c:v>
                </c:pt>
                <c:pt idx="17">
                  <c:v>3.47</c:v>
                </c:pt>
                <c:pt idx="18">
                  <c:v>4.08</c:v>
                </c:pt>
                <c:pt idx="19">
                  <c:v>4.54</c:v>
                </c:pt>
                <c:pt idx="20">
                  <c:v>5.53</c:v>
                </c:pt>
                <c:pt idx="21">
                  <c:v>5.95</c:v>
                </c:pt>
                <c:pt idx="22">
                  <c:v>6.3</c:v>
                </c:pt>
                <c:pt idx="23">
                  <c:v>6.91</c:v>
                </c:pt>
                <c:pt idx="24">
                  <c:v>7.43</c:v>
                </c:pt>
                <c:pt idx="25">
                  <c:v>7.78</c:v>
                </c:pt>
                <c:pt idx="26">
                  <c:v>7.95</c:v>
                </c:pt>
                <c:pt idx="27">
                  <c:v>7.95</c:v>
                </c:pt>
                <c:pt idx="28">
                  <c:v>7.81</c:v>
                </c:pt>
                <c:pt idx="29">
                  <c:v>7.39</c:v>
                </c:pt>
                <c:pt idx="30">
                  <c:v>7.13</c:v>
                </c:pt>
                <c:pt idx="31">
                  <c:v>7.12</c:v>
                </c:pt>
                <c:pt idx="32">
                  <c:v>6.97</c:v>
                </c:pt>
                <c:pt idx="33">
                  <c:v>6.85</c:v>
                </c:pt>
                <c:pt idx="34">
                  <c:v>6.91</c:v>
                </c:pt>
                <c:pt idx="35">
                  <c:v>6.94</c:v>
                </c:pt>
                <c:pt idx="36">
                  <c:v>6.96</c:v>
                </c:pt>
                <c:pt idx="37">
                  <c:v>6.89</c:v>
                </c:pt>
                <c:pt idx="38">
                  <c:v>6.84</c:v>
                </c:pt>
                <c:pt idx="39">
                  <c:v>6.27</c:v>
                </c:pt>
                <c:pt idx="40">
                  <c:v>6.29</c:v>
                </c:pt>
                <c:pt idx="41">
                  <c:v>6.72</c:v>
                </c:pt>
                <c:pt idx="42">
                  <c:v>6.79</c:v>
                </c:pt>
                <c:pt idx="43">
                  <c:v>6.9</c:v>
                </c:pt>
                <c:pt idx="44">
                  <c:v>7.21</c:v>
                </c:pt>
                <c:pt idx="45">
                  <c:v>7.52</c:v>
                </c:pt>
                <c:pt idx="46">
                  <c:v>7.59</c:v>
                </c:pt>
                <c:pt idx="47">
                  <c:v>8.15</c:v>
                </c:pt>
                <c:pt idx="48">
                  <c:v>8.26</c:v>
                </c:pt>
                <c:pt idx="49">
                  <c:v>8.48</c:v>
                </c:pt>
                <c:pt idx="50">
                  <c:v>8.7100000000000009</c:v>
                </c:pt>
                <c:pt idx="51">
                  <c:v>8.9600000000000009</c:v>
                </c:pt>
                <c:pt idx="52">
                  <c:v>9.93</c:v>
                </c:pt>
                <c:pt idx="53">
                  <c:v>10.37</c:v>
                </c:pt>
                <c:pt idx="54">
                  <c:v>10.65</c:v>
                </c:pt>
                <c:pt idx="55">
                  <c:v>10.88</c:v>
                </c:pt>
                <c:pt idx="56">
                  <c:v>11.02</c:v>
                </c:pt>
                <c:pt idx="57">
                  <c:v>10.95</c:v>
                </c:pt>
                <c:pt idx="58">
                  <c:v>10.41</c:v>
                </c:pt>
                <c:pt idx="59">
                  <c:v>10.4</c:v>
                </c:pt>
                <c:pt idx="60">
                  <c:v>10.44</c:v>
                </c:pt>
              </c:numCache>
            </c:numRef>
          </c:val>
          <c:smooth val="0"/>
          <c:extLst>
            <c:ext xmlns:c16="http://schemas.microsoft.com/office/drawing/2014/chart" uri="{C3380CC4-5D6E-409C-BE32-E72D297353CC}">
              <c16:uniqueId val="{00000000-98B5-41A1-ACE0-DD5E4B657480}"/>
            </c:ext>
          </c:extLst>
        </c:ser>
        <c:ser>
          <c:idx val="1"/>
          <c:order val="1"/>
          <c:tx>
            <c:v>Commercial (Nominal cents)</c:v>
          </c:tx>
          <c:spPr>
            <a:ln>
              <a:solidFill>
                <a:schemeClr val="accent2"/>
              </a:solidFill>
            </a:ln>
          </c:spPr>
          <c:marker>
            <c:symbol val="none"/>
          </c:marker>
          <c:cat>
            <c:numRef>
              <c:f>'T 5.23 &amp; F 5.5'!$A$5:$A$65</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 5.23 &amp; F 5.5'!$D$5:$D$65</c:f>
              <c:numCache>
                <c:formatCode>0.00</c:formatCode>
                <c:ptCount val="61"/>
                <c:pt idx="0">
                  <c:v>2.3199999999999998</c:v>
                </c:pt>
                <c:pt idx="1">
                  <c:v>2.13</c:v>
                </c:pt>
                <c:pt idx="2">
                  <c:v>2.11</c:v>
                </c:pt>
                <c:pt idx="3">
                  <c:v>2.09</c:v>
                </c:pt>
                <c:pt idx="4">
                  <c:v>2.11</c:v>
                </c:pt>
                <c:pt idx="5">
                  <c:v>2.04</c:v>
                </c:pt>
                <c:pt idx="6">
                  <c:v>2.0099999999999998</c:v>
                </c:pt>
                <c:pt idx="7">
                  <c:v>2</c:v>
                </c:pt>
                <c:pt idx="8">
                  <c:v>1.95</c:v>
                </c:pt>
                <c:pt idx="9">
                  <c:v>1.91</c:v>
                </c:pt>
                <c:pt idx="10">
                  <c:v>1.87</c:v>
                </c:pt>
                <c:pt idx="11">
                  <c:v>1.9</c:v>
                </c:pt>
                <c:pt idx="12">
                  <c:v>1.95</c:v>
                </c:pt>
                <c:pt idx="13">
                  <c:v>1.96</c:v>
                </c:pt>
                <c:pt idx="14">
                  <c:v>2.02</c:v>
                </c:pt>
                <c:pt idx="15">
                  <c:v>2.38</c:v>
                </c:pt>
                <c:pt idx="16">
                  <c:v>2.61</c:v>
                </c:pt>
                <c:pt idx="17">
                  <c:v>2.94</c:v>
                </c:pt>
                <c:pt idx="18">
                  <c:v>3.37</c:v>
                </c:pt>
                <c:pt idx="19">
                  <c:v>3.86</c:v>
                </c:pt>
                <c:pt idx="20">
                  <c:v>4.33</c:v>
                </c:pt>
                <c:pt idx="21">
                  <c:v>4.95</c:v>
                </c:pt>
                <c:pt idx="22">
                  <c:v>5.69</c:v>
                </c:pt>
                <c:pt idx="23">
                  <c:v>6.25</c:v>
                </c:pt>
                <c:pt idx="24">
                  <c:v>6.52</c:v>
                </c:pt>
                <c:pt idx="25">
                  <c:v>6.88</c:v>
                </c:pt>
                <c:pt idx="26">
                  <c:v>7.05</c:v>
                </c:pt>
                <c:pt idx="27">
                  <c:v>7.05</c:v>
                </c:pt>
                <c:pt idx="28">
                  <c:v>6.96</c:v>
                </c:pt>
                <c:pt idx="29">
                  <c:v>6.74</c:v>
                </c:pt>
                <c:pt idx="30">
                  <c:v>6.26</c:v>
                </c:pt>
                <c:pt idx="31">
                  <c:v>6.09</c:v>
                </c:pt>
                <c:pt idx="32">
                  <c:v>5.97</c:v>
                </c:pt>
                <c:pt idx="33">
                  <c:v>5.96</c:v>
                </c:pt>
                <c:pt idx="34">
                  <c:v>5.87</c:v>
                </c:pt>
                <c:pt idx="35">
                  <c:v>5.92</c:v>
                </c:pt>
                <c:pt idx="36">
                  <c:v>5.9</c:v>
                </c:pt>
                <c:pt idx="37">
                  <c:v>5.72</c:v>
                </c:pt>
                <c:pt idx="38">
                  <c:v>5.71</c:v>
                </c:pt>
                <c:pt idx="39">
                  <c:v>5.29</c:v>
                </c:pt>
                <c:pt idx="40">
                  <c:v>5.23</c:v>
                </c:pt>
                <c:pt idx="41" formatCode="General">
                  <c:v>5.58</c:v>
                </c:pt>
                <c:pt idx="42">
                  <c:v>5.6</c:v>
                </c:pt>
                <c:pt idx="43">
                  <c:v>5.59</c:v>
                </c:pt>
                <c:pt idx="44">
                  <c:v>5.9</c:v>
                </c:pt>
                <c:pt idx="45">
                  <c:v>6.07</c:v>
                </c:pt>
                <c:pt idx="46">
                  <c:v>6.15</c:v>
                </c:pt>
                <c:pt idx="47">
                  <c:v>6.54</c:v>
                </c:pt>
                <c:pt idx="48">
                  <c:v>6.66</c:v>
                </c:pt>
                <c:pt idx="49">
                  <c:v>6.96</c:v>
                </c:pt>
                <c:pt idx="50">
                  <c:v>7.15</c:v>
                </c:pt>
                <c:pt idx="51">
                  <c:v>7.35</c:v>
                </c:pt>
                <c:pt idx="52">
                  <c:v>8.06</c:v>
                </c:pt>
                <c:pt idx="53">
                  <c:v>8.32</c:v>
                </c:pt>
                <c:pt idx="54">
                  <c:v>8.5299999999999994</c:v>
                </c:pt>
                <c:pt idx="55">
                  <c:v>8.6199999999999992</c:v>
                </c:pt>
                <c:pt idx="56">
                  <c:v>8.75</c:v>
                </c:pt>
                <c:pt idx="57">
                  <c:v>8.65</c:v>
                </c:pt>
                <c:pt idx="58">
                  <c:v>8.23</c:v>
                </c:pt>
                <c:pt idx="59">
                  <c:v>8.26</c:v>
                </c:pt>
                <c:pt idx="60">
                  <c:v>8.27</c:v>
                </c:pt>
              </c:numCache>
            </c:numRef>
          </c:val>
          <c:smooth val="0"/>
          <c:extLst>
            <c:ext xmlns:c16="http://schemas.microsoft.com/office/drawing/2014/chart" uri="{C3380CC4-5D6E-409C-BE32-E72D297353CC}">
              <c16:uniqueId val="{00000001-98B5-41A1-ACE0-DD5E4B657480}"/>
            </c:ext>
          </c:extLst>
        </c:ser>
        <c:ser>
          <c:idx val="2"/>
          <c:order val="2"/>
          <c:tx>
            <c:v>Industrial (Nominal cents)</c:v>
          </c:tx>
          <c:marker>
            <c:symbol val="none"/>
          </c:marker>
          <c:cat>
            <c:numRef>
              <c:f>'T 5.23 &amp; F 5.5'!$A$5:$A$65</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 5.23 &amp; F 5.5'!$F$5:$F$65</c:f>
              <c:numCache>
                <c:formatCode>0.00</c:formatCode>
                <c:ptCount val="61"/>
                <c:pt idx="0">
                  <c:v>1.1399999999999999</c:v>
                </c:pt>
                <c:pt idx="1">
                  <c:v>1.18</c:v>
                </c:pt>
                <c:pt idx="2">
                  <c:v>1.21</c:v>
                </c:pt>
                <c:pt idx="3">
                  <c:v>1.23</c:v>
                </c:pt>
                <c:pt idx="4">
                  <c:v>1.23</c:v>
                </c:pt>
                <c:pt idx="5">
                  <c:v>1.23</c:v>
                </c:pt>
                <c:pt idx="6">
                  <c:v>1.2</c:v>
                </c:pt>
                <c:pt idx="7">
                  <c:v>1.26</c:v>
                </c:pt>
                <c:pt idx="8">
                  <c:v>1.26</c:v>
                </c:pt>
                <c:pt idx="9">
                  <c:v>1.22</c:v>
                </c:pt>
                <c:pt idx="10">
                  <c:v>1.2</c:v>
                </c:pt>
                <c:pt idx="11">
                  <c:v>1.26</c:v>
                </c:pt>
                <c:pt idx="12">
                  <c:v>1.32</c:v>
                </c:pt>
                <c:pt idx="13">
                  <c:v>1.31</c:v>
                </c:pt>
                <c:pt idx="14">
                  <c:v>1.41</c:v>
                </c:pt>
                <c:pt idx="15">
                  <c:v>1.71</c:v>
                </c:pt>
                <c:pt idx="16">
                  <c:v>2</c:v>
                </c:pt>
                <c:pt idx="17">
                  <c:v>2.17</c:v>
                </c:pt>
                <c:pt idx="18">
                  <c:v>2.4</c:v>
                </c:pt>
                <c:pt idx="19">
                  <c:v>2.78</c:v>
                </c:pt>
                <c:pt idx="20">
                  <c:v>3.27</c:v>
                </c:pt>
                <c:pt idx="21">
                  <c:v>3.68</c:v>
                </c:pt>
                <c:pt idx="22">
                  <c:v>4.22</c:v>
                </c:pt>
                <c:pt idx="23">
                  <c:v>4.3600000000000003</c:v>
                </c:pt>
                <c:pt idx="24">
                  <c:v>4.5999999999999996</c:v>
                </c:pt>
                <c:pt idx="25">
                  <c:v>4.9800000000000004</c:v>
                </c:pt>
                <c:pt idx="26">
                  <c:v>5.16</c:v>
                </c:pt>
                <c:pt idx="27">
                  <c:v>4.93</c:v>
                </c:pt>
                <c:pt idx="28">
                  <c:v>4.6100000000000003</c:v>
                </c:pt>
                <c:pt idx="29">
                  <c:v>4.1100000000000003</c:v>
                </c:pt>
                <c:pt idx="30">
                  <c:v>3.8</c:v>
                </c:pt>
                <c:pt idx="31">
                  <c:v>3.85</c:v>
                </c:pt>
                <c:pt idx="32">
                  <c:v>3.68</c:v>
                </c:pt>
                <c:pt idx="33">
                  <c:v>3.78</c:v>
                </c:pt>
                <c:pt idx="34">
                  <c:v>3.83</c:v>
                </c:pt>
                <c:pt idx="35">
                  <c:v>3.72</c:v>
                </c:pt>
                <c:pt idx="36">
                  <c:v>3.7</c:v>
                </c:pt>
                <c:pt idx="37">
                  <c:v>3.49</c:v>
                </c:pt>
                <c:pt idx="38">
                  <c:v>3.45</c:v>
                </c:pt>
                <c:pt idx="39">
                  <c:v>3.36</c:v>
                </c:pt>
                <c:pt idx="40">
                  <c:v>3.35</c:v>
                </c:pt>
                <c:pt idx="41">
                  <c:v>3.53</c:v>
                </c:pt>
                <c:pt idx="42">
                  <c:v>3.84</c:v>
                </c:pt>
                <c:pt idx="43">
                  <c:v>3.79</c:v>
                </c:pt>
                <c:pt idx="44">
                  <c:v>4.01</c:v>
                </c:pt>
                <c:pt idx="45">
                  <c:v>4.24</c:v>
                </c:pt>
                <c:pt idx="46">
                  <c:v>4.21</c:v>
                </c:pt>
                <c:pt idx="47">
                  <c:v>4.5199999999999996</c:v>
                </c:pt>
                <c:pt idx="48">
                  <c:v>4.59</c:v>
                </c:pt>
                <c:pt idx="49">
                  <c:v>4.8099999999999996</c:v>
                </c:pt>
                <c:pt idx="50">
                  <c:v>4.93</c:v>
                </c:pt>
                <c:pt idx="51">
                  <c:v>5.0999999999999996</c:v>
                </c:pt>
                <c:pt idx="52">
                  <c:v>5.62</c:v>
                </c:pt>
                <c:pt idx="53">
                  <c:v>5.87</c:v>
                </c:pt>
                <c:pt idx="54">
                  <c:v>6.08</c:v>
                </c:pt>
                <c:pt idx="55">
                  <c:v>6.17</c:v>
                </c:pt>
                <c:pt idx="56">
                  <c:v>6.33</c:v>
                </c:pt>
                <c:pt idx="57">
                  <c:v>6.13</c:v>
                </c:pt>
                <c:pt idx="58">
                  <c:v>5.9</c:v>
                </c:pt>
                <c:pt idx="59">
                  <c:v>5.98</c:v>
                </c:pt>
                <c:pt idx="60">
                  <c:v>5.9</c:v>
                </c:pt>
              </c:numCache>
            </c:numRef>
          </c:val>
          <c:smooth val="0"/>
          <c:extLst>
            <c:ext xmlns:c16="http://schemas.microsoft.com/office/drawing/2014/chart" uri="{C3380CC4-5D6E-409C-BE32-E72D297353CC}">
              <c16:uniqueId val="{00000002-98B5-41A1-ACE0-DD5E4B657480}"/>
            </c:ext>
          </c:extLst>
        </c:ser>
        <c:ser>
          <c:idx val="3"/>
          <c:order val="3"/>
          <c:tx>
            <c:v>Residential (Real cents)</c:v>
          </c:tx>
          <c:spPr>
            <a:ln>
              <a:solidFill>
                <a:schemeClr val="accent1"/>
              </a:solidFill>
              <a:prstDash val="sysDash"/>
            </a:ln>
          </c:spPr>
          <c:marker>
            <c:symbol val="none"/>
          </c:marker>
          <c:cat>
            <c:numRef>
              <c:f>'T 5.23 &amp; F 5.5'!$A$5:$A$65</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 5.23 &amp; F 5.5'!$C$5:$C$65</c:f>
              <c:numCache>
                <c:formatCode>0.00</c:formatCode>
                <c:ptCount val="61"/>
                <c:pt idx="0">
                  <c:v>18.973644256756756</c:v>
                </c:pt>
                <c:pt idx="1">
                  <c:v>19.21606755852843</c:v>
                </c:pt>
                <c:pt idx="2">
                  <c:v>19.282276490066227</c:v>
                </c:pt>
                <c:pt idx="3">
                  <c:v>19.453114379084962</c:v>
                </c:pt>
                <c:pt idx="4">
                  <c:v>19.202106451612899</c:v>
                </c:pt>
                <c:pt idx="5">
                  <c:v>18.732986666666662</c:v>
                </c:pt>
                <c:pt idx="6">
                  <c:v>17.972986111111112</c:v>
                </c:pt>
                <c:pt idx="7">
                  <c:v>17.434872754491018</c:v>
                </c:pt>
                <c:pt idx="8">
                  <c:v>16.584727873563217</c:v>
                </c:pt>
                <c:pt idx="9">
                  <c:v>15.514555858310624</c:v>
                </c:pt>
                <c:pt idx="10">
                  <c:v>14.474738917525775</c:v>
                </c:pt>
                <c:pt idx="11">
                  <c:v>14.314484938271605</c:v>
                </c:pt>
                <c:pt idx="12">
                  <c:v>13.869297607655502</c:v>
                </c:pt>
                <c:pt idx="13">
                  <c:v>12.998840765765765</c:v>
                </c:pt>
                <c:pt idx="14">
                  <c:v>12.021849695740366</c:v>
                </c:pt>
                <c:pt idx="15">
                  <c:v>13.277292936802972</c:v>
                </c:pt>
                <c:pt idx="16">
                  <c:v>14.418820210896309</c:v>
                </c:pt>
                <c:pt idx="17">
                  <c:v>14.819705775577557</c:v>
                </c:pt>
                <c:pt idx="18">
                  <c:v>16.195534969325152</c:v>
                </c:pt>
                <c:pt idx="19">
                  <c:v>16.184599724517906</c:v>
                </c:pt>
                <c:pt idx="20">
                  <c:v>17.369233373786404</c:v>
                </c:pt>
                <c:pt idx="21">
                  <c:v>16.940874037403738</c:v>
                </c:pt>
                <c:pt idx="22">
                  <c:v>16.896469430051809</c:v>
                </c:pt>
                <c:pt idx="23">
                  <c:v>17.955662751004017</c:v>
                </c:pt>
                <c:pt idx="24">
                  <c:v>18.507851106833488</c:v>
                </c:pt>
                <c:pt idx="25">
                  <c:v>18.713286059479554</c:v>
                </c:pt>
                <c:pt idx="26">
                  <c:v>18.773243156934306</c:v>
                </c:pt>
                <c:pt idx="27">
                  <c:v>18.112213468309861</c:v>
                </c:pt>
                <c:pt idx="28">
                  <c:v>17.086339053254434</c:v>
                </c:pt>
                <c:pt idx="29">
                  <c:v>15.42430072580645</c:v>
                </c:pt>
                <c:pt idx="30">
                  <c:v>14.118763810252485</c:v>
                </c:pt>
                <c:pt idx="31">
                  <c:v>13.529620558002936</c:v>
                </c:pt>
                <c:pt idx="32">
                  <c:v>12.857538631503918</c:v>
                </c:pt>
                <c:pt idx="33">
                  <c:v>12.268895155709341</c:v>
                </c:pt>
                <c:pt idx="34">
                  <c:v>12.067368488529016</c:v>
                </c:pt>
                <c:pt idx="35">
                  <c:v>11.785750262467191</c:v>
                </c:pt>
                <c:pt idx="36">
                  <c:v>11.480717399617589</c:v>
                </c:pt>
                <c:pt idx="37">
                  <c:v>11.110328909657319</c:v>
                </c:pt>
                <c:pt idx="38">
                  <c:v>10.860535214723926</c:v>
                </c:pt>
                <c:pt idx="39">
                  <c:v>9.7403659663865536</c:v>
                </c:pt>
                <c:pt idx="40">
                  <c:v>9.4536654471544708</c:v>
                </c:pt>
                <c:pt idx="41">
                  <c:v>9.8204964426877464</c:v>
                </c:pt>
                <c:pt idx="42">
                  <c:v>9.7683529182879365</c:v>
                </c:pt>
                <c:pt idx="43">
                  <c:v>9.7054124999999996</c:v>
                </c:pt>
                <c:pt idx="44">
                  <c:v>9.8783870301746948</c:v>
                </c:pt>
                <c:pt idx="45">
                  <c:v>9.965482437275984</c:v>
                </c:pt>
                <c:pt idx="46">
                  <c:v>9.7439260416666666</c:v>
                </c:pt>
                <c:pt idx="47">
                  <c:v>10.175155089242642</c:v>
                </c:pt>
                <c:pt idx="48">
                  <c:v>9.9293026474686474</c:v>
                </c:pt>
                <c:pt idx="49">
                  <c:v>10.230017572726382</c:v>
                </c:pt>
                <c:pt idx="50">
                  <c:v>10.337912325274241</c:v>
                </c:pt>
                <c:pt idx="51">
                  <c:v>10.309224100756206</c:v>
                </c:pt>
                <c:pt idx="52">
                  <c:v>11.193642821676523</c:v>
                </c:pt>
                <c:pt idx="53">
                  <c:v>11.520881836562111</c:v>
                </c:pt>
                <c:pt idx="54">
                  <c:v>11.643084068329278</c:v>
                </c:pt>
                <c:pt idx="55">
                  <c:v>11.880429167528067</c:v>
                </c:pt>
                <c:pt idx="56">
                  <c:v>11.883367061445995</c:v>
                </c:pt>
                <c:pt idx="57">
                  <c:v>11.561604316253261</c:v>
                </c:pt>
                <c:pt idx="58">
                  <c:v>10.729380343837486</c:v>
                </c:pt>
                <c:pt idx="59">
                  <c:v>10.528282565541788</c:v>
                </c:pt>
                <c:pt idx="60">
                  <c:v>10.44</c:v>
                </c:pt>
              </c:numCache>
            </c:numRef>
          </c:val>
          <c:smooth val="0"/>
          <c:extLst>
            <c:ext xmlns:c16="http://schemas.microsoft.com/office/drawing/2014/chart" uri="{C3380CC4-5D6E-409C-BE32-E72D297353CC}">
              <c16:uniqueId val="{00000003-98B5-41A1-ACE0-DD5E4B657480}"/>
            </c:ext>
          </c:extLst>
        </c:ser>
        <c:ser>
          <c:idx val="4"/>
          <c:order val="4"/>
          <c:tx>
            <c:v>Commercial (Real cents)</c:v>
          </c:tx>
          <c:spPr>
            <a:ln>
              <a:solidFill>
                <a:schemeClr val="accent2"/>
              </a:solidFill>
              <a:prstDash val="sysDash"/>
            </a:ln>
          </c:spPr>
          <c:marker>
            <c:symbol val="none"/>
          </c:marker>
          <c:cat>
            <c:numRef>
              <c:f>'T 5.23 &amp; F 5.5'!$A$5:$A$65</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 5.23 &amp; F 5.5'!$E$5:$E$65</c:f>
              <c:numCache>
                <c:formatCode>0.00</c:formatCode>
                <c:ptCount val="61"/>
                <c:pt idx="0">
                  <c:v>20.285186486486481</c:v>
                </c:pt>
                <c:pt idx="1">
                  <c:v>18.437037792642137</c:v>
                </c:pt>
                <c:pt idx="2">
                  <c:v>18.082490397350991</c:v>
                </c:pt>
                <c:pt idx="3">
                  <c:v>17.676960457516333</c:v>
                </c:pt>
                <c:pt idx="4">
                  <c:v>17.615845483870967</c:v>
                </c:pt>
                <c:pt idx="5">
                  <c:v>16.761093333333331</c:v>
                </c:pt>
                <c:pt idx="6">
                  <c:v>16.055867592592591</c:v>
                </c:pt>
                <c:pt idx="7">
                  <c:v>15.497664670658683</c:v>
                </c:pt>
                <c:pt idx="8">
                  <c:v>14.502340517241379</c:v>
                </c:pt>
                <c:pt idx="9">
                  <c:v>13.469455313351496</c:v>
                </c:pt>
                <c:pt idx="10">
                  <c:v>12.473622938144331</c:v>
                </c:pt>
                <c:pt idx="11">
                  <c:v>12.14175061728395</c:v>
                </c:pt>
                <c:pt idx="12">
                  <c:v>12.073718899521531</c:v>
                </c:pt>
                <c:pt idx="13">
                  <c:v>11.424990090090089</c:v>
                </c:pt>
                <c:pt idx="14">
                  <c:v>10.604426369168358</c:v>
                </c:pt>
                <c:pt idx="15">
                  <c:v>11.449259851301115</c:v>
                </c:pt>
                <c:pt idx="16">
                  <c:v>11.871646924428822</c:v>
                </c:pt>
                <c:pt idx="17">
                  <c:v>12.55617722772277</c:v>
                </c:pt>
                <c:pt idx="18">
                  <c:v>13.377194325153372</c:v>
                </c:pt>
                <c:pt idx="19">
                  <c:v>13.760474655647382</c:v>
                </c:pt>
                <c:pt idx="20">
                  <c:v>13.600141140776696</c:v>
                </c:pt>
                <c:pt idx="21">
                  <c:v>14.093668316831682</c:v>
                </c:pt>
                <c:pt idx="22">
                  <c:v>15.260462072538859</c:v>
                </c:pt>
                <c:pt idx="23">
                  <c:v>16.240650100401606</c:v>
                </c:pt>
                <c:pt idx="24">
                  <c:v>16.241075264677569</c:v>
                </c:pt>
                <c:pt idx="25">
                  <c:v>16.548510037174719</c:v>
                </c:pt>
                <c:pt idx="26">
                  <c:v>16.647970346715326</c:v>
                </c:pt>
                <c:pt idx="27">
                  <c:v>16.061774207746478</c:v>
                </c:pt>
                <c:pt idx="28">
                  <c:v>15.226750295857986</c:v>
                </c:pt>
                <c:pt idx="29">
                  <c:v>14.067630161290321</c:v>
                </c:pt>
                <c:pt idx="30">
                  <c:v>12.3959973986228</c:v>
                </c:pt>
                <c:pt idx="31">
                  <c:v>11.572386123348018</c:v>
                </c:pt>
                <c:pt idx="32">
                  <c:v>11.012841553813255</c:v>
                </c:pt>
                <c:pt idx="33">
                  <c:v>10.674834325259514</c:v>
                </c:pt>
                <c:pt idx="34">
                  <c:v>10.251150944669366</c:v>
                </c:pt>
                <c:pt idx="35">
                  <c:v>10.053550656167976</c:v>
                </c:pt>
                <c:pt idx="36">
                  <c:v>9.7322173358827264</c:v>
                </c:pt>
                <c:pt idx="37">
                  <c:v>9.2236692834890963</c:v>
                </c:pt>
                <c:pt idx="38">
                  <c:v>9.0663239877300619</c:v>
                </c:pt>
                <c:pt idx="39">
                  <c:v>8.2179483193277303</c:v>
                </c:pt>
                <c:pt idx="40">
                  <c:v>7.860519918699187</c:v>
                </c:pt>
                <c:pt idx="41">
                  <c:v>8.1545193675889323</c:v>
                </c:pt>
                <c:pt idx="42">
                  <c:v>8.0563735408560291</c:v>
                </c:pt>
                <c:pt idx="43">
                  <c:v>7.8627907065217384</c:v>
                </c:pt>
                <c:pt idx="44">
                  <c:v>8.0835622022233977</c:v>
                </c:pt>
                <c:pt idx="45">
                  <c:v>8.0439465949820779</c:v>
                </c:pt>
                <c:pt idx="46">
                  <c:v>7.8952760416666665</c:v>
                </c:pt>
                <c:pt idx="47">
                  <c:v>8.1650937771345866</c:v>
                </c:pt>
                <c:pt idx="48">
                  <c:v>8.005951045053413</c:v>
                </c:pt>
                <c:pt idx="49">
                  <c:v>8.3963351776150486</c:v>
                </c:pt>
                <c:pt idx="50">
                  <c:v>8.4863459386579585</c:v>
                </c:pt>
                <c:pt idx="51">
                  <c:v>8.4567853951515737</c:v>
                </c:pt>
                <c:pt idx="52">
                  <c:v>9.0856758451875912</c:v>
                </c:pt>
                <c:pt idx="53">
                  <c:v>9.2433690337701808</c:v>
                </c:pt>
                <c:pt idx="54">
                  <c:v>9.3253997279670173</c:v>
                </c:pt>
                <c:pt idx="55">
                  <c:v>9.4126194323613905</c:v>
                </c:pt>
                <c:pt idx="56">
                  <c:v>9.4355228482443234</c:v>
                </c:pt>
                <c:pt idx="57">
                  <c:v>9.1331394827023491</c:v>
                </c:pt>
                <c:pt idx="58">
                  <c:v>8.4824976205362645</c:v>
                </c:pt>
                <c:pt idx="59">
                  <c:v>8.3618859607091522</c:v>
                </c:pt>
                <c:pt idx="60">
                  <c:v>8.27</c:v>
                </c:pt>
              </c:numCache>
            </c:numRef>
          </c:val>
          <c:smooth val="0"/>
          <c:extLst>
            <c:ext xmlns:c16="http://schemas.microsoft.com/office/drawing/2014/chart" uri="{C3380CC4-5D6E-409C-BE32-E72D297353CC}">
              <c16:uniqueId val="{00000004-98B5-41A1-ACE0-DD5E4B657480}"/>
            </c:ext>
          </c:extLst>
        </c:ser>
        <c:ser>
          <c:idx val="5"/>
          <c:order val="5"/>
          <c:tx>
            <c:v>Industrial (Real cents)</c:v>
          </c:tx>
          <c:spPr>
            <a:ln>
              <a:solidFill>
                <a:schemeClr val="accent3"/>
              </a:solidFill>
              <a:prstDash val="sysDash"/>
            </a:ln>
          </c:spPr>
          <c:marker>
            <c:symbol val="none"/>
          </c:marker>
          <c:cat>
            <c:numRef>
              <c:f>'T 5.23 &amp; F 5.5'!$A$5:$A$65</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 5.23 &amp; F 5.5'!$G$5:$G$65</c:f>
              <c:numCache>
                <c:formatCode>0.00</c:formatCode>
                <c:ptCount val="61"/>
                <c:pt idx="0">
                  <c:v>9.9677209459459437</c:v>
                </c:pt>
                <c:pt idx="1">
                  <c:v>10.213945819397994</c:v>
                </c:pt>
                <c:pt idx="2">
                  <c:v>10.369579801324502</c:v>
                </c:pt>
                <c:pt idx="3">
                  <c:v>10.403187254901958</c:v>
                </c:pt>
                <c:pt idx="4">
                  <c:v>10.268952580645159</c:v>
                </c:pt>
                <c:pt idx="5">
                  <c:v>10.105953333333332</c:v>
                </c:pt>
                <c:pt idx="6">
                  <c:v>9.585592592592592</c:v>
                </c:pt>
                <c:pt idx="7">
                  <c:v>9.7635287425149695</c:v>
                </c:pt>
                <c:pt idx="8">
                  <c:v>9.3707431034482767</c:v>
                </c:pt>
                <c:pt idx="9">
                  <c:v>8.6035264305177108</c:v>
                </c:pt>
                <c:pt idx="10">
                  <c:v>8.0044639175257739</c:v>
                </c:pt>
                <c:pt idx="11">
                  <c:v>8.0518977777777767</c:v>
                </c:pt>
                <c:pt idx="12">
                  <c:v>8.1729789473684207</c:v>
                </c:pt>
                <c:pt idx="13">
                  <c:v>7.6360903153153146</c:v>
                </c:pt>
                <c:pt idx="14">
                  <c:v>7.4020995943204868</c:v>
                </c:pt>
                <c:pt idx="15">
                  <c:v>8.2261488847583646</c:v>
                </c:pt>
                <c:pt idx="16">
                  <c:v>9.0970474516695958</c:v>
                </c:pt>
                <c:pt idx="17">
                  <c:v>9.2676546204620465</c:v>
                </c:pt>
                <c:pt idx="18">
                  <c:v>9.5267852760736194</c:v>
                </c:pt>
                <c:pt idx="19">
                  <c:v>9.9103936639118455</c:v>
                </c:pt>
                <c:pt idx="20">
                  <c:v>10.270776334951455</c:v>
                </c:pt>
                <c:pt idx="21">
                  <c:v>10.47771705170517</c:v>
                </c:pt>
                <c:pt idx="22">
                  <c:v>11.317952538860101</c:v>
                </c:pt>
                <c:pt idx="23">
                  <c:v>11.329477510040162</c:v>
                </c:pt>
                <c:pt idx="24">
                  <c:v>11.458427333974974</c:v>
                </c:pt>
                <c:pt idx="25">
                  <c:v>11.978427323420075</c:v>
                </c:pt>
                <c:pt idx="26">
                  <c:v>12.184897445255473</c:v>
                </c:pt>
                <c:pt idx="27">
                  <c:v>11.231850616197182</c:v>
                </c:pt>
                <c:pt idx="28">
                  <c:v>10.085534319526626</c:v>
                </c:pt>
                <c:pt idx="29">
                  <c:v>8.5783323387096768</c:v>
                </c:pt>
                <c:pt idx="30">
                  <c:v>7.5247268553940323</c:v>
                </c:pt>
                <c:pt idx="31">
                  <c:v>7.3158762848751833</c:v>
                </c:pt>
                <c:pt idx="32">
                  <c:v>6.7884852459016392</c:v>
                </c:pt>
                <c:pt idx="33">
                  <c:v>6.7702808304498259</c:v>
                </c:pt>
                <c:pt idx="34">
                  <c:v>6.6885703778677463</c:v>
                </c:pt>
                <c:pt idx="35">
                  <c:v>6.3174338582677168</c:v>
                </c:pt>
                <c:pt idx="36">
                  <c:v>6.1032549394518796</c:v>
                </c:pt>
                <c:pt idx="37">
                  <c:v>5.627728286604361</c:v>
                </c:pt>
                <c:pt idx="38">
                  <c:v>5.4779015337423305</c:v>
                </c:pt>
                <c:pt idx="39">
                  <c:v>5.2197176470588227</c:v>
                </c:pt>
                <c:pt idx="40">
                  <c:v>5.0349410569105695</c:v>
                </c:pt>
                <c:pt idx="41">
                  <c:v>5.1586833992094858</c:v>
                </c:pt>
                <c:pt idx="42">
                  <c:v>5.5243704280155637</c:v>
                </c:pt>
                <c:pt idx="43">
                  <c:v>5.3309439673913035</c:v>
                </c:pt>
                <c:pt idx="44">
                  <c:v>5.4940821069348855</c:v>
                </c:pt>
                <c:pt idx="45">
                  <c:v>5.6188358422939064</c:v>
                </c:pt>
                <c:pt idx="46">
                  <c:v>5.4047336805555553</c:v>
                </c:pt>
                <c:pt idx="47">
                  <c:v>5.6431534973468391</c:v>
                </c:pt>
                <c:pt idx="48">
                  <c:v>5.517614909428703</c:v>
                </c:pt>
                <c:pt idx="49">
                  <c:v>5.8026396845299404</c:v>
                </c:pt>
                <c:pt idx="50">
                  <c:v>5.8514245423194025</c:v>
                </c:pt>
                <c:pt idx="51">
                  <c:v>5.8679735394929287</c:v>
                </c:pt>
                <c:pt idx="52">
                  <c:v>6.3351734801432089</c:v>
                </c:pt>
                <c:pt idx="53">
                  <c:v>6.5214634889700678</c:v>
                </c:pt>
                <c:pt idx="54">
                  <c:v>6.6469437685861044</c:v>
                </c:pt>
                <c:pt idx="55">
                  <c:v>6.7373389672470747</c:v>
                </c:pt>
                <c:pt idx="56">
                  <c:v>6.8259268147870378</c:v>
                </c:pt>
                <c:pt idx="57">
                  <c:v>6.4723867085509132</c:v>
                </c:pt>
                <c:pt idx="58">
                  <c:v>6.081012874989546</c:v>
                </c:pt>
                <c:pt idx="59">
                  <c:v>6.0537624751865282</c:v>
                </c:pt>
                <c:pt idx="60">
                  <c:v>5.9</c:v>
                </c:pt>
              </c:numCache>
            </c:numRef>
          </c:val>
          <c:smooth val="0"/>
          <c:extLst>
            <c:ext xmlns:c16="http://schemas.microsoft.com/office/drawing/2014/chart" uri="{C3380CC4-5D6E-409C-BE32-E72D297353CC}">
              <c16:uniqueId val="{00000005-98B5-41A1-ACE0-DD5E4B657480}"/>
            </c:ext>
          </c:extLst>
        </c:ser>
        <c:dLbls>
          <c:showLegendKey val="0"/>
          <c:showVal val="0"/>
          <c:showCatName val="0"/>
          <c:showSerName val="0"/>
          <c:showPercent val="0"/>
          <c:showBubbleSize val="0"/>
        </c:dLbls>
        <c:smooth val="0"/>
        <c:axId val="61166336"/>
        <c:axId val="61167872"/>
      </c:lineChart>
      <c:catAx>
        <c:axId val="61166336"/>
        <c:scaling>
          <c:orientation val="minMax"/>
        </c:scaling>
        <c:delete val="0"/>
        <c:axPos val="b"/>
        <c:numFmt formatCode="0" sourceLinked="1"/>
        <c:majorTickMark val="out"/>
        <c:minorTickMark val="none"/>
        <c:tickLblPos val="nextTo"/>
        <c:txPr>
          <a:bodyPr rot="0" vert="horz"/>
          <a:lstStyle/>
          <a:p>
            <a:pPr>
              <a:defRPr/>
            </a:pPr>
            <a:endParaRPr lang="en-US"/>
          </a:p>
        </c:txPr>
        <c:crossAx val="61167872"/>
        <c:crosses val="autoZero"/>
        <c:auto val="1"/>
        <c:lblAlgn val="ctr"/>
        <c:lblOffset val="100"/>
        <c:tickLblSkip val="5"/>
        <c:tickMarkSkip val="1"/>
        <c:noMultiLvlLbl val="0"/>
      </c:catAx>
      <c:valAx>
        <c:axId val="61167872"/>
        <c:scaling>
          <c:orientation val="minMax"/>
          <c:max val="20"/>
          <c:min val="0"/>
        </c:scaling>
        <c:delete val="0"/>
        <c:axPos val="l"/>
        <c:majorGridlines/>
        <c:title>
          <c:tx>
            <c:rich>
              <a:bodyPr/>
              <a:lstStyle/>
              <a:p>
                <a:pPr>
                  <a:defRPr/>
                </a:pPr>
                <a:r>
                  <a:rPr lang="en-US"/>
                  <a:t>Cents per Kilowatthour</a:t>
                </a:r>
              </a:p>
            </c:rich>
          </c:tx>
          <c:layout>
            <c:manualLayout>
              <c:xMode val="edge"/>
              <c:yMode val="edge"/>
              <c:x val="9.6339294954417582E-3"/>
              <c:y val="0.27020268653992696"/>
            </c:manualLayout>
          </c:layout>
          <c:overlay val="0"/>
        </c:title>
        <c:numFmt formatCode="0.00" sourceLinked="1"/>
        <c:majorTickMark val="out"/>
        <c:minorTickMark val="out"/>
        <c:tickLblPos val="nextTo"/>
        <c:txPr>
          <a:bodyPr rot="0" vert="horz"/>
          <a:lstStyle/>
          <a:p>
            <a:pPr>
              <a:defRPr/>
            </a:pPr>
            <a:endParaRPr lang="en-US"/>
          </a:p>
        </c:txPr>
        <c:crossAx val="61166336"/>
        <c:crosses val="autoZero"/>
        <c:crossBetween val="midCat"/>
        <c:majorUnit val="5"/>
        <c:minorUnit val="2.5"/>
      </c:valAx>
    </c:plotArea>
    <c:legend>
      <c:legendPos val="b"/>
      <c:layout>
        <c:manualLayout>
          <c:xMode val="edge"/>
          <c:yMode val="edge"/>
          <c:x val="0.17919108861521671"/>
          <c:y val="0.84091116465229598"/>
          <c:w val="0.70713042496542511"/>
          <c:h val="0.13383871389360869"/>
        </c:manualLayout>
      </c:layout>
      <c:overlay val="0"/>
    </c:legend>
    <c:plotVisOnly val="1"/>
    <c:dispBlanksAs val="gap"/>
    <c:showDLblsOverMax val="0"/>
  </c:chart>
  <c:spPr>
    <a:solidFill>
      <a:schemeClr val="accent1">
        <a:lumMod val="60000"/>
        <a:lumOff val="40000"/>
      </a:schemeClr>
    </a:solidFill>
    <a:scene3d>
      <a:camera prst="orthographicFront"/>
      <a:lightRig rig="threePt" dir="t"/>
    </a:scene3d>
    <a:sp3d>
      <a:bevelT w="190500" h="38100"/>
    </a:sp3d>
  </c:sp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69</xdr:row>
      <xdr:rowOff>0</xdr:rowOff>
    </xdr:from>
    <xdr:to>
      <xdr:col>1</xdr:col>
      <xdr:colOff>0</xdr:colOff>
      <xdr:row>69</xdr:row>
      <xdr:rowOff>0</xdr:rowOff>
    </xdr:to>
    <xdr:graphicFrame macro="">
      <xdr:nvGraphicFramePr>
        <xdr:cNvPr id="2" name="Chart 1">
          <a:extLst>
            <a:ext uri="{FF2B5EF4-FFF2-40B4-BE49-F238E27FC236}">
              <a16:creationId xmlns:a16="http://schemas.microsoft.com/office/drawing/2014/main" id="{FBE87765-0D37-45E0-8A3F-D9634299CB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114300</xdr:colOff>
      <xdr:row>4</xdr:row>
      <xdr:rowOff>114299</xdr:rowOff>
    </xdr:from>
    <xdr:to>
      <xdr:col>24</xdr:col>
      <xdr:colOff>504825</xdr:colOff>
      <xdr:row>34</xdr:row>
      <xdr:rowOff>9524</xdr:rowOff>
    </xdr:to>
    <xdr:graphicFrame macro="">
      <xdr:nvGraphicFramePr>
        <xdr:cNvPr id="3" name="Chart 19">
          <a:extLst>
            <a:ext uri="{FF2B5EF4-FFF2-40B4-BE49-F238E27FC236}">
              <a16:creationId xmlns:a16="http://schemas.microsoft.com/office/drawing/2014/main" id="{7072AA43-F4D5-48AB-8A0F-F781010B7E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ls.gov/cpi/home.htm" TargetMode="External"/><Relationship Id="rId1" Type="http://schemas.openxmlformats.org/officeDocument/2006/relationships/hyperlink" Target="http://www.eia.doe.gov/cneaf/electricity/epa/epa_sprdshts.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6E3EF-D4D7-463A-8437-16B0A16F44AA}">
  <dimension ref="A1:IY70"/>
  <sheetViews>
    <sheetView showGridLines="0" tabSelected="1" zoomScaleNormal="100" workbookViewId="0">
      <pane ySplit="4" topLeftCell="A5" activePane="bottomLeft" state="frozen"/>
      <selection activeCell="N29" sqref="N29"/>
      <selection pane="bottomLeft" activeCell="O42" sqref="O42"/>
    </sheetView>
  </sheetViews>
  <sheetFormatPr defaultColWidth="8.44140625" defaultRowHeight="13.2" x14ac:dyDescent="0.25"/>
  <cols>
    <col min="1" max="1" width="12.33203125" style="1" customWidth="1"/>
    <col min="2" max="13" width="8.44140625" style="3" customWidth="1"/>
    <col min="14" max="26" width="8.44140625" style="1" customWidth="1"/>
    <col min="27" max="27" width="9.109375" style="2" customWidth="1"/>
    <col min="28" max="16384" width="8.44140625" style="1"/>
  </cols>
  <sheetData>
    <row r="1" spans="1:259" ht="15.6" x14ac:dyDescent="0.25">
      <c r="A1" s="64" t="s">
        <v>19</v>
      </c>
      <c r="B1" s="63" t="s">
        <v>18</v>
      </c>
      <c r="C1" s="63"/>
      <c r="D1" s="62"/>
      <c r="E1" s="62"/>
      <c r="F1" s="62"/>
      <c r="G1" s="62"/>
      <c r="H1" s="62"/>
      <c r="I1" s="62"/>
      <c r="J1" s="62"/>
      <c r="K1" s="62"/>
      <c r="L1" s="61"/>
    </row>
    <row r="2" spans="1:259" ht="7.5" customHeight="1" thickBot="1" x14ac:dyDescent="0.3">
      <c r="A2" s="60"/>
      <c r="B2" s="59"/>
      <c r="C2" s="59"/>
      <c r="D2" s="59"/>
      <c r="E2" s="59"/>
      <c r="F2" s="59"/>
      <c r="G2" s="59"/>
      <c r="H2" s="59"/>
      <c r="I2" s="59"/>
      <c r="J2" s="59"/>
      <c r="K2" s="59"/>
      <c r="L2" s="58"/>
      <c r="M2" s="58"/>
    </row>
    <row r="3" spans="1:259" ht="13.8" thickBot="1" x14ac:dyDescent="0.3">
      <c r="A3" s="57" t="s">
        <v>17</v>
      </c>
      <c r="B3" s="55" t="s">
        <v>16</v>
      </c>
      <c r="C3" s="56"/>
      <c r="D3" s="55" t="s">
        <v>15</v>
      </c>
      <c r="E3" s="56"/>
      <c r="F3" s="55" t="s">
        <v>14</v>
      </c>
      <c r="G3" s="56"/>
      <c r="H3" s="55" t="s">
        <v>13</v>
      </c>
      <c r="I3" s="56"/>
      <c r="J3" s="55" t="s">
        <v>12</v>
      </c>
      <c r="K3" s="56"/>
      <c r="L3" s="55" t="s">
        <v>11</v>
      </c>
      <c r="M3" s="54"/>
    </row>
    <row r="4" spans="1:259" s="48" customFormat="1" ht="24" thickBot="1" x14ac:dyDescent="0.3">
      <c r="A4" s="53"/>
      <c r="B4" s="52" t="s">
        <v>10</v>
      </c>
      <c r="C4" s="51" t="s">
        <v>6</v>
      </c>
      <c r="D4" s="52" t="s">
        <v>10</v>
      </c>
      <c r="E4" s="51" t="s">
        <v>6</v>
      </c>
      <c r="F4" s="52" t="s">
        <v>10</v>
      </c>
      <c r="G4" s="51" t="s">
        <v>6</v>
      </c>
      <c r="H4" s="52" t="s">
        <v>10</v>
      </c>
      <c r="I4" s="51" t="s">
        <v>9</v>
      </c>
      <c r="J4" s="52" t="s">
        <v>8</v>
      </c>
      <c r="K4" s="51" t="s">
        <v>6</v>
      </c>
      <c r="L4" s="52" t="s">
        <v>7</v>
      </c>
      <c r="M4" s="51" t="s">
        <v>6</v>
      </c>
      <c r="N4" s="49"/>
      <c r="O4" s="49"/>
      <c r="P4" s="49"/>
      <c r="Q4" s="49"/>
      <c r="R4" s="49"/>
      <c r="S4" s="49"/>
      <c r="T4" s="49"/>
      <c r="U4" s="49"/>
      <c r="V4" s="49"/>
      <c r="W4" s="49"/>
      <c r="X4" s="49"/>
      <c r="Y4" s="49"/>
      <c r="Z4" s="49"/>
      <c r="AB4" s="50" t="s">
        <v>5</v>
      </c>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row>
    <row r="5" spans="1:259" s="14" customFormat="1" ht="10.199999999999999" x14ac:dyDescent="0.25">
      <c r="A5" s="35">
        <v>1960</v>
      </c>
      <c r="B5" s="34">
        <v>2.17</v>
      </c>
      <c r="C5" s="33">
        <f>B5*AB$65/AB5</f>
        <v>18.973644256756756</v>
      </c>
      <c r="D5" s="34">
        <v>2.3199999999999998</v>
      </c>
      <c r="E5" s="33">
        <f>D5*AB$65/AB5</f>
        <v>20.285186486486481</v>
      </c>
      <c r="F5" s="34">
        <v>1.1399999999999999</v>
      </c>
      <c r="G5" s="33">
        <f>F5*AB$65/AB5</f>
        <v>9.9677209459459437</v>
      </c>
      <c r="H5" s="34" t="s">
        <v>4</v>
      </c>
      <c r="I5" s="33" t="s">
        <v>4</v>
      </c>
      <c r="J5" s="47" t="s">
        <v>4</v>
      </c>
      <c r="K5" s="33" t="s">
        <v>4</v>
      </c>
      <c r="L5" s="46">
        <v>1.75</v>
      </c>
      <c r="M5" s="31">
        <f>L5*AB$65/AB5</f>
        <v>15.301326013513512</v>
      </c>
      <c r="N5" s="42"/>
      <c r="O5" s="15"/>
      <c r="P5" s="15"/>
      <c r="Q5" s="15"/>
      <c r="R5" s="15"/>
      <c r="S5" s="15"/>
      <c r="T5" s="15"/>
      <c r="U5" s="15"/>
      <c r="V5" s="15"/>
      <c r="W5" s="15"/>
      <c r="X5" s="15"/>
      <c r="Y5" s="15"/>
      <c r="Z5" s="15"/>
      <c r="AB5" s="45">
        <v>29.6</v>
      </c>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row>
    <row r="6" spans="1:259" s="14" customFormat="1" ht="10.199999999999999" x14ac:dyDescent="0.25">
      <c r="A6" s="30">
        <f>(A5+1)</f>
        <v>1961</v>
      </c>
      <c r="B6" s="29">
        <v>2.2200000000000002</v>
      </c>
      <c r="C6" s="28">
        <f>B6*AB$65/AB6</f>
        <v>19.21606755852843</v>
      </c>
      <c r="D6" s="29">
        <v>2.13</v>
      </c>
      <c r="E6" s="28">
        <f>D6*AB$65/AB6</f>
        <v>18.437037792642137</v>
      </c>
      <c r="F6" s="29">
        <v>1.18</v>
      </c>
      <c r="G6" s="28">
        <f>F6*AB$65/AB6</f>
        <v>10.213945819397994</v>
      </c>
      <c r="H6" s="29" t="s">
        <v>4</v>
      </c>
      <c r="I6" s="28" t="s">
        <v>4</v>
      </c>
      <c r="J6" s="29" t="s">
        <v>4</v>
      </c>
      <c r="K6" s="28" t="s">
        <v>4</v>
      </c>
      <c r="L6" s="27">
        <v>1.77</v>
      </c>
      <c r="M6" s="26">
        <f>L6*AB$65/AB6</f>
        <v>15.32091872909699</v>
      </c>
      <c r="N6" s="42"/>
      <c r="O6" s="15"/>
      <c r="P6" s="15"/>
      <c r="Q6" s="15"/>
      <c r="R6" s="15"/>
      <c r="S6" s="15"/>
      <c r="T6" s="15"/>
      <c r="U6" s="15"/>
      <c r="V6" s="15"/>
      <c r="W6" s="15"/>
      <c r="X6" s="15"/>
      <c r="Y6" s="15"/>
      <c r="Z6" s="15"/>
      <c r="AB6" s="45">
        <v>29.9</v>
      </c>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c r="IW6" s="15"/>
      <c r="IX6" s="15"/>
      <c r="IY6" s="15"/>
    </row>
    <row r="7" spans="1:259" s="14" customFormat="1" ht="10.199999999999999" x14ac:dyDescent="0.25">
      <c r="A7" s="35">
        <f>(A6+1)</f>
        <v>1962</v>
      </c>
      <c r="B7" s="34">
        <v>2.25</v>
      </c>
      <c r="C7" s="33">
        <f>B7*AB$65/AB7</f>
        <v>19.282276490066227</v>
      </c>
      <c r="D7" s="34">
        <v>2.11</v>
      </c>
      <c r="E7" s="33">
        <f>D7*AB$65/AB7</f>
        <v>18.082490397350991</v>
      </c>
      <c r="F7" s="34">
        <v>1.21</v>
      </c>
      <c r="G7" s="33">
        <f>F7*AB$65/AB7</f>
        <v>10.369579801324502</v>
      </c>
      <c r="H7" s="34" t="s">
        <v>4</v>
      </c>
      <c r="I7" s="33" t="s">
        <v>4</v>
      </c>
      <c r="J7" s="34" t="s">
        <v>4</v>
      </c>
      <c r="K7" s="33" t="s">
        <v>4</v>
      </c>
      <c r="L7" s="32">
        <v>1.78</v>
      </c>
      <c r="M7" s="31">
        <f>L7*AB$65/AB7</f>
        <v>15.254423178807945</v>
      </c>
      <c r="N7" s="42"/>
      <c r="O7" s="15"/>
      <c r="P7" s="15"/>
      <c r="Q7" s="15"/>
      <c r="R7" s="15"/>
      <c r="S7" s="15"/>
      <c r="T7" s="15"/>
      <c r="U7" s="15"/>
      <c r="V7" s="15"/>
      <c r="W7" s="15"/>
      <c r="X7" s="15"/>
      <c r="Y7" s="15"/>
      <c r="Z7" s="15"/>
      <c r="AB7" s="45">
        <v>30.2</v>
      </c>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c r="IW7" s="15"/>
      <c r="IX7" s="15"/>
      <c r="IY7" s="15"/>
    </row>
    <row r="8" spans="1:259" s="14" customFormat="1" ht="10.199999999999999" x14ac:dyDescent="0.25">
      <c r="A8" s="30">
        <f>(A7+1)</f>
        <v>1963</v>
      </c>
      <c r="B8" s="29">
        <v>2.2999999999999998</v>
      </c>
      <c r="C8" s="28">
        <f>B8*AB$65/AB8</f>
        <v>19.453114379084962</v>
      </c>
      <c r="D8" s="29">
        <v>2.09</v>
      </c>
      <c r="E8" s="28">
        <f>D8*AB$65/AB8</f>
        <v>17.676960457516333</v>
      </c>
      <c r="F8" s="29">
        <v>1.23</v>
      </c>
      <c r="G8" s="28">
        <f>F8*AB$65/AB8</f>
        <v>10.403187254901958</v>
      </c>
      <c r="H8" s="29" t="s">
        <v>4</v>
      </c>
      <c r="I8" s="28" t="s">
        <v>4</v>
      </c>
      <c r="J8" s="29" t="s">
        <v>4</v>
      </c>
      <c r="K8" s="28" t="s">
        <v>4</v>
      </c>
      <c r="L8" s="27">
        <v>1.81</v>
      </c>
      <c r="M8" s="26">
        <f>L8*AB$65/AB8</f>
        <v>15.308755228758169</v>
      </c>
      <c r="N8" s="42"/>
      <c r="O8" s="15"/>
      <c r="P8" s="15"/>
      <c r="Q8" s="15"/>
      <c r="R8" s="15"/>
      <c r="S8" s="15"/>
      <c r="T8" s="15"/>
      <c r="U8" s="15"/>
      <c r="V8" s="15"/>
      <c r="W8" s="15"/>
      <c r="X8" s="15"/>
      <c r="Y8" s="15"/>
      <c r="Z8" s="15"/>
      <c r="AB8" s="45">
        <v>30.6</v>
      </c>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c r="IW8" s="15"/>
      <c r="IX8" s="15"/>
      <c r="IY8" s="15"/>
    </row>
    <row r="9" spans="1:259" s="14" customFormat="1" ht="10.199999999999999" x14ac:dyDescent="0.25">
      <c r="A9" s="35">
        <f>(A8+1)</f>
        <v>1964</v>
      </c>
      <c r="B9" s="34">
        <v>2.2999999999999998</v>
      </c>
      <c r="C9" s="33">
        <f>B9*AB$65/AB9</f>
        <v>19.202106451612899</v>
      </c>
      <c r="D9" s="34">
        <v>2.11</v>
      </c>
      <c r="E9" s="33">
        <f>D9*AB$65/AB9</f>
        <v>17.615845483870967</v>
      </c>
      <c r="F9" s="34">
        <v>1.23</v>
      </c>
      <c r="G9" s="33">
        <f>F9*AB$65/AB9</f>
        <v>10.268952580645159</v>
      </c>
      <c r="H9" s="34" t="s">
        <v>4</v>
      </c>
      <c r="I9" s="33" t="s">
        <v>4</v>
      </c>
      <c r="J9" s="34" t="s">
        <v>4</v>
      </c>
      <c r="K9" s="33" t="s">
        <v>4</v>
      </c>
      <c r="L9" s="32">
        <v>1.82</v>
      </c>
      <c r="M9" s="31">
        <f>L9*AB$65/AB9</f>
        <v>15.194710322580644</v>
      </c>
      <c r="N9" s="42"/>
      <c r="O9" s="15"/>
      <c r="P9" s="15"/>
      <c r="Q9" s="15"/>
      <c r="R9" s="15"/>
      <c r="S9" s="15"/>
      <c r="T9" s="15"/>
      <c r="U9" s="15"/>
      <c r="V9" s="15"/>
      <c r="W9" s="15"/>
      <c r="X9" s="15"/>
      <c r="Y9" s="15"/>
      <c r="Z9" s="15"/>
      <c r="AB9" s="45">
        <v>31</v>
      </c>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c r="IW9" s="15"/>
      <c r="IX9" s="15"/>
      <c r="IY9" s="15"/>
    </row>
    <row r="10" spans="1:259" s="14" customFormat="1" ht="10.199999999999999" x14ac:dyDescent="0.25">
      <c r="A10" s="30">
        <f>(A9+1)</f>
        <v>1965</v>
      </c>
      <c r="B10" s="29">
        <v>2.2799999999999998</v>
      </c>
      <c r="C10" s="28">
        <f>B10*AB$65/AB10</f>
        <v>18.732986666666662</v>
      </c>
      <c r="D10" s="29">
        <v>2.04</v>
      </c>
      <c r="E10" s="28">
        <f>D10*AB$65/AB10</f>
        <v>16.761093333333331</v>
      </c>
      <c r="F10" s="29">
        <v>1.23</v>
      </c>
      <c r="G10" s="28">
        <f>F10*AB$65/AB10</f>
        <v>10.105953333333332</v>
      </c>
      <c r="H10" s="29" t="s">
        <v>4</v>
      </c>
      <c r="I10" s="28" t="s">
        <v>4</v>
      </c>
      <c r="J10" s="29" t="s">
        <v>4</v>
      </c>
      <c r="K10" s="28" t="s">
        <v>4</v>
      </c>
      <c r="L10" s="27">
        <v>1.8</v>
      </c>
      <c r="M10" s="26">
        <f>L10*AB$65/AB10</f>
        <v>14.789199999999999</v>
      </c>
      <c r="N10" s="42"/>
      <c r="O10" s="15"/>
      <c r="P10" s="15"/>
      <c r="Q10" s="15"/>
      <c r="R10" s="15"/>
      <c r="S10" s="15"/>
      <c r="T10" s="15"/>
      <c r="U10" s="15"/>
      <c r="V10" s="15"/>
      <c r="W10" s="15"/>
      <c r="X10" s="15"/>
      <c r="Y10" s="15"/>
      <c r="Z10" s="15"/>
      <c r="AB10" s="45">
        <v>31.5</v>
      </c>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c r="IW10" s="15"/>
      <c r="IX10" s="15"/>
      <c r="IY10" s="15"/>
    </row>
    <row r="11" spans="1:259" s="14" customFormat="1" ht="10.199999999999999" x14ac:dyDescent="0.25">
      <c r="A11" s="35">
        <f>(A10+1)</f>
        <v>1966</v>
      </c>
      <c r="B11" s="34">
        <v>2.25</v>
      </c>
      <c r="C11" s="33">
        <f>B11*AB$65/AB11</f>
        <v>17.972986111111112</v>
      </c>
      <c r="D11" s="34">
        <v>2.0099999999999998</v>
      </c>
      <c r="E11" s="33">
        <f>D11*AB$65/AB11</f>
        <v>16.055867592592591</v>
      </c>
      <c r="F11" s="34">
        <v>1.2</v>
      </c>
      <c r="G11" s="33">
        <f>F11*AB$65/AB11</f>
        <v>9.585592592592592</v>
      </c>
      <c r="H11" s="34" t="s">
        <v>4</v>
      </c>
      <c r="I11" s="33" t="s">
        <v>4</v>
      </c>
      <c r="J11" s="34" t="s">
        <v>4</v>
      </c>
      <c r="K11" s="33" t="s">
        <v>4</v>
      </c>
      <c r="L11" s="32">
        <v>1.76</v>
      </c>
      <c r="M11" s="31">
        <f>L11*AB$65/AB11</f>
        <v>14.058869135802468</v>
      </c>
      <c r="N11" s="42"/>
      <c r="O11" s="15"/>
      <c r="P11" s="15"/>
      <c r="Q11" s="15"/>
      <c r="R11" s="15"/>
      <c r="S11" s="15"/>
      <c r="T11" s="15"/>
      <c r="U11" s="15"/>
      <c r="V11" s="15"/>
      <c r="W11" s="15"/>
      <c r="X11" s="15"/>
      <c r="Y11" s="15"/>
      <c r="Z11" s="15"/>
      <c r="AB11" s="45">
        <v>32.4</v>
      </c>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c r="IW11" s="15"/>
      <c r="IX11" s="15"/>
      <c r="IY11" s="15"/>
    </row>
    <row r="12" spans="1:259" s="14" customFormat="1" ht="10.199999999999999" x14ac:dyDescent="0.25">
      <c r="A12" s="30">
        <f>(A11+1)</f>
        <v>1967</v>
      </c>
      <c r="B12" s="29">
        <v>2.25</v>
      </c>
      <c r="C12" s="28">
        <f>B12*AB$65/AB12</f>
        <v>17.434872754491018</v>
      </c>
      <c r="D12" s="29">
        <v>2</v>
      </c>
      <c r="E12" s="28">
        <f>D12*AB$65/AB12</f>
        <v>15.497664670658683</v>
      </c>
      <c r="F12" s="29">
        <v>1.26</v>
      </c>
      <c r="G12" s="28">
        <f>F12*AB$65/AB12</f>
        <v>9.7635287425149695</v>
      </c>
      <c r="H12" s="29" t="s">
        <v>4</v>
      </c>
      <c r="I12" s="28" t="s">
        <v>4</v>
      </c>
      <c r="J12" s="29" t="s">
        <v>4</v>
      </c>
      <c r="K12" s="28" t="s">
        <v>4</v>
      </c>
      <c r="L12" s="27">
        <v>1.77</v>
      </c>
      <c r="M12" s="26">
        <f>L12*AB$65/AB12</f>
        <v>13.715433233532934</v>
      </c>
      <c r="N12" s="42"/>
      <c r="O12" s="15"/>
      <c r="P12" s="15"/>
      <c r="Q12" s="15"/>
      <c r="R12" s="15"/>
      <c r="S12" s="15"/>
      <c r="T12" s="15"/>
      <c r="U12" s="15"/>
      <c r="V12" s="15"/>
      <c r="W12" s="15"/>
      <c r="X12" s="15"/>
      <c r="Y12" s="15"/>
      <c r="Z12" s="15"/>
      <c r="AB12" s="45">
        <v>33.4</v>
      </c>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row>
    <row r="13" spans="1:259" s="14" customFormat="1" ht="10.199999999999999" x14ac:dyDescent="0.25">
      <c r="A13" s="35">
        <f>(A12+1)</f>
        <v>1968</v>
      </c>
      <c r="B13" s="34">
        <v>2.23</v>
      </c>
      <c r="C13" s="33">
        <f>B13*AB$65/AB13</f>
        <v>16.584727873563217</v>
      </c>
      <c r="D13" s="34">
        <v>1.95</v>
      </c>
      <c r="E13" s="33">
        <f>D13*AB$65/AB13</f>
        <v>14.502340517241379</v>
      </c>
      <c r="F13" s="34">
        <v>1.26</v>
      </c>
      <c r="G13" s="33">
        <f>F13*AB$65/AB13</f>
        <v>9.3707431034482767</v>
      </c>
      <c r="H13" s="34" t="s">
        <v>4</v>
      </c>
      <c r="I13" s="33" t="s">
        <v>4</v>
      </c>
      <c r="J13" s="34" t="s">
        <v>4</v>
      </c>
      <c r="K13" s="33" t="s">
        <v>4</v>
      </c>
      <c r="L13" s="32">
        <v>1.74</v>
      </c>
      <c r="M13" s="31">
        <f>L13*AB$65/AB13</f>
        <v>12.94055</v>
      </c>
      <c r="N13" s="42"/>
      <c r="O13" s="15"/>
      <c r="P13" s="15"/>
      <c r="Q13" s="15"/>
      <c r="R13" s="15"/>
      <c r="S13" s="15"/>
      <c r="T13" s="15"/>
      <c r="U13" s="15"/>
      <c r="V13" s="15"/>
      <c r="W13" s="15"/>
      <c r="X13" s="15"/>
      <c r="Y13" s="15"/>
      <c r="Z13" s="15"/>
      <c r="AB13" s="45">
        <v>34.799999999999997</v>
      </c>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row>
    <row r="14" spans="1:259" s="14" customFormat="1" ht="10.199999999999999" x14ac:dyDescent="0.25">
      <c r="A14" s="30">
        <f>(A13+1)</f>
        <v>1969</v>
      </c>
      <c r="B14" s="29">
        <v>2.2000000000000002</v>
      </c>
      <c r="C14" s="28">
        <f>B14*AB$65/AB14</f>
        <v>15.514555858310624</v>
      </c>
      <c r="D14" s="29">
        <v>1.91</v>
      </c>
      <c r="E14" s="28">
        <f>D14*AB$65/AB14</f>
        <v>13.469455313351496</v>
      </c>
      <c r="F14" s="29">
        <v>1.22</v>
      </c>
      <c r="G14" s="28">
        <f>F14*AB$65/AB14</f>
        <v>8.6035264305177108</v>
      </c>
      <c r="H14" s="29" t="s">
        <v>4</v>
      </c>
      <c r="I14" s="28" t="s">
        <v>4</v>
      </c>
      <c r="J14" s="29" t="s">
        <v>4</v>
      </c>
      <c r="K14" s="28" t="s">
        <v>4</v>
      </c>
      <c r="L14" s="27">
        <v>1.7</v>
      </c>
      <c r="M14" s="26">
        <f>L14*AB$65/AB14</f>
        <v>11.988520435967301</v>
      </c>
      <c r="N14" s="42"/>
      <c r="O14" s="15"/>
      <c r="P14" s="15"/>
      <c r="Q14" s="15"/>
      <c r="R14" s="15"/>
      <c r="S14" s="15"/>
      <c r="T14" s="15"/>
      <c r="U14" s="15"/>
      <c r="V14" s="15"/>
      <c r="W14" s="15"/>
      <c r="X14" s="15"/>
      <c r="Y14" s="15"/>
      <c r="Z14" s="15"/>
      <c r="AB14" s="45">
        <v>36.700000000000003</v>
      </c>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row>
    <row r="15" spans="1:259" s="14" customFormat="1" ht="10.199999999999999" x14ac:dyDescent="0.25">
      <c r="A15" s="35">
        <f>(A14+1)</f>
        <v>1970</v>
      </c>
      <c r="B15" s="34">
        <v>2.17</v>
      </c>
      <c r="C15" s="33">
        <f>B15*AB$65/AB15</f>
        <v>14.474738917525775</v>
      </c>
      <c r="D15" s="34">
        <v>1.87</v>
      </c>
      <c r="E15" s="33">
        <f>D15*AB$65/AB15</f>
        <v>12.473622938144331</v>
      </c>
      <c r="F15" s="34">
        <v>1.2</v>
      </c>
      <c r="G15" s="33">
        <f>F15*AB$65/AB15</f>
        <v>8.0044639175257739</v>
      </c>
      <c r="H15" s="34" t="s">
        <v>4</v>
      </c>
      <c r="I15" s="33" t="s">
        <v>4</v>
      </c>
      <c r="J15" s="34" t="s">
        <v>4</v>
      </c>
      <c r="K15" s="33" t="s">
        <v>4</v>
      </c>
      <c r="L15" s="32">
        <v>1.68</v>
      </c>
      <c r="M15" s="31">
        <f>L15*AB$65/AB15</f>
        <v>11.206249484536082</v>
      </c>
      <c r="N15" s="42"/>
      <c r="O15" s="15"/>
      <c r="P15" s="44"/>
      <c r="Q15" s="15"/>
      <c r="R15" s="15"/>
      <c r="S15" s="15"/>
      <c r="T15" s="15"/>
      <c r="U15" s="15"/>
      <c r="V15" s="15"/>
      <c r="W15" s="15"/>
      <c r="X15" s="15"/>
      <c r="Y15" s="15"/>
      <c r="Z15" s="15"/>
      <c r="AB15" s="41">
        <v>38.799999999999997</v>
      </c>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row>
    <row r="16" spans="1:259" s="14" customFormat="1" ht="10.199999999999999" x14ac:dyDescent="0.25">
      <c r="A16" s="30">
        <f>(A15+1)</f>
        <v>1971</v>
      </c>
      <c r="B16" s="29">
        <v>2.2400000000000002</v>
      </c>
      <c r="C16" s="28">
        <f>B16*AB$65/AB16</f>
        <v>14.314484938271605</v>
      </c>
      <c r="D16" s="29">
        <v>1.9</v>
      </c>
      <c r="E16" s="28">
        <f>D16*AB$65/AB16</f>
        <v>12.14175061728395</v>
      </c>
      <c r="F16" s="29">
        <v>1.26</v>
      </c>
      <c r="G16" s="28">
        <f>F16*AB$65/AB16</f>
        <v>8.0518977777777767</v>
      </c>
      <c r="H16" s="29" t="s">
        <v>4</v>
      </c>
      <c r="I16" s="28" t="s">
        <v>4</v>
      </c>
      <c r="J16" s="29" t="s">
        <v>4</v>
      </c>
      <c r="K16" s="28" t="s">
        <v>4</v>
      </c>
      <c r="L16" s="27">
        <v>1.75</v>
      </c>
      <c r="M16" s="26">
        <f>L16*AB$65/AB16</f>
        <v>11.183191358024692</v>
      </c>
      <c r="N16" s="42"/>
      <c r="O16" s="15"/>
      <c r="P16" s="44"/>
      <c r="Q16" s="15"/>
      <c r="R16" s="15"/>
      <c r="S16" s="15"/>
      <c r="T16" s="15"/>
      <c r="U16" s="15"/>
      <c r="V16" s="15"/>
      <c r="W16" s="15"/>
      <c r="X16" s="15"/>
      <c r="Y16" s="15"/>
      <c r="Z16" s="15"/>
      <c r="AB16" s="41">
        <v>40.5</v>
      </c>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row>
    <row r="17" spans="1:259" s="14" customFormat="1" ht="10.199999999999999" x14ac:dyDescent="0.25">
      <c r="A17" s="35">
        <f>(A16+1)</f>
        <v>1972</v>
      </c>
      <c r="B17" s="34">
        <v>2.2400000000000002</v>
      </c>
      <c r="C17" s="33">
        <f>B17*AB$65/AB17</f>
        <v>13.869297607655502</v>
      </c>
      <c r="D17" s="34">
        <v>1.95</v>
      </c>
      <c r="E17" s="33">
        <f>D17*AB$65/AB17</f>
        <v>12.073718899521531</v>
      </c>
      <c r="F17" s="34">
        <v>1.32</v>
      </c>
      <c r="G17" s="33">
        <f>F17*AB$65/AB17</f>
        <v>8.1729789473684207</v>
      </c>
      <c r="H17" s="34" t="s">
        <v>4</v>
      </c>
      <c r="I17" s="33" t="s">
        <v>4</v>
      </c>
      <c r="J17" s="34" t="s">
        <v>4</v>
      </c>
      <c r="K17" s="33" t="s">
        <v>4</v>
      </c>
      <c r="L17" s="32">
        <v>1.79</v>
      </c>
      <c r="M17" s="31">
        <f>L17*AB$65/AB17</f>
        <v>11.083054784688995</v>
      </c>
      <c r="N17" s="42"/>
      <c r="O17" s="15"/>
      <c r="P17" s="44"/>
      <c r="Q17" s="15"/>
      <c r="R17" s="15"/>
      <c r="S17" s="15"/>
      <c r="T17" s="15"/>
      <c r="U17" s="15"/>
      <c r="V17" s="15"/>
      <c r="W17" s="15"/>
      <c r="X17" s="15"/>
      <c r="Y17" s="15"/>
      <c r="Z17" s="15"/>
      <c r="AB17" s="41">
        <v>41.8</v>
      </c>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row>
    <row r="18" spans="1:259" s="14" customFormat="1" ht="10.199999999999999" x14ac:dyDescent="0.25">
      <c r="A18" s="30">
        <f>(A17+1)</f>
        <v>1973</v>
      </c>
      <c r="B18" s="29">
        <v>2.23</v>
      </c>
      <c r="C18" s="28">
        <f>B18*AB$65/AB18</f>
        <v>12.998840765765765</v>
      </c>
      <c r="D18" s="29">
        <v>1.96</v>
      </c>
      <c r="E18" s="28">
        <f>D18*AB$65/AB18</f>
        <v>11.424990090090089</v>
      </c>
      <c r="F18" s="29">
        <v>1.31</v>
      </c>
      <c r="G18" s="28">
        <f>F18*AB$65/AB18</f>
        <v>7.6360903153153146</v>
      </c>
      <c r="H18" s="29" t="s">
        <v>4</v>
      </c>
      <c r="I18" s="28" t="s">
        <v>4</v>
      </c>
      <c r="J18" s="29" t="s">
        <v>4</v>
      </c>
      <c r="K18" s="28" t="s">
        <v>4</v>
      </c>
      <c r="L18" s="27">
        <v>1.8</v>
      </c>
      <c r="M18" s="26">
        <f>L18*AB$65/AB18</f>
        <v>10.492337837837837</v>
      </c>
      <c r="N18" s="42"/>
      <c r="O18" s="15"/>
      <c r="P18" s="44"/>
      <c r="Q18" s="15"/>
      <c r="R18" s="15"/>
      <c r="S18" s="15"/>
      <c r="T18" s="15"/>
      <c r="U18" s="15"/>
      <c r="V18" s="15"/>
      <c r="W18" s="15"/>
      <c r="X18" s="15"/>
      <c r="Y18" s="15"/>
      <c r="Z18" s="15"/>
      <c r="AB18" s="41">
        <v>44.4</v>
      </c>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row>
    <row r="19" spans="1:259" s="14" customFormat="1" ht="10.199999999999999" x14ac:dyDescent="0.25">
      <c r="A19" s="35">
        <f>(A18+1)</f>
        <v>1974</v>
      </c>
      <c r="B19" s="34">
        <v>2.29</v>
      </c>
      <c r="C19" s="33">
        <f>B19*AB$65/AB19</f>
        <v>12.021849695740366</v>
      </c>
      <c r="D19" s="34">
        <v>2.02</v>
      </c>
      <c r="E19" s="33">
        <f>D19*AB$65/AB19</f>
        <v>10.604426369168358</v>
      </c>
      <c r="F19" s="34">
        <v>1.41</v>
      </c>
      <c r="G19" s="33">
        <f>F19*AB$65/AB19</f>
        <v>7.4020995943204868</v>
      </c>
      <c r="H19" s="34" t="s">
        <v>4</v>
      </c>
      <c r="I19" s="33" t="s">
        <v>4</v>
      </c>
      <c r="J19" s="34" t="s">
        <v>4</v>
      </c>
      <c r="K19" s="33" t="s">
        <v>4</v>
      </c>
      <c r="L19" s="32">
        <v>1.88</v>
      </c>
      <c r="M19" s="31">
        <f>L19*AB$65/AB19</f>
        <v>9.8694661257606491</v>
      </c>
      <c r="N19" s="42"/>
      <c r="O19" s="15"/>
      <c r="P19" s="44"/>
      <c r="Q19" s="15"/>
      <c r="R19" s="15"/>
      <c r="S19" s="15"/>
      <c r="T19" s="15"/>
      <c r="U19" s="15"/>
      <c r="V19" s="15"/>
      <c r="W19" s="15"/>
      <c r="X19" s="15"/>
      <c r="Y19" s="15"/>
      <c r="Z19" s="15"/>
      <c r="AB19" s="41">
        <v>49.3</v>
      </c>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c r="IW19" s="15"/>
      <c r="IX19" s="15"/>
      <c r="IY19" s="15"/>
    </row>
    <row r="20" spans="1:259" s="14" customFormat="1" ht="10.199999999999999" x14ac:dyDescent="0.25">
      <c r="A20" s="30">
        <f>(A19+1)</f>
        <v>1975</v>
      </c>
      <c r="B20" s="29">
        <v>2.76</v>
      </c>
      <c r="C20" s="28">
        <f>B20*AB$65/AB20</f>
        <v>13.277292936802972</v>
      </c>
      <c r="D20" s="29">
        <v>2.38</v>
      </c>
      <c r="E20" s="28">
        <f>D20*AB$65/AB20</f>
        <v>11.449259851301115</v>
      </c>
      <c r="F20" s="29">
        <v>1.71</v>
      </c>
      <c r="G20" s="28">
        <f>F20*AB$65/AB20</f>
        <v>8.2261488847583646</v>
      </c>
      <c r="H20" s="29" t="s">
        <v>4</v>
      </c>
      <c r="I20" s="28" t="s">
        <v>4</v>
      </c>
      <c r="J20" s="29" t="s">
        <v>4</v>
      </c>
      <c r="K20" s="28" t="s">
        <v>4</v>
      </c>
      <c r="L20" s="27">
        <v>2.25</v>
      </c>
      <c r="M20" s="26">
        <f>L20*AB$65/AB20</f>
        <v>10.823880111524163</v>
      </c>
      <c r="N20" s="42"/>
      <c r="O20" s="15"/>
      <c r="P20" s="44"/>
      <c r="Q20" s="15"/>
      <c r="R20" s="15"/>
      <c r="S20" s="15"/>
      <c r="T20" s="15"/>
      <c r="U20" s="15"/>
      <c r="V20" s="15"/>
      <c r="W20" s="15"/>
      <c r="X20" s="15"/>
      <c r="Y20" s="15"/>
      <c r="Z20" s="15"/>
      <c r="AB20" s="41">
        <v>53.8</v>
      </c>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c r="IW20" s="15"/>
      <c r="IX20" s="15"/>
      <c r="IY20" s="15"/>
    </row>
    <row r="21" spans="1:259" s="14" customFormat="1" ht="10.199999999999999" x14ac:dyDescent="0.25">
      <c r="A21" s="35">
        <f>(A20+1)</f>
        <v>1976</v>
      </c>
      <c r="B21" s="34">
        <v>3.17</v>
      </c>
      <c r="C21" s="33">
        <f>B21*AB$65/AB21</f>
        <v>14.418820210896309</v>
      </c>
      <c r="D21" s="34">
        <v>2.61</v>
      </c>
      <c r="E21" s="33">
        <f>D21*AB$65/AB21</f>
        <v>11.871646924428822</v>
      </c>
      <c r="F21" s="34">
        <v>2</v>
      </c>
      <c r="G21" s="33">
        <f>F21*AB$65/AB21</f>
        <v>9.0970474516695958</v>
      </c>
      <c r="H21" s="34" t="s">
        <v>4</v>
      </c>
      <c r="I21" s="33" t="s">
        <v>4</v>
      </c>
      <c r="J21" s="34" t="s">
        <v>4</v>
      </c>
      <c r="K21" s="33" t="s">
        <v>4</v>
      </c>
      <c r="L21" s="32">
        <v>2.57</v>
      </c>
      <c r="M21" s="31">
        <f>L21*AB$65/AB21</f>
        <v>11.689705975395428</v>
      </c>
      <c r="N21" s="42"/>
      <c r="O21" s="15"/>
      <c r="P21" s="44"/>
      <c r="Q21" s="15"/>
      <c r="R21" s="15"/>
      <c r="S21" s="15"/>
      <c r="T21" s="15"/>
      <c r="U21" s="15"/>
      <c r="V21" s="15"/>
      <c r="W21" s="15"/>
      <c r="X21" s="15"/>
      <c r="Y21" s="15"/>
      <c r="Z21" s="15"/>
      <c r="AB21" s="41">
        <v>56.9</v>
      </c>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c r="IX21" s="15"/>
      <c r="IY21" s="15"/>
    </row>
    <row r="22" spans="1:259" s="14" customFormat="1" ht="10.199999999999999" x14ac:dyDescent="0.25">
      <c r="A22" s="30">
        <f>(A21+1)</f>
        <v>1977</v>
      </c>
      <c r="B22" s="29">
        <v>3.47</v>
      </c>
      <c r="C22" s="28">
        <f>B22*AB$65/AB22</f>
        <v>14.819705775577557</v>
      </c>
      <c r="D22" s="29">
        <v>2.94</v>
      </c>
      <c r="E22" s="28">
        <f>D22*AB$65/AB22</f>
        <v>12.55617722772277</v>
      </c>
      <c r="F22" s="29">
        <v>2.17</v>
      </c>
      <c r="G22" s="28">
        <f>F22*AB$65/AB22</f>
        <v>9.2676546204620465</v>
      </c>
      <c r="H22" s="29" t="s">
        <v>4</v>
      </c>
      <c r="I22" s="28" t="s">
        <v>4</v>
      </c>
      <c r="J22" s="29" t="s">
        <v>4</v>
      </c>
      <c r="K22" s="28" t="s">
        <v>4</v>
      </c>
      <c r="L22" s="27">
        <v>2.83</v>
      </c>
      <c r="M22" s="26">
        <f>L22*AB$65/AB22</f>
        <v>12.086388283828382</v>
      </c>
      <c r="N22" s="42"/>
      <c r="O22" s="15"/>
      <c r="P22" s="44"/>
      <c r="Q22" s="15"/>
      <c r="R22" s="15"/>
      <c r="S22" s="15"/>
      <c r="T22" s="15"/>
      <c r="U22" s="15"/>
      <c r="V22" s="15"/>
      <c r="W22" s="15"/>
      <c r="X22" s="15"/>
      <c r="Y22" s="15"/>
      <c r="Z22" s="15"/>
      <c r="AB22" s="41">
        <v>60.6</v>
      </c>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row>
    <row r="23" spans="1:259" s="14" customFormat="1" ht="10.199999999999999" x14ac:dyDescent="0.25">
      <c r="A23" s="35">
        <f>(A22+1)</f>
        <v>1978</v>
      </c>
      <c r="B23" s="34">
        <v>4.08</v>
      </c>
      <c r="C23" s="33">
        <f>B23*AB$65/AB23</f>
        <v>16.195534969325152</v>
      </c>
      <c r="D23" s="34">
        <v>3.37</v>
      </c>
      <c r="E23" s="33">
        <f>D23*AB$65/AB23</f>
        <v>13.377194325153372</v>
      </c>
      <c r="F23" s="34">
        <v>2.4</v>
      </c>
      <c r="G23" s="33">
        <f>F23*AB$65/AB23</f>
        <v>9.5267852760736194</v>
      </c>
      <c r="H23" s="34" t="s">
        <v>4</v>
      </c>
      <c r="I23" s="33" t="s">
        <v>4</v>
      </c>
      <c r="J23" s="34" t="s">
        <v>4</v>
      </c>
      <c r="K23" s="33" t="s">
        <v>4</v>
      </c>
      <c r="L23" s="32">
        <v>3.2</v>
      </c>
      <c r="M23" s="31">
        <f>L23*AB$65/AB23</f>
        <v>12.70238036809816</v>
      </c>
      <c r="N23" s="42"/>
      <c r="O23" s="15"/>
      <c r="P23" s="44"/>
      <c r="Q23" s="15"/>
      <c r="R23" s="15"/>
      <c r="S23" s="15"/>
      <c r="T23" s="15"/>
      <c r="U23" s="15"/>
      <c r="V23" s="15"/>
      <c r="W23" s="15"/>
      <c r="X23" s="15"/>
      <c r="Y23" s="15"/>
      <c r="Z23" s="15"/>
      <c r="AB23" s="41">
        <v>65.2</v>
      </c>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row>
    <row r="24" spans="1:259" s="14" customFormat="1" ht="10.199999999999999" x14ac:dyDescent="0.25">
      <c r="A24" s="30">
        <f>(A23+1)</f>
        <v>1979</v>
      </c>
      <c r="B24" s="29">
        <v>4.54</v>
      </c>
      <c r="C24" s="28">
        <f>B24*AB$65/AB24</f>
        <v>16.184599724517906</v>
      </c>
      <c r="D24" s="29">
        <v>3.86</v>
      </c>
      <c r="E24" s="28">
        <f>D24*AB$65/AB24</f>
        <v>13.760474655647382</v>
      </c>
      <c r="F24" s="29">
        <v>2.78</v>
      </c>
      <c r="G24" s="28">
        <f>F24*AB$65/AB24</f>
        <v>9.9103936639118455</v>
      </c>
      <c r="H24" s="29" t="s">
        <v>4</v>
      </c>
      <c r="I24" s="28" t="s">
        <v>4</v>
      </c>
      <c r="J24" s="29" t="s">
        <v>4</v>
      </c>
      <c r="K24" s="28" t="s">
        <v>4</v>
      </c>
      <c r="L24" s="27">
        <v>3.64</v>
      </c>
      <c r="M24" s="26">
        <f>L24*AB$65/AB24</f>
        <v>12.976198898071624</v>
      </c>
      <c r="N24" s="42"/>
      <c r="O24" s="15"/>
      <c r="P24" s="44"/>
      <c r="Q24" s="15"/>
      <c r="R24" s="15"/>
      <c r="S24" s="15"/>
      <c r="T24" s="15"/>
      <c r="U24" s="15"/>
      <c r="V24" s="15"/>
      <c r="W24" s="15"/>
      <c r="X24" s="15"/>
      <c r="Y24" s="15"/>
      <c r="Z24" s="15"/>
      <c r="AB24" s="41">
        <v>72.599999999999994</v>
      </c>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row>
    <row r="25" spans="1:259" s="14" customFormat="1" ht="10.199999999999999" x14ac:dyDescent="0.25">
      <c r="A25" s="35">
        <f>(A24+1)</f>
        <v>1980</v>
      </c>
      <c r="B25" s="34">
        <v>5.53</v>
      </c>
      <c r="C25" s="33">
        <f>B25*AB$65/AB25</f>
        <v>17.369233373786404</v>
      </c>
      <c r="D25" s="34">
        <v>4.33</v>
      </c>
      <c r="E25" s="33">
        <f>D25*AB$65/AB25</f>
        <v>13.600141140776696</v>
      </c>
      <c r="F25" s="34">
        <v>3.27</v>
      </c>
      <c r="G25" s="33">
        <f>F25*AB$65/AB25</f>
        <v>10.270776334951455</v>
      </c>
      <c r="H25" s="34" t="s">
        <v>4</v>
      </c>
      <c r="I25" s="33" t="s">
        <v>4</v>
      </c>
      <c r="J25" s="34" t="s">
        <v>4</v>
      </c>
      <c r="K25" s="33" t="s">
        <v>4</v>
      </c>
      <c r="L25" s="32">
        <v>4.29</v>
      </c>
      <c r="M25" s="31">
        <f>L25*AB$65/AB25</f>
        <v>13.474504733009708</v>
      </c>
      <c r="N25" s="42"/>
      <c r="O25" s="15"/>
      <c r="P25" s="44"/>
      <c r="Q25" s="15"/>
      <c r="R25" s="15"/>
      <c r="S25" s="15"/>
      <c r="T25" s="15"/>
      <c r="U25" s="15"/>
      <c r="V25" s="15"/>
      <c r="W25" s="15"/>
      <c r="X25" s="15"/>
      <c r="Y25" s="15"/>
      <c r="Z25" s="15"/>
      <c r="AB25" s="41">
        <v>82.4</v>
      </c>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row>
    <row r="26" spans="1:259" s="14" customFormat="1" ht="10.199999999999999" x14ac:dyDescent="0.25">
      <c r="A26" s="30">
        <f>(A25+1)</f>
        <v>1981</v>
      </c>
      <c r="B26" s="29">
        <v>5.95</v>
      </c>
      <c r="C26" s="28">
        <f>B26*AB$65/AB26</f>
        <v>16.940874037403738</v>
      </c>
      <c r="D26" s="29">
        <v>4.95</v>
      </c>
      <c r="E26" s="28">
        <f>D26*AB$65/AB26</f>
        <v>14.093668316831682</v>
      </c>
      <c r="F26" s="29">
        <v>3.68</v>
      </c>
      <c r="G26" s="28">
        <f>F26*AB$65/AB26</f>
        <v>10.47771705170517</v>
      </c>
      <c r="H26" s="29" t="s">
        <v>4</v>
      </c>
      <c r="I26" s="28" t="s">
        <v>4</v>
      </c>
      <c r="J26" s="29" t="s">
        <v>4</v>
      </c>
      <c r="K26" s="28" t="s">
        <v>4</v>
      </c>
      <c r="L26" s="27">
        <v>4.7300000000000004</v>
      </c>
      <c r="M26" s="26">
        <f>L26*AB$65/AB26</f>
        <v>13.467283058305831</v>
      </c>
      <c r="N26" s="42"/>
      <c r="O26" s="15"/>
      <c r="P26" s="44"/>
      <c r="Q26" s="15"/>
      <c r="R26" s="15"/>
      <c r="S26" s="15"/>
      <c r="T26" s="15"/>
      <c r="U26" s="15"/>
      <c r="V26" s="15"/>
      <c r="W26" s="15"/>
      <c r="X26" s="15"/>
      <c r="Y26" s="15"/>
      <c r="Z26" s="15"/>
      <c r="AB26" s="41">
        <v>90.9</v>
      </c>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row>
    <row r="27" spans="1:259" s="14" customFormat="1" ht="10.199999999999999" x14ac:dyDescent="0.25">
      <c r="A27" s="35">
        <f>(A26+1)</f>
        <v>1982</v>
      </c>
      <c r="B27" s="34">
        <v>6.3</v>
      </c>
      <c r="C27" s="33">
        <f>B27*AB$65/AB27</f>
        <v>16.896469430051809</v>
      </c>
      <c r="D27" s="34">
        <v>5.69</v>
      </c>
      <c r="E27" s="33">
        <f>D27*AB$65/AB27</f>
        <v>15.260462072538859</v>
      </c>
      <c r="F27" s="34">
        <v>4.22</v>
      </c>
      <c r="G27" s="33">
        <f>F27*AB$65/AB27</f>
        <v>11.317952538860101</v>
      </c>
      <c r="H27" s="34" t="s">
        <v>4</v>
      </c>
      <c r="I27" s="33" t="s">
        <v>4</v>
      </c>
      <c r="J27" s="34" t="s">
        <v>4</v>
      </c>
      <c r="K27" s="33" t="s">
        <v>4</v>
      </c>
      <c r="L27" s="32">
        <v>5.2</v>
      </c>
      <c r="M27" s="31">
        <f>L27*AB$65/AB27</f>
        <v>13.946292227979274</v>
      </c>
      <c r="N27" s="42"/>
      <c r="O27" s="15"/>
      <c r="P27" s="44"/>
      <c r="Q27" s="15"/>
      <c r="R27" s="15"/>
      <c r="S27" s="15"/>
      <c r="T27" s="15"/>
      <c r="U27" s="15"/>
      <c r="V27" s="15"/>
      <c r="W27" s="15"/>
      <c r="X27" s="15"/>
      <c r="Y27" s="15"/>
      <c r="Z27" s="15"/>
      <c r="AB27" s="41">
        <v>96.5</v>
      </c>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c r="IX27" s="15"/>
      <c r="IY27" s="15"/>
    </row>
    <row r="28" spans="1:259" s="14" customFormat="1" ht="10.199999999999999" x14ac:dyDescent="0.25">
      <c r="A28" s="30">
        <f>(A27+1)</f>
        <v>1983</v>
      </c>
      <c r="B28" s="29">
        <v>6.91</v>
      </c>
      <c r="C28" s="28">
        <f>B28*AB$65/AB28</f>
        <v>17.955662751004017</v>
      </c>
      <c r="D28" s="29">
        <v>6.25</v>
      </c>
      <c r="E28" s="28">
        <f>D28*AB$65/AB28</f>
        <v>16.240650100401606</v>
      </c>
      <c r="F28" s="29">
        <v>4.3600000000000003</v>
      </c>
      <c r="G28" s="28">
        <f>F28*AB$65/AB28</f>
        <v>11.329477510040162</v>
      </c>
      <c r="H28" s="29" t="s">
        <v>4</v>
      </c>
      <c r="I28" s="28" t="s">
        <v>4</v>
      </c>
      <c r="J28" s="29" t="s">
        <v>4</v>
      </c>
      <c r="K28" s="28" t="s">
        <v>4</v>
      </c>
      <c r="L28" s="27">
        <v>5.64</v>
      </c>
      <c r="M28" s="26">
        <f>L28*AB$65/AB28</f>
        <v>14.655562650602409</v>
      </c>
      <c r="N28" s="42"/>
      <c r="O28" s="15"/>
      <c r="P28" s="44"/>
      <c r="Q28" s="15"/>
      <c r="R28" s="15"/>
      <c r="S28" s="15"/>
      <c r="T28" s="15"/>
      <c r="U28" s="15"/>
      <c r="V28" s="15"/>
      <c r="W28" s="15"/>
      <c r="X28" s="15"/>
      <c r="Y28" s="15"/>
      <c r="Z28" s="15"/>
      <c r="AB28" s="41">
        <v>99.6</v>
      </c>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row>
    <row r="29" spans="1:259" s="14" customFormat="1" ht="10.199999999999999" x14ac:dyDescent="0.25">
      <c r="A29" s="35">
        <f>(A28+1)</f>
        <v>1984</v>
      </c>
      <c r="B29" s="34">
        <v>7.43</v>
      </c>
      <c r="C29" s="33">
        <f>B29*AB$65/AB29</f>
        <v>18.507851106833488</v>
      </c>
      <c r="D29" s="34">
        <v>6.52</v>
      </c>
      <c r="E29" s="33">
        <f>D29*AB$65/AB29</f>
        <v>16.241075264677569</v>
      </c>
      <c r="F29" s="34">
        <v>4.5999999999999996</v>
      </c>
      <c r="G29" s="33">
        <f>F29*AB$65/AB29</f>
        <v>11.458427333974974</v>
      </c>
      <c r="H29" s="34" t="s">
        <v>4</v>
      </c>
      <c r="I29" s="33" t="s">
        <v>4</v>
      </c>
      <c r="J29" s="34" t="s">
        <v>4</v>
      </c>
      <c r="K29" s="33" t="s">
        <v>4</v>
      </c>
      <c r="L29" s="32">
        <v>6.01</v>
      </c>
      <c r="M29" s="31">
        <f>L29*AB$65/AB29</f>
        <v>14.970684408084695</v>
      </c>
      <c r="N29" s="42"/>
      <c r="O29" s="15"/>
      <c r="P29" s="44"/>
      <c r="Q29" s="15"/>
      <c r="R29" s="15"/>
      <c r="S29" s="15"/>
      <c r="T29" s="15"/>
      <c r="U29" s="15"/>
      <c r="V29" s="15"/>
      <c r="W29" s="15"/>
      <c r="X29" s="15"/>
      <c r="Y29" s="15"/>
      <c r="Z29" s="15"/>
      <c r="AB29" s="41">
        <v>103.9</v>
      </c>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c r="IY29" s="15"/>
    </row>
    <row r="30" spans="1:259" s="14" customFormat="1" ht="10.199999999999999" x14ac:dyDescent="0.25">
      <c r="A30" s="30">
        <f>(A29+1)</f>
        <v>1985</v>
      </c>
      <c r="B30" s="29">
        <v>7.78</v>
      </c>
      <c r="C30" s="28">
        <f>B30*AB$65/AB30</f>
        <v>18.713286059479554</v>
      </c>
      <c r="D30" s="29">
        <v>6.88</v>
      </c>
      <c r="E30" s="28">
        <f>D30*AB$65/AB30</f>
        <v>16.548510037174719</v>
      </c>
      <c r="F30" s="29">
        <v>4.9800000000000004</v>
      </c>
      <c r="G30" s="28">
        <f>F30*AB$65/AB30</f>
        <v>11.978427323420075</v>
      </c>
      <c r="H30" s="29" t="s">
        <v>4</v>
      </c>
      <c r="I30" s="28" t="s">
        <v>4</v>
      </c>
      <c r="J30" s="29" t="s">
        <v>4</v>
      </c>
      <c r="K30" s="28" t="s">
        <v>4</v>
      </c>
      <c r="L30" s="27">
        <v>6.42</v>
      </c>
      <c r="M30" s="26">
        <f>L30*AB$65/AB30</f>
        <v>15.442068959107806</v>
      </c>
      <c r="N30" s="42"/>
      <c r="O30" s="15"/>
      <c r="P30" s="44"/>
      <c r="Q30" s="15"/>
      <c r="R30" s="15"/>
      <c r="S30" s="15"/>
      <c r="T30" s="15"/>
      <c r="U30" s="15"/>
      <c r="V30" s="15"/>
      <c r="W30" s="15"/>
      <c r="X30" s="15"/>
      <c r="Y30" s="15"/>
      <c r="Z30" s="15"/>
      <c r="AB30" s="41">
        <v>107.6</v>
      </c>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row>
    <row r="31" spans="1:259" s="14" customFormat="1" ht="10.199999999999999" x14ac:dyDescent="0.25">
      <c r="A31" s="35">
        <f>(A30+1)</f>
        <v>1986</v>
      </c>
      <c r="B31" s="34">
        <v>7.95</v>
      </c>
      <c r="C31" s="33">
        <f>B31*AB$65/AB31</f>
        <v>18.773243156934306</v>
      </c>
      <c r="D31" s="34">
        <v>7.05</v>
      </c>
      <c r="E31" s="33">
        <f>D31*AB$65/AB31</f>
        <v>16.647970346715326</v>
      </c>
      <c r="F31" s="34">
        <v>5.16</v>
      </c>
      <c r="G31" s="33">
        <f>F31*AB$65/AB31</f>
        <v>12.184897445255473</v>
      </c>
      <c r="H31" s="34" t="s">
        <v>4</v>
      </c>
      <c r="I31" s="33" t="s">
        <v>4</v>
      </c>
      <c r="J31" s="34" t="s">
        <v>4</v>
      </c>
      <c r="K31" s="33" t="s">
        <v>4</v>
      </c>
      <c r="L31" s="32">
        <v>6.61</v>
      </c>
      <c r="M31" s="31">
        <f>L31*AB$65/AB31</f>
        <v>15.608948083941607</v>
      </c>
      <c r="N31" s="42"/>
      <c r="O31" s="15"/>
      <c r="P31" s="44"/>
      <c r="Q31" s="15"/>
      <c r="R31" s="15"/>
      <c r="S31" s="15"/>
      <c r="T31" s="15"/>
      <c r="U31" s="15"/>
      <c r="V31" s="15"/>
      <c r="W31" s="15"/>
      <c r="X31" s="15"/>
      <c r="Y31" s="15"/>
      <c r="Z31" s="15"/>
      <c r="AB31" s="41">
        <v>109.6</v>
      </c>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row>
    <row r="32" spans="1:259" s="14" customFormat="1" ht="10.199999999999999" x14ac:dyDescent="0.25">
      <c r="A32" s="30">
        <f>(A31+1)</f>
        <v>1987</v>
      </c>
      <c r="B32" s="29">
        <v>7.95</v>
      </c>
      <c r="C32" s="28">
        <f>B32*AB$65/AB32</f>
        <v>18.112213468309861</v>
      </c>
      <c r="D32" s="29">
        <v>7.05</v>
      </c>
      <c r="E32" s="28">
        <f>D32*AB$65/AB32</f>
        <v>16.061774207746478</v>
      </c>
      <c r="F32" s="29">
        <v>4.93</v>
      </c>
      <c r="G32" s="28">
        <f>F32*AB$65/AB32</f>
        <v>11.231850616197182</v>
      </c>
      <c r="H32" s="29" t="s">
        <v>4</v>
      </c>
      <c r="I32" s="28" t="s">
        <v>4</v>
      </c>
      <c r="J32" s="29" t="s">
        <v>4</v>
      </c>
      <c r="K32" s="28" t="s">
        <v>4</v>
      </c>
      <c r="L32" s="27">
        <v>6.5</v>
      </c>
      <c r="M32" s="26">
        <f>L32*AB$65/AB32</f>
        <v>14.808727992957746</v>
      </c>
      <c r="N32" s="42"/>
      <c r="O32" s="15"/>
      <c r="P32" s="44"/>
      <c r="Q32" s="15"/>
      <c r="R32" s="15"/>
      <c r="S32" s="15"/>
      <c r="T32" s="15"/>
      <c r="U32" s="15"/>
      <c r="V32" s="15"/>
      <c r="W32" s="15"/>
      <c r="X32" s="15"/>
      <c r="Y32" s="15"/>
      <c r="Z32" s="15"/>
      <c r="AB32" s="41">
        <v>113.6</v>
      </c>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c r="IW32" s="15"/>
      <c r="IX32" s="15"/>
      <c r="IY32" s="15"/>
    </row>
    <row r="33" spans="1:259" s="14" customFormat="1" ht="10.199999999999999" x14ac:dyDescent="0.25">
      <c r="A33" s="35">
        <f>(A32+1)</f>
        <v>1988</v>
      </c>
      <c r="B33" s="34">
        <v>7.81</v>
      </c>
      <c r="C33" s="33">
        <f>B33*AB$65/AB33</f>
        <v>17.086339053254434</v>
      </c>
      <c r="D33" s="34">
        <v>6.96</v>
      </c>
      <c r="E33" s="33">
        <f>D33*AB$65/AB33</f>
        <v>15.226750295857986</v>
      </c>
      <c r="F33" s="34">
        <v>4.6100000000000003</v>
      </c>
      <c r="G33" s="33">
        <f>F33*AB$65/AB33</f>
        <v>10.085534319526626</v>
      </c>
      <c r="H33" s="34" t="s">
        <v>4</v>
      </c>
      <c r="I33" s="33" t="s">
        <v>4</v>
      </c>
      <c r="J33" s="34" t="s">
        <v>4</v>
      </c>
      <c r="K33" s="33" t="s">
        <v>4</v>
      </c>
      <c r="L33" s="32">
        <v>6.24</v>
      </c>
      <c r="M33" s="31">
        <f>L33*AB$65/AB33</f>
        <v>13.651569230769232</v>
      </c>
      <c r="N33" s="42"/>
      <c r="O33" s="15"/>
      <c r="P33" s="44"/>
      <c r="Q33" s="15"/>
      <c r="R33" s="15"/>
      <c r="S33" s="15"/>
      <c r="T33" s="15"/>
      <c r="U33" s="15"/>
      <c r="V33" s="15"/>
      <c r="W33" s="15"/>
      <c r="X33" s="15"/>
      <c r="Y33" s="15"/>
      <c r="Z33" s="15"/>
      <c r="AB33" s="41">
        <v>118.3</v>
      </c>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row>
    <row r="34" spans="1:259" s="14" customFormat="1" ht="10.199999999999999" x14ac:dyDescent="0.25">
      <c r="A34" s="30">
        <v>1989</v>
      </c>
      <c r="B34" s="29">
        <v>7.39</v>
      </c>
      <c r="C34" s="28">
        <f>B34*AB$65/AB34</f>
        <v>15.42430072580645</v>
      </c>
      <c r="D34" s="29">
        <v>6.74</v>
      </c>
      <c r="E34" s="28">
        <f>D34*AB$65/AB34</f>
        <v>14.067630161290321</v>
      </c>
      <c r="F34" s="29">
        <v>4.1100000000000003</v>
      </c>
      <c r="G34" s="28">
        <f>F34*AB$65/AB34</f>
        <v>8.5783323387096768</v>
      </c>
      <c r="H34" s="29" t="s">
        <v>4</v>
      </c>
      <c r="I34" s="28" t="s">
        <v>4</v>
      </c>
      <c r="J34" s="29" t="s">
        <v>4</v>
      </c>
      <c r="K34" s="28" t="s">
        <v>4</v>
      </c>
      <c r="L34" s="27">
        <v>5.79</v>
      </c>
      <c r="M34" s="26">
        <f>L34*AB$65/AB34</f>
        <v>12.084803951612903</v>
      </c>
      <c r="N34" s="42"/>
      <c r="O34" s="15"/>
      <c r="P34" s="44"/>
      <c r="Q34" s="15"/>
      <c r="R34" s="15"/>
      <c r="S34" s="15"/>
      <c r="T34" s="15"/>
      <c r="U34" s="15"/>
      <c r="V34" s="15"/>
      <c r="W34" s="15"/>
      <c r="X34" s="15"/>
      <c r="Y34" s="15"/>
      <c r="Z34" s="15"/>
      <c r="AB34" s="41">
        <v>124</v>
      </c>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row>
    <row r="35" spans="1:259" s="14" customFormat="1" ht="10.199999999999999" x14ac:dyDescent="0.25">
      <c r="A35" s="35">
        <v>1990</v>
      </c>
      <c r="B35" s="34">
        <v>7.13</v>
      </c>
      <c r="C35" s="33">
        <f>B35*AB$65/AB35</f>
        <v>14.118763810252485</v>
      </c>
      <c r="D35" s="34">
        <v>6.26</v>
      </c>
      <c r="E35" s="33">
        <f>D35*AB$65/AB35</f>
        <v>12.3959973986228</v>
      </c>
      <c r="F35" s="34">
        <v>3.8</v>
      </c>
      <c r="G35" s="33">
        <f>F35*AB$65/AB35</f>
        <v>7.5247268553940323</v>
      </c>
      <c r="H35" s="34">
        <v>4.16</v>
      </c>
      <c r="I35" s="33">
        <f>H35*AB$65/AB35</f>
        <v>8.2375957153787294</v>
      </c>
      <c r="J35" s="34" t="s">
        <v>4</v>
      </c>
      <c r="K35" s="33" t="s">
        <v>4</v>
      </c>
      <c r="L35" s="32">
        <v>5.46</v>
      </c>
      <c r="M35" s="31">
        <f>L35*AB$65/AB35</f>
        <v>10.811844376434582</v>
      </c>
      <c r="N35" s="42"/>
      <c r="O35" s="15"/>
      <c r="P35" s="44"/>
      <c r="Q35" s="15"/>
      <c r="R35" s="15"/>
      <c r="S35" s="15"/>
      <c r="T35" s="15"/>
      <c r="U35" s="15"/>
      <c r="V35" s="15"/>
      <c r="W35" s="15"/>
      <c r="X35" s="15"/>
      <c r="Y35" s="15"/>
      <c r="Z35" s="15"/>
      <c r="AB35" s="41">
        <v>130.69999999999999</v>
      </c>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c r="IW35" s="15"/>
      <c r="IX35" s="15"/>
      <c r="IY35" s="15"/>
    </row>
    <row r="36" spans="1:259" s="14" customFormat="1" ht="10.199999999999999" x14ac:dyDescent="0.25">
      <c r="A36" s="30">
        <v>1991</v>
      </c>
      <c r="B36" s="29">
        <v>7.12</v>
      </c>
      <c r="C36" s="28">
        <f>B36*AB$65/AB36</f>
        <v>13.529620558002936</v>
      </c>
      <c r="D36" s="29">
        <v>6.09</v>
      </c>
      <c r="E36" s="28">
        <f>D36*AB$65/AB36</f>
        <v>11.572386123348018</v>
      </c>
      <c r="F36" s="29">
        <v>3.85</v>
      </c>
      <c r="G36" s="28">
        <f>F36*AB$65/AB36</f>
        <v>7.3158762848751833</v>
      </c>
      <c r="H36" s="29">
        <v>4.37</v>
      </c>
      <c r="I36" s="28">
        <f>H36*AB$65/AB36</f>
        <v>8.3039946402349489</v>
      </c>
      <c r="J36" s="29" t="s">
        <v>4</v>
      </c>
      <c r="K36" s="28" t="s">
        <v>4</v>
      </c>
      <c r="L36" s="27">
        <v>5.46</v>
      </c>
      <c r="M36" s="26">
        <f>L36*AB$65/AB36</f>
        <v>10.375242731277533</v>
      </c>
      <c r="N36" s="42"/>
      <c r="O36" s="15"/>
      <c r="P36" s="44"/>
      <c r="Q36" s="15"/>
      <c r="R36" s="15"/>
      <c r="S36" s="15"/>
      <c r="T36" s="15"/>
      <c r="U36" s="15"/>
      <c r="V36" s="15"/>
      <c r="W36" s="15"/>
      <c r="X36" s="15"/>
      <c r="Y36" s="15"/>
      <c r="Z36" s="15"/>
      <c r="AB36" s="41">
        <v>136.19999999999999</v>
      </c>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row>
    <row r="37" spans="1:259" s="14" customFormat="1" ht="10.199999999999999" x14ac:dyDescent="0.25">
      <c r="A37" s="35">
        <v>1992</v>
      </c>
      <c r="B37" s="34">
        <v>6.97</v>
      </c>
      <c r="C37" s="33">
        <f>B37*AB$65/AB37</f>
        <v>12.857538631503918</v>
      </c>
      <c r="D37" s="34">
        <v>5.97</v>
      </c>
      <c r="E37" s="33">
        <f>D37*AB$65/AB37</f>
        <v>11.012841553813255</v>
      </c>
      <c r="F37" s="34">
        <v>3.68</v>
      </c>
      <c r="G37" s="33">
        <f>F37*AB$65/AB37</f>
        <v>6.7884852459016392</v>
      </c>
      <c r="H37" s="34">
        <v>4.3600000000000003</v>
      </c>
      <c r="I37" s="33">
        <f>H37*AB$65/AB37</f>
        <v>8.0428792587312898</v>
      </c>
      <c r="J37" s="34" t="s">
        <v>4</v>
      </c>
      <c r="K37" s="33" t="s">
        <v>4</v>
      </c>
      <c r="L37" s="32">
        <v>5.3</v>
      </c>
      <c r="M37" s="31">
        <f>L37*AB$65/AB37</f>
        <v>9.7768945117605117</v>
      </c>
      <c r="N37" s="42"/>
      <c r="O37" s="15"/>
      <c r="P37" s="44"/>
      <c r="Q37" s="15"/>
      <c r="R37" s="15"/>
      <c r="S37" s="15"/>
      <c r="T37" s="15"/>
      <c r="U37" s="15"/>
      <c r="V37" s="15"/>
      <c r="W37" s="15"/>
      <c r="X37" s="15"/>
      <c r="Y37" s="15"/>
      <c r="Z37" s="15"/>
      <c r="AB37" s="41">
        <v>140.30000000000001</v>
      </c>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row>
    <row r="38" spans="1:259" s="14" customFormat="1" ht="10.199999999999999" x14ac:dyDescent="0.25">
      <c r="A38" s="30">
        <v>1993</v>
      </c>
      <c r="B38" s="29">
        <v>6.85</v>
      </c>
      <c r="C38" s="28">
        <f>B38*AB$65/AB38</f>
        <v>12.268895155709341</v>
      </c>
      <c r="D38" s="29">
        <v>5.96</v>
      </c>
      <c r="E38" s="28">
        <f>D38*AB$65/AB38</f>
        <v>10.674834325259514</v>
      </c>
      <c r="F38" s="29">
        <v>3.78</v>
      </c>
      <c r="G38" s="28">
        <f>F38*AB$65/AB38</f>
        <v>6.7702808304498259</v>
      </c>
      <c r="H38" s="29">
        <v>4.49</v>
      </c>
      <c r="I38" s="28">
        <f>H38*AB$65/AB38</f>
        <v>8.0419473356401365</v>
      </c>
      <c r="J38" s="29" t="s">
        <v>4</v>
      </c>
      <c r="K38" s="28" t="s">
        <v>4</v>
      </c>
      <c r="L38" s="27">
        <v>5.33</v>
      </c>
      <c r="M38" s="26">
        <f>L38*AB$65/AB38</f>
        <v>9.5464541868512107</v>
      </c>
      <c r="N38" s="42"/>
      <c r="O38" s="15"/>
      <c r="P38" s="44"/>
      <c r="Q38" s="15"/>
      <c r="R38" s="15"/>
      <c r="S38" s="15"/>
      <c r="T38" s="15"/>
      <c r="U38" s="15"/>
      <c r="V38" s="15"/>
      <c r="W38" s="15"/>
      <c r="X38" s="15"/>
      <c r="Y38" s="15"/>
      <c r="Z38" s="15"/>
      <c r="AB38" s="41">
        <v>144.5</v>
      </c>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c r="IW38" s="15"/>
      <c r="IX38" s="15"/>
      <c r="IY38" s="15"/>
    </row>
    <row r="39" spans="1:259" s="14" customFormat="1" ht="10.199999999999999" x14ac:dyDescent="0.25">
      <c r="A39" s="35">
        <v>1994</v>
      </c>
      <c r="B39" s="34">
        <v>6.91</v>
      </c>
      <c r="C39" s="33">
        <f>B39*AB$65/AB39</f>
        <v>12.067368488529016</v>
      </c>
      <c r="D39" s="34">
        <v>5.87</v>
      </c>
      <c r="E39" s="33">
        <f>D39*AB$65/AB39</f>
        <v>10.251150944669366</v>
      </c>
      <c r="F39" s="34">
        <v>3.83</v>
      </c>
      <c r="G39" s="33">
        <f>F39*AB$65/AB39</f>
        <v>6.6885703778677463</v>
      </c>
      <c r="H39" s="34">
        <v>4.5</v>
      </c>
      <c r="I39" s="33">
        <f>H39*AB$65/AB39</f>
        <v>7.8586336032388671</v>
      </c>
      <c r="J39" s="34" t="s">
        <v>4</v>
      </c>
      <c r="K39" s="33" t="s">
        <v>4</v>
      </c>
      <c r="L39" s="32">
        <v>5.36</v>
      </c>
      <c r="M39" s="31">
        <f>L39*AB$65/AB39</f>
        <v>9.3605058029689605</v>
      </c>
      <c r="N39" s="42"/>
      <c r="O39" s="15"/>
      <c r="P39" s="44"/>
      <c r="Q39" s="15"/>
      <c r="R39" s="15"/>
      <c r="S39" s="15"/>
      <c r="T39" s="15"/>
      <c r="U39" s="15"/>
      <c r="V39" s="15"/>
      <c r="W39" s="15"/>
      <c r="X39" s="15"/>
      <c r="Y39" s="15"/>
      <c r="Z39" s="15"/>
      <c r="AB39" s="41">
        <v>148.19999999999999</v>
      </c>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row>
    <row r="40" spans="1:259" s="14" customFormat="1" ht="10.199999999999999" x14ac:dyDescent="0.25">
      <c r="A40" s="30">
        <v>1995</v>
      </c>
      <c r="B40" s="29">
        <v>6.94</v>
      </c>
      <c r="C40" s="28">
        <f>B40*AB$65/AB40</f>
        <v>11.785750262467191</v>
      </c>
      <c r="D40" s="29">
        <v>5.92</v>
      </c>
      <c r="E40" s="28">
        <f>D40*AB$65/AB40</f>
        <v>10.053550656167976</v>
      </c>
      <c r="F40" s="29">
        <v>3.72</v>
      </c>
      <c r="G40" s="28">
        <f>F40*AB$65/AB40</f>
        <v>6.3174338582677168</v>
      </c>
      <c r="H40" s="29">
        <v>4.46</v>
      </c>
      <c r="I40" s="28">
        <f>H40*AB$65/AB40</f>
        <v>7.5741276902887131</v>
      </c>
      <c r="J40" s="29" t="s">
        <v>4</v>
      </c>
      <c r="K40" s="28" t="s">
        <v>4</v>
      </c>
      <c r="L40" s="27">
        <v>5.3</v>
      </c>
      <c r="M40" s="26">
        <f>L40*AB$65/AB40</f>
        <v>9.0006450131233571</v>
      </c>
      <c r="N40" s="42"/>
      <c r="O40" s="15"/>
      <c r="P40" s="44"/>
      <c r="Q40" s="15"/>
      <c r="R40" s="15"/>
      <c r="S40" s="15"/>
      <c r="T40" s="15"/>
      <c r="U40" s="15"/>
      <c r="V40" s="15"/>
      <c r="W40" s="15"/>
      <c r="X40" s="15"/>
      <c r="Y40" s="15"/>
      <c r="Z40" s="15"/>
      <c r="AB40" s="41">
        <v>152.4</v>
      </c>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c r="IW40" s="15"/>
      <c r="IX40" s="15"/>
      <c r="IY40" s="15"/>
    </row>
    <row r="41" spans="1:259" s="14" customFormat="1" ht="10.199999999999999" x14ac:dyDescent="0.25">
      <c r="A41" s="35">
        <v>1996</v>
      </c>
      <c r="B41" s="34">
        <v>6.96</v>
      </c>
      <c r="C41" s="33">
        <f>B41*AB$65/AB41</f>
        <v>11.480717399617589</v>
      </c>
      <c r="D41" s="34">
        <v>5.9</v>
      </c>
      <c r="E41" s="33">
        <f>D41*AB$65/AB41</f>
        <v>9.7322173358827264</v>
      </c>
      <c r="F41" s="34">
        <v>3.7</v>
      </c>
      <c r="G41" s="33">
        <f>F41*AB$65/AB41</f>
        <v>6.1032549394518796</v>
      </c>
      <c r="H41" s="34">
        <v>4.45</v>
      </c>
      <c r="I41" s="33">
        <f>H41*AB$65/AB41</f>
        <v>7.340401210962396</v>
      </c>
      <c r="J41" s="34" t="s">
        <v>4</v>
      </c>
      <c r="K41" s="33" t="s">
        <v>4</v>
      </c>
      <c r="L41" s="32">
        <v>5.28</v>
      </c>
      <c r="M41" s="31">
        <f>L41*AB$65/AB41</f>
        <v>8.7095097514340338</v>
      </c>
      <c r="N41" s="42"/>
      <c r="O41" s="15"/>
      <c r="P41" s="44"/>
      <c r="Q41" s="42"/>
      <c r="R41" s="15"/>
      <c r="S41" s="15"/>
      <c r="T41" s="15"/>
      <c r="U41" s="15"/>
      <c r="V41" s="15"/>
      <c r="W41" s="15"/>
      <c r="X41" s="15"/>
      <c r="Y41" s="15"/>
      <c r="Z41" s="15"/>
      <c r="AB41" s="41">
        <v>156.9</v>
      </c>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c r="IW41" s="15"/>
      <c r="IX41" s="15"/>
      <c r="IY41" s="15"/>
    </row>
    <row r="42" spans="1:259" s="14" customFormat="1" ht="10.199999999999999" x14ac:dyDescent="0.25">
      <c r="A42" s="30">
        <v>1997</v>
      </c>
      <c r="B42" s="29">
        <v>6.89</v>
      </c>
      <c r="C42" s="28">
        <f>B42*AB$65/AB42</f>
        <v>11.110328909657319</v>
      </c>
      <c r="D42" s="29">
        <v>5.72</v>
      </c>
      <c r="E42" s="28">
        <f>D42*AB$65/AB42</f>
        <v>9.2236692834890963</v>
      </c>
      <c r="F42" s="29">
        <v>3.49</v>
      </c>
      <c r="G42" s="28">
        <f>F42*AB$65/AB42</f>
        <v>5.627728286604361</v>
      </c>
      <c r="H42" s="29">
        <v>4.34</v>
      </c>
      <c r="I42" s="28">
        <f>H42*AB$65/AB42</f>
        <v>6.998378442367601</v>
      </c>
      <c r="J42" s="29" t="s">
        <v>4</v>
      </c>
      <c r="K42" s="28" t="s">
        <v>4</v>
      </c>
      <c r="L42" s="27">
        <v>5.17</v>
      </c>
      <c r="M42" s="26">
        <f>L42*AB$65/AB42</f>
        <v>8.3367780062305297</v>
      </c>
      <c r="N42" s="42"/>
      <c r="O42" s="15"/>
      <c r="P42" s="44"/>
      <c r="Q42" s="42"/>
      <c r="R42" s="15"/>
      <c r="S42" s="15"/>
      <c r="T42" s="15"/>
      <c r="U42" s="15"/>
      <c r="V42" s="15"/>
      <c r="W42" s="15"/>
      <c r="X42" s="15"/>
      <c r="Y42" s="15"/>
      <c r="Z42" s="15"/>
      <c r="AB42" s="41">
        <v>160.5</v>
      </c>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c r="IW42" s="15"/>
      <c r="IX42" s="15"/>
      <c r="IY42" s="15"/>
    </row>
    <row r="43" spans="1:259" s="14" customFormat="1" ht="10.199999999999999" x14ac:dyDescent="0.25">
      <c r="A43" s="35">
        <v>1998</v>
      </c>
      <c r="B43" s="34">
        <v>6.84</v>
      </c>
      <c r="C43" s="33">
        <f>B43*AB$65/AB43</f>
        <v>10.860535214723926</v>
      </c>
      <c r="D43" s="34">
        <v>5.71</v>
      </c>
      <c r="E43" s="33">
        <f>D43*AB$65/AB43</f>
        <v>9.0663239877300619</v>
      </c>
      <c r="F43" s="34">
        <v>3.45</v>
      </c>
      <c r="G43" s="33">
        <f>F43*AB$65/AB43</f>
        <v>5.4779015337423305</v>
      </c>
      <c r="H43" s="34">
        <v>4.5</v>
      </c>
      <c r="I43" s="33">
        <f>H43*AB$65/AB43</f>
        <v>7.145088957055215</v>
      </c>
      <c r="J43" s="34" t="s">
        <v>4</v>
      </c>
      <c r="K43" s="33" t="s">
        <v>4</v>
      </c>
      <c r="L43" s="34">
        <v>5.16</v>
      </c>
      <c r="M43" s="31">
        <f>L43*AB$65/AB43</f>
        <v>8.1930353374233125</v>
      </c>
      <c r="N43" s="42"/>
      <c r="O43" s="15"/>
      <c r="P43" s="44"/>
      <c r="Q43" s="42"/>
      <c r="R43" s="15"/>
      <c r="S43" s="15"/>
      <c r="T43" s="15"/>
      <c r="U43" s="15"/>
      <c r="V43" s="15"/>
      <c r="W43" s="15"/>
      <c r="X43" s="15"/>
      <c r="Y43" s="15"/>
      <c r="Z43" s="15"/>
      <c r="AB43" s="41">
        <v>163</v>
      </c>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c r="IW43" s="15"/>
      <c r="IX43" s="15"/>
      <c r="IY43" s="15"/>
    </row>
    <row r="44" spans="1:259" s="14" customFormat="1" ht="10.199999999999999" x14ac:dyDescent="0.25">
      <c r="A44" s="30">
        <v>1999</v>
      </c>
      <c r="B44" s="29">
        <v>6.27</v>
      </c>
      <c r="C44" s="28">
        <f>B44*AB$65/AB44</f>
        <v>9.7403659663865536</v>
      </c>
      <c r="D44" s="29">
        <v>5.29</v>
      </c>
      <c r="E44" s="28">
        <f>D44*AB$65/AB44</f>
        <v>8.2179483193277303</v>
      </c>
      <c r="F44" s="29">
        <v>3.36</v>
      </c>
      <c r="G44" s="28">
        <f>F44*AB$65/AB44</f>
        <v>5.2197176470588227</v>
      </c>
      <c r="H44" s="29">
        <v>4.21</v>
      </c>
      <c r="I44" s="28">
        <f>H44*AB$65/AB44</f>
        <v>6.540181932773109</v>
      </c>
      <c r="J44" s="29" t="s">
        <v>4</v>
      </c>
      <c r="K44" s="28" t="s">
        <v>4</v>
      </c>
      <c r="L44" s="29">
        <v>4.8600000000000003</v>
      </c>
      <c r="M44" s="26">
        <f>L44*AB$65/AB44</f>
        <v>7.5499487394957976</v>
      </c>
      <c r="N44" s="42"/>
      <c r="O44" s="15"/>
      <c r="P44" s="44"/>
      <c r="Q44" s="42"/>
      <c r="R44" s="15"/>
      <c r="S44" s="15"/>
      <c r="T44" s="15"/>
      <c r="U44" s="15"/>
      <c r="V44" s="15"/>
      <c r="W44" s="15"/>
      <c r="X44" s="15"/>
      <c r="Y44" s="15"/>
      <c r="Z44" s="15"/>
      <c r="AB44" s="41">
        <v>166.6</v>
      </c>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c r="IW44" s="15"/>
      <c r="IX44" s="15"/>
      <c r="IY44" s="15"/>
    </row>
    <row r="45" spans="1:259" s="14" customFormat="1" ht="10.199999999999999" x14ac:dyDescent="0.25">
      <c r="A45" s="35">
        <v>2000</v>
      </c>
      <c r="B45" s="34">
        <v>6.29</v>
      </c>
      <c r="C45" s="33">
        <f>B45*AB$65/AB45</f>
        <v>9.4536654471544708</v>
      </c>
      <c r="D45" s="34">
        <v>5.23</v>
      </c>
      <c r="E45" s="33">
        <f>D45*AB$65/AB45</f>
        <v>7.860519918699187</v>
      </c>
      <c r="F45" s="34">
        <v>3.35</v>
      </c>
      <c r="G45" s="33">
        <f>F45*AB$65/AB45</f>
        <v>5.0349410569105695</v>
      </c>
      <c r="H45" s="34">
        <v>4.1399999999999997</v>
      </c>
      <c r="I45" s="33">
        <f>H45*AB$65/AB45</f>
        <v>6.2222853658536579</v>
      </c>
      <c r="J45" s="34" t="s">
        <v>4</v>
      </c>
      <c r="K45" s="33" t="s">
        <v>4</v>
      </c>
      <c r="L45" s="32">
        <v>4.84</v>
      </c>
      <c r="M45" s="31">
        <f>L45*AB$65/AB45</f>
        <v>7.2743626016260157</v>
      </c>
      <c r="N45" s="42"/>
      <c r="O45" s="15"/>
      <c r="P45" s="44"/>
      <c r="Q45" s="42"/>
      <c r="R45" s="15"/>
      <c r="S45" s="15"/>
      <c r="T45" s="15"/>
      <c r="U45" s="15"/>
      <c r="V45" s="15"/>
      <c r="W45" s="15"/>
      <c r="X45" s="15"/>
      <c r="Y45" s="15"/>
      <c r="Z45" s="15"/>
      <c r="AB45" s="41">
        <v>172.2</v>
      </c>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c r="IW45" s="15"/>
      <c r="IX45" s="15"/>
      <c r="IY45" s="15"/>
    </row>
    <row r="46" spans="1:259" s="14" customFormat="1" ht="10.199999999999999" x14ac:dyDescent="0.25">
      <c r="A46" s="30">
        <v>2001</v>
      </c>
      <c r="B46" s="29">
        <v>6.72</v>
      </c>
      <c r="C46" s="28">
        <f>B46*AB$65/AB46</f>
        <v>9.8204964426877464</v>
      </c>
      <c r="D46" s="43">
        <v>5.58</v>
      </c>
      <c r="E46" s="28">
        <f>D46*AB$65/AB46</f>
        <v>8.1545193675889323</v>
      </c>
      <c r="F46" s="29">
        <v>3.53</v>
      </c>
      <c r="G46" s="28">
        <f>F46*AB$65/AB46</f>
        <v>5.1586833992094858</v>
      </c>
      <c r="H46" s="29">
        <v>4.53</v>
      </c>
      <c r="I46" s="28">
        <f>H46*AB$65/AB46</f>
        <v>6.6200667984189723</v>
      </c>
      <c r="J46" s="29" t="s">
        <v>4</v>
      </c>
      <c r="K46" s="28" t="s">
        <v>4</v>
      </c>
      <c r="L46" s="27">
        <v>5.21</v>
      </c>
      <c r="M46" s="26">
        <f>L46*AB$65/AB46</f>
        <v>7.6138075098814229</v>
      </c>
      <c r="N46" s="42"/>
      <c r="O46" s="15"/>
      <c r="P46" s="15"/>
      <c r="Q46" s="15"/>
      <c r="R46" s="15"/>
      <c r="S46" s="15"/>
      <c r="T46" s="15"/>
      <c r="U46" s="15"/>
      <c r="V46" s="15"/>
      <c r="W46" s="15"/>
      <c r="X46" s="15"/>
      <c r="Y46" s="15"/>
      <c r="Z46" s="15"/>
      <c r="AB46" s="41">
        <v>177.1</v>
      </c>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c r="IW46" s="15"/>
      <c r="IX46" s="15"/>
      <c r="IY46" s="15"/>
    </row>
    <row r="47" spans="1:259" s="14" customFormat="1" ht="10.199999999999999" x14ac:dyDescent="0.25">
      <c r="A47" s="35">
        <v>2002</v>
      </c>
      <c r="B47" s="34">
        <v>6.79</v>
      </c>
      <c r="C47" s="33">
        <f>B47*AB$65/AB47</f>
        <v>9.7683529182879365</v>
      </c>
      <c r="D47" s="34">
        <v>5.6</v>
      </c>
      <c r="E47" s="33">
        <f>D47*AB$65/AB47</f>
        <v>8.0563735408560291</v>
      </c>
      <c r="F47" s="34">
        <v>3.84</v>
      </c>
      <c r="G47" s="33">
        <f>F47*AB$65/AB47</f>
        <v>5.5243704280155637</v>
      </c>
      <c r="H47" s="34">
        <v>4.6900000000000004</v>
      </c>
      <c r="I47" s="33">
        <f>H47*AB$65/AB47</f>
        <v>6.7472128404669256</v>
      </c>
      <c r="J47" s="34" t="s">
        <v>4</v>
      </c>
      <c r="K47" s="33" t="s">
        <v>4</v>
      </c>
      <c r="L47" s="32">
        <v>5.39</v>
      </c>
      <c r="M47" s="31">
        <f>L47*AB$65/AB47</f>
        <v>7.7542595330739283</v>
      </c>
      <c r="N47" s="15"/>
      <c r="O47" s="15"/>
      <c r="P47" s="15"/>
      <c r="Q47" s="15"/>
      <c r="R47" s="15"/>
      <c r="S47" s="15"/>
      <c r="T47" s="15"/>
      <c r="U47" s="15"/>
      <c r="V47" s="15"/>
      <c r="W47" s="15"/>
      <c r="X47" s="15"/>
      <c r="Y47" s="15"/>
      <c r="Z47" s="15"/>
      <c r="AB47" s="41">
        <v>179.9</v>
      </c>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c r="IW47" s="15"/>
      <c r="IX47" s="15"/>
      <c r="IY47" s="15"/>
    </row>
    <row r="48" spans="1:259" s="14" customFormat="1" ht="11.25" customHeight="1" x14ac:dyDescent="0.25">
      <c r="A48" s="30">
        <v>2003</v>
      </c>
      <c r="B48" s="29">
        <v>6.9</v>
      </c>
      <c r="C48" s="28">
        <f>B48*AB$65/AB48</f>
        <v>9.7054124999999996</v>
      </c>
      <c r="D48" s="29">
        <v>5.59</v>
      </c>
      <c r="E48" s="28">
        <f>D48*AB$65/AB48</f>
        <v>7.8627907065217384</v>
      </c>
      <c r="F48" s="29">
        <v>3.79</v>
      </c>
      <c r="G48" s="28">
        <f>F48*AB$65/AB48</f>
        <v>5.3309439673913035</v>
      </c>
      <c r="H48" s="29" t="s">
        <v>4</v>
      </c>
      <c r="I48" s="28" t="s">
        <v>4</v>
      </c>
      <c r="J48" s="29">
        <v>6.01</v>
      </c>
      <c r="K48" s="28">
        <f>J48*AB$65/AB48</f>
        <v>8.4535549456521739</v>
      </c>
      <c r="L48" s="27">
        <v>5.41</v>
      </c>
      <c r="M48" s="26">
        <f>L48*AB$65/AB48</f>
        <v>7.6096060326086956</v>
      </c>
      <c r="N48" s="15"/>
      <c r="O48" s="15"/>
      <c r="P48" s="15"/>
      <c r="Q48" s="15"/>
      <c r="R48" s="15"/>
      <c r="S48" s="15"/>
      <c r="T48" s="15"/>
      <c r="U48" s="15"/>
      <c r="V48" s="15"/>
      <c r="W48" s="15"/>
      <c r="X48" s="15"/>
      <c r="Y48" s="15"/>
      <c r="Z48" s="15"/>
      <c r="AB48" s="41">
        <v>184</v>
      </c>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c r="IW48" s="15"/>
      <c r="IX48" s="15"/>
      <c r="IY48" s="15"/>
    </row>
    <row r="49" spans="1:259" s="14" customFormat="1" ht="11.25" customHeight="1" x14ac:dyDescent="0.25">
      <c r="A49" s="35">
        <v>2004</v>
      </c>
      <c r="B49" s="34">
        <v>7.21</v>
      </c>
      <c r="C49" s="33">
        <f>B49*AB$65/AB49</f>
        <v>9.8783870301746948</v>
      </c>
      <c r="D49" s="34">
        <v>5.9</v>
      </c>
      <c r="E49" s="33">
        <f>D49*AB$65/AB49</f>
        <v>8.0835622022233977</v>
      </c>
      <c r="F49" s="34">
        <v>4.01</v>
      </c>
      <c r="G49" s="33">
        <f>F49*AB$65/AB49</f>
        <v>5.4940821069348855</v>
      </c>
      <c r="H49" s="34" t="s">
        <v>4</v>
      </c>
      <c r="I49" s="33" t="s">
        <v>4</v>
      </c>
      <c r="J49" s="34">
        <v>6.57</v>
      </c>
      <c r="K49" s="33">
        <f>J49*AB$65/AB49</f>
        <v>9.0015260455267327</v>
      </c>
      <c r="L49" s="32">
        <v>5.69</v>
      </c>
      <c r="M49" s="31">
        <f>L49*AB$65/AB49</f>
        <v>7.795842191635785</v>
      </c>
      <c r="N49" s="15"/>
      <c r="O49" s="15"/>
      <c r="P49" s="15"/>
      <c r="Q49" s="15"/>
      <c r="R49" s="15"/>
      <c r="S49" s="15"/>
      <c r="T49" s="15"/>
      <c r="U49" s="15"/>
      <c r="V49" s="15"/>
      <c r="W49" s="15"/>
      <c r="X49" s="15"/>
      <c r="Y49" s="15"/>
      <c r="Z49" s="15"/>
      <c r="AB49" s="41">
        <v>188.9</v>
      </c>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c r="IS49" s="15"/>
      <c r="IT49" s="15"/>
      <c r="IU49" s="15"/>
      <c r="IV49" s="15"/>
      <c r="IW49" s="15"/>
      <c r="IX49" s="15"/>
      <c r="IY49" s="15"/>
    </row>
    <row r="50" spans="1:259" s="14" customFormat="1" ht="11.25" customHeight="1" x14ac:dyDescent="0.25">
      <c r="A50" s="30">
        <v>2005</v>
      </c>
      <c r="B50" s="29">
        <v>7.52</v>
      </c>
      <c r="C50" s="28">
        <f>B50*AB$65/AB50</f>
        <v>9.965482437275984</v>
      </c>
      <c r="D50" s="29">
        <v>6.07</v>
      </c>
      <c r="E50" s="28">
        <f>D50*AB$65/AB50</f>
        <v>8.0439465949820779</v>
      </c>
      <c r="F50" s="29">
        <v>4.24</v>
      </c>
      <c r="G50" s="28">
        <f>F50*AB$65/AB50</f>
        <v>5.6188358422939064</v>
      </c>
      <c r="H50" s="29" t="s">
        <v>4</v>
      </c>
      <c r="I50" s="28" t="s">
        <v>4</v>
      </c>
      <c r="J50" s="29">
        <v>7.2</v>
      </c>
      <c r="K50" s="28">
        <f>J50*AB$65/AB50</f>
        <v>9.541419354838709</v>
      </c>
      <c r="L50" s="27">
        <v>5.92</v>
      </c>
      <c r="M50" s="26">
        <f>L50*AB$65/AB50</f>
        <v>7.8451670250896042</v>
      </c>
      <c r="N50" s="15"/>
      <c r="O50" s="15"/>
      <c r="P50" s="15"/>
      <c r="Q50" s="15"/>
      <c r="R50" s="15"/>
      <c r="S50" s="15"/>
      <c r="T50" s="15"/>
      <c r="U50" s="15"/>
      <c r="V50" s="15"/>
      <c r="W50" s="15"/>
      <c r="X50" s="15"/>
      <c r="Y50" s="15"/>
      <c r="Z50" s="15"/>
      <c r="AB50" s="41">
        <v>195.3</v>
      </c>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15"/>
      <c r="IV50" s="15"/>
      <c r="IW50" s="15"/>
      <c r="IX50" s="15"/>
      <c r="IY50" s="15"/>
    </row>
    <row r="51" spans="1:259" s="14" customFormat="1" ht="11.25" customHeight="1" x14ac:dyDescent="0.25">
      <c r="A51" s="35">
        <v>2006</v>
      </c>
      <c r="B51" s="34">
        <v>7.59</v>
      </c>
      <c r="C51" s="33">
        <f>B51*AB$65/AB51</f>
        <v>9.7439260416666666</v>
      </c>
      <c r="D51" s="34">
        <v>6.15</v>
      </c>
      <c r="E51" s="33">
        <f>D51*AB$65/AB51</f>
        <v>7.8952760416666665</v>
      </c>
      <c r="F51" s="34">
        <v>4.21</v>
      </c>
      <c r="G51" s="33">
        <f>F51*AB$65/AB51</f>
        <v>5.4047336805555553</v>
      </c>
      <c r="H51" s="34" t="s">
        <v>4</v>
      </c>
      <c r="I51" s="33" t="s">
        <v>4</v>
      </c>
      <c r="J51" s="34">
        <v>7.19</v>
      </c>
      <c r="K51" s="33">
        <f>J51*AB$65/AB51</f>
        <v>9.2304121527777774</v>
      </c>
      <c r="L51" s="32">
        <v>5.99</v>
      </c>
      <c r="M51" s="31">
        <f>L51*AB$65/AB51</f>
        <v>7.6898704861111105</v>
      </c>
      <c r="N51" s="15"/>
      <c r="O51" s="15"/>
      <c r="P51" s="15"/>
      <c r="Q51" s="15"/>
      <c r="R51" s="15"/>
      <c r="S51" s="15"/>
      <c r="T51" s="15"/>
      <c r="U51" s="15"/>
      <c r="V51" s="15"/>
      <c r="W51" s="15"/>
      <c r="X51" s="15"/>
      <c r="Y51" s="15"/>
      <c r="Z51" s="15"/>
      <c r="AB51" s="41">
        <v>201.6</v>
      </c>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c r="IW51" s="15"/>
      <c r="IX51" s="15"/>
      <c r="IY51" s="15"/>
    </row>
    <row r="52" spans="1:259" s="14" customFormat="1" ht="11.25" customHeight="1" x14ac:dyDescent="0.25">
      <c r="A52" s="30">
        <v>2007</v>
      </c>
      <c r="B52" s="29">
        <v>8.15</v>
      </c>
      <c r="C52" s="28">
        <f>B52*AB$65/AB52</f>
        <v>10.175155089242642</v>
      </c>
      <c r="D52" s="29">
        <v>6.54</v>
      </c>
      <c r="E52" s="28">
        <f>D52*AB$65/AB52</f>
        <v>8.1650937771345866</v>
      </c>
      <c r="F52" s="29">
        <v>4.5199999999999996</v>
      </c>
      <c r="G52" s="28">
        <f>F52*AB$65/AB52</f>
        <v>5.6431534973468391</v>
      </c>
      <c r="H52" s="29" t="s">
        <v>4</v>
      </c>
      <c r="I52" s="28" t="s">
        <v>4</v>
      </c>
      <c r="J52" s="29">
        <v>7.44</v>
      </c>
      <c r="K52" s="28">
        <f>J52*AB$65/AB52</f>
        <v>9.2887305354558602</v>
      </c>
      <c r="L52" s="27">
        <v>6.41</v>
      </c>
      <c r="M52" s="26">
        <f>L52*AB$65/AB52</f>
        <v>8.0027906898215146</v>
      </c>
      <c r="N52" s="15"/>
      <c r="O52" s="15"/>
      <c r="P52" s="15"/>
      <c r="Q52" s="15"/>
      <c r="R52" s="15"/>
      <c r="S52" s="15"/>
      <c r="T52" s="15"/>
      <c r="U52" s="15"/>
      <c r="V52" s="15"/>
      <c r="W52" s="15"/>
      <c r="X52" s="15"/>
      <c r="Y52" s="15"/>
      <c r="Z52" s="15"/>
      <c r="AB52" s="41">
        <v>207.3</v>
      </c>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c r="IW52" s="15"/>
      <c r="IX52" s="15"/>
      <c r="IY52" s="15"/>
    </row>
    <row r="53" spans="1:259" s="14" customFormat="1" ht="11.25" customHeight="1" x14ac:dyDescent="0.25">
      <c r="A53" s="35">
        <v>2008</v>
      </c>
      <c r="B53" s="34">
        <v>8.26</v>
      </c>
      <c r="C53" s="33">
        <f>B53*AB$65/AB53</f>
        <v>9.9293026474686474</v>
      </c>
      <c r="D53" s="34">
        <v>6.66</v>
      </c>
      <c r="E53" s="33">
        <f>D53*AB$65/AB53</f>
        <v>8.005951045053413</v>
      </c>
      <c r="F53" s="34">
        <v>4.59</v>
      </c>
      <c r="G53" s="33">
        <f>F53*AB$65/AB53</f>
        <v>5.517614909428703</v>
      </c>
      <c r="H53" s="34" t="s">
        <v>4</v>
      </c>
      <c r="I53" s="33" t="s">
        <v>4</v>
      </c>
      <c r="J53" s="34">
        <v>7.85</v>
      </c>
      <c r="K53" s="33">
        <f>J53*AB$65/AB53</f>
        <v>9.4364437993497425</v>
      </c>
      <c r="L53" s="32">
        <v>6.49</v>
      </c>
      <c r="M53" s="31">
        <f>L53*AB$65/AB53</f>
        <v>7.8015949372967945</v>
      </c>
      <c r="N53" s="15"/>
      <c r="O53" s="15"/>
      <c r="P53" s="15"/>
      <c r="Q53" s="15"/>
      <c r="R53" s="15"/>
      <c r="S53" s="15"/>
      <c r="T53" s="15"/>
      <c r="U53" s="15"/>
      <c r="V53" s="15"/>
      <c r="W53" s="15"/>
      <c r="X53" s="15"/>
      <c r="Y53" s="15"/>
      <c r="Z53" s="15"/>
      <c r="AB53" s="41">
        <v>215.3</v>
      </c>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15"/>
      <c r="IV53" s="15"/>
      <c r="IW53" s="15"/>
      <c r="IX53" s="15"/>
      <c r="IY53" s="15"/>
    </row>
    <row r="54" spans="1:259" s="14" customFormat="1" ht="11.25" customHeight="1" x14ac:dyDescent="0.25">
      <c r="A54" s="30">
        <v>2009</v>
      </c>
      <c r="B54" s="29">
        <v>8.48</v>
      </c>
      <c r="C54" s="28">
        <f>B54*AB$65/AB54</f>
        <v>10.230017572726382</v>
      </c>
      <c r="D54" s="29">
        <v>6.96</v>
      </c>
      <c r="E54" s="28">
        <f>D54*AB$65/AB54</f>
        <v>8.3963351776150486</v>
      </c>
      <c r="F54" s="29">
        <v>4.8099999999999996</v>
      </c>
      <c r="G54" s="28">
        <f>F54*AB$65/AB54</f>
        <v>5.8026396845299404</v>
      </c>
      <c r="H54" s="29" t="s">
        <v>4</v>
      </c>
      <c r="I54" s="28" t="s">
        <v>4</v>
      </c>
      <c r="J54" s="29">
        <v>8.31</v>
      </c>
      <c r="K54" s="28">
        <f>J54*AB$65/AB54</f>
        <v>10.024934673273142</v>
      </c>
      <c r="L54" s="27">
        <v>6.77</v>
      </c>
      <c r="M54" s="26">
        <f>L54*AB$65/AB54</f>
        <v>8.167124878226133</v>
      </c>
      <c r="N54" s="15"/>
      <c r="O54" s="15"/>
      <c r="P54" s="15"/>
      <c r="Q54" s="15"/>
      <c r="R54" s="15"/>
      <c r="S54" s="15"/>
      <c r="T54" s="15"/>
      <c r="U54" s="15"/>
      <c r="V54" s="15"/>
      <c r="W54" s="15"/>
      <c r="X54" s="15"/>
      <c r="Y54" s="15"/>
      <c r="Z54" s="15"/>
      <c r="AB54" s="41">
        <v>214.53700000000001</v>
      </c>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c r="IQ54" s="15"/>
      <c r="IR54" s="15"/>
      <c r="IS54" s="15"/>
      <c r="IT54" s="15"/>
      <c r="IU54" s="15"/>
      <c r="IV54" s="15"/>
      <c r="IW54" s="15"/>
      <c r="IX54" s="15"/>
      <c r="IY54" s="15"/>
    </row>
    <row r="55" spans="1:259" s="14" customFormat="1" ht="11.25" customHeight="1" x14ac:dyDescent="0.25">
      <c r="A55" s="35">
        <v>2010</v>
      </c>
      <c r="B55" s="34">
        <v>8.7100000000000009</v>
      </c>
      <c r="C55" s="33">
        <f>B55*AB$65/AB55</f>
        <v>10.337912325274241</v>
      </c>
      <c r="D55" s="34">
        <v>7.15</v>
      </c>
      <c r="E55" s="33">
        <f>D55*AB$65/AB55</f>
        <v>8.4863459386579585</v>
      </c>
      <c r="F55" s="34">
        <v>4.93</v>
      </c>
      <c r="G55" s="33">
        <f>F55*AB$65/AB55</f>
        <v>5.8514245423194025</v>
      </c>
      <c r="H55" s="34" t="s">
        <v>4</v>
      </c>
      <c r="I55" s="33" t="s">
        <v>4</v>
      </c>
      <c r="J55" s="34">
        <v>8.69</v>
      </c>
      <c r="K55" s="33">
        <f>J55*AB$65/AB55</f>
        <v>10.314174294676596</v>
      </c>
      <c r="L55" s="32">
        <v>6.94</v>
      </c>
      <c r="M55" s="31">
        <f>L55*AB$65/AB55</f>
        <v>8.2370966173826901</v>
      </c>
      <c r="N55" s="15"/>
      <c r="O55" s="15"/>
      <c r="P55" s="15"/>
      <c r="Q55" s="15"/>
      <c r="R55" s="15"/>
      <c r="S55" s="15"/>
      <c r="T55" s="15"/>
      <c r="U55" s="15"/>
      <c r="V55" s="15"/>
      <c r="W55" s="15"/>
      <c r="X55" s="15"/>
      <c r="Y55" s="15"/>
      <c r="Z55" s="15"/>
      <c r="AB55" s="41">
        <v>218.05600000000001</v>
      </c>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c r="IW55" s="15"/>
      <c r="IX55" s="15"/>
      <c r="IY55" s="15"/>
    </row>
    <row r="56" spans="1:259" s="14" customFormat="1" ht="11.25" customHeight="1" x14ac:dyDescent="0.25">
      <c r="A56" s="30">
        <v>2011</v>
      </c>
      <c r="B56" s="29">
        <v>8.9600000000000009</v>
      </c>
      <c r="C56" s="28">
        <f>B56*AB$65/AB56</f>
        <v>10.309224100756206</v>
      </c>
      <c r="D56" s="29">
        <v>7.35</v>
      </c>
      <c r="E56" s="28">
        <f>D56*AB$65/AB56</f>
        <v>8.4567853951515737</v>
      </c>
      <c r="F56" s="29">
        <v>5.0999999999999996</v>
      </c>
      <c r="G56" s="28">
        <f>F56*AB$65/AB56</f>
        <v>5.8679735394929287</v>
      </c>
      <c r="H56" s="29" t="s">
        <v>4</v>
      </c>
      <c r="I56" s="39" t="s">
        <v>4</v>
      </c>
      <c r="J56" s="28">
        <v>9.24</v>
      </c>
      <c r="K56" s="28">
        <f>J56*AB$65/AB56</f>
        <v>10.631387353904836</v>
      </c>
      <c r="L56" s="27">
        <v>7.13</v>
      </c>
      <c r="M56" s="26">
        <f>L56*AB$65/AB56</f>
        <v>8.2036571248205057</v>
      </c>
      <c r="N56" s="15"/>
      <c r="O56" s="15"/>
      <c r="P56" s="15"/>
      <c r="Q56" s="15"/>
      <c r="R56" s="15"/>
      <c r="S56" s="15"/>
      <c r="T56" s="15"/>
      <c r="U56" s="15"/>
      <c r="V56" s="15"/>
      <c r="W56" s="15"/>
      <c r="X56" s="15"/>
      <c r="Y56" s="15"/>
      <c r="Z56" s="15"/>
      <c r="AB56" s="41">
        <v>224.93899999999999</v>
      </c>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c r="IU56" s="15"/>
      <c r="IV56" s="15"/>
      <c r="IW56" s="15"/>
      <c r="IX56" s="15"/>
      <c r="IY56" s="15"/>
    </row>
    <row r="57" spans="1:259" s="14" customFormat="1" ht="11.25" customHeight="1" x14ac:dyDescent="0.25">
      <c r="A57" s="38">
        <v>2012</v>
      </c>
      <c r="B57" s="33">
        <v>9.93</v>
      </c>
      <c r="C57" s="33">
        <f>B57*AB$65/AB57</f>
        <v>11.193642821676523</v>
      </c>
      <c r="D57" s="34">
        <v>8.06</v>
      </c>
      <c r="E57" s="33">
        <f>D57*AB$65/AB57</f>
        <v>9.0856758451875912</v>
      </c>
      <c r="F57" s="34">
        <v>5.62</v>
      </c>
      <c r="G57" s="33">
        <f>F57*AB$65/AB57</f>
        <v>6.3351734801432089</v>
      </c>
      <c r="H57" s="34" t="s">
        <v>4</v>
      </c>
      <c r="I57" s="37" t="s">
        <v>4</v>
      </c>
      <c r="J57" s="33">
        <v>9.7899999999999991</v>
      </c>
      <c r="K57" s="33">
        <f>J57*AB$65/AB57</f>
        <v>11.035827112206762</v>
      </c>
      <c r="L57" s="32">
        <v>7.84</v>
      </c>
      <c r="M57" s="31">
        <f>L57*AB$65/AB57</f>
        <v>8.8376797303065402</v>
      </c>
      <c r="N57" s="15"/>
      <c r="O57" s="15"/>
      <c r="P57" s="15"/>
      <c r="Q57" s="15"/>
      <c r="R57" s="15"/>
      <c r="S57" s="15"/>
      <c r="T57" s="15"/>
      <c r="U57" s="15"/>
      <c r="V57" s="15"/>
      <c r="W57" s="15"/>
      <c r="X57" s="15"/>
      <c r="Y57" s="15"/>
      <c r="Z57" s="15"/>
      <c r="AB57" s="36">
        <v>229.59399999999999</v>
      </c>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c r="IQ57" s="15"/>
      <c r="IR57" s="15"/>
      <c r="IS57" s="15"/>
      <c r="IT57" s="15"/>
      <c r="IU57" s="15"/>
      <c r="IV57" s="15"/>
      <c r="IW57" s="15"/>
      <c r="IX57" s="15"/>
      <c r="IY57" s="15"/>
    </row>
    <row r="58" spans="1:259" s="14" customFormat="1" ht="11.25" customHeight="1" x14ac:dyDescent="0.25">
      <c r="A58" s="40">
        <v>2013</v>
      </c>
      <c r="B58" s="28">
        <v>10.37</v>
      </c>
      <c r="C58" s="28">
        <f>B58*AB$65/AB58</f>
        <v>11.520881836562111</v>
      </c>
      <c r="D58" s="29">
        <v>8.32</v>
      </c>
      <c r="E58" s="28">
        <f>D58*AB$65/AB58</f>
        <v>9.2433690337701808</v>
      </c>
      <c r="F58" s="29">
        <v>5.87</v>
      </c>
      <c r="G58" s="28">
        <f>F58*AB$65/AB58</f>
        <v>6.5214634889700678</v>
      </c>
      <c r="H58" s="29" t="s">
        <v>4</v>
      </c>
      <c r="I58" s="39" t="s">
        <v>4</v>
      </c>
      <c r="J58" s="28">
        <v>10.68</v>
      </c>
      <c r="K58" s="28">
        <f>J58*AB$65/AB58</f>
        <v>11.865286211618452</v>
      </c>
      <c r="L58" s="27">
        <v>8.15</v>
      </c>
      <c r="M58" s="26">
        <f>L58*AB$65/AB58</f>
        <v>9.0545021184167016</v>
      </c>
      <c r="N58" s="15"/>
      <c r="O58" s="15"/>
      <c r="P58" s="15"/>
      <c r="Q58" s="15"/>
      <c r="R58" s="15"/>
      <c r="S58" s="15"/>
      <c r="T58" s="15"/>
      <c r="U58" s="15"/>
      <c r="V58" s="15"/>
      <c r="W58" s="15"/>
      <c r="X58" s="15"/>
      <c r="Y58" s="15"/>
      <c r="Z58" s="15"/>
      <c r="AB58" s="36">
        <v>232.95699999999999</v>
      </c>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row>
    <row r="59" spans="1:259" s="14" customFormat="1" ht="11.25" customHeight="1" x14ac:dyDescent="0.25">
      <c r="A59" s="38">
        <v>2014</v>
      </c>
      <c r="B59" s="33">
        <v>10.65</v>
      </c>
      <c r="C59" s="33">
        <f>B59*AB$65/AB59</f>
        <v>11.643084068329278</v>
      </c>
      <c r="D59" s="34">
        <v>8.5299999999999994</v>
      </c>
      <c r="E59" s="33">
        <f>D59*AB$65/AB59</f>
        <v>9.3253997279670173</v>
      </c>
      <c r="F59" s="34">
        <v>6.08</v>
      </c>
      <c r="G59" s="33">
        <f>F59*AB$65/AB59</f>
        <v>6.6469437685861044</v>
      </c>
      <c r="H59" s="34" t="s">
        <v>4</v>
      </c>
      <c r="I59" s="37" t="s">
        <v>4</v>
      </c>
      <c r="J59" s="33">
        <v>10.34</v>
      </c>
      <c r="K59" s="33">
        <f>J59*AB$65/AB59</f>
        <v>11.304177395917815</v>
      </c>
      <c r="L59" s="32">
        <v>8.35</v>
      </c>
      <c r="M59" s="31">
        <f>L59*AB$65/AB59</f>
        <v>9.128615208502298</v>
      </c>
      <c r="N59" s="15"/>
      <c r="O59" s="15"/>
      <c r="P59" s="15"/>
      <c r="Q59" s="15"/>
      <c r="R59" s="15"/>
      <c r="S59" s="15"/>
      <c r="T59" s="15"/>
      <c r="U59" s="15"/>
      <c r="V59" s="15"/>
      <c r="W59" s="15"/>
      <c r="X59" s="15"/>
      <c r="Y59" s="15"/>
      <c r="Z59" s="15"/>
      <c r="AB59" s="36">
        <v>236.73599999999999</v>
      </c>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row>
    <row r="60" spans="1:259" s="14" customFormat="1" ht="11.25" customHeight="1" x14ac:dyDescent="0.2">
      <c r="A60" s="30">
        <v>2015</v>
      </c>
      <c r="B60" s="29">
        <v>10.88</v>
      </c>
      <c r="C60" s="28">
        <f>B60*AB$65/AB60</f>
        <v>11.880429167528067</v>
      </c>
      <c r="D60" s="29">
        <v>8.6199999999999992</v>
      </c>
      <c r="E60" s="28">
        <f>D60*AB$65/AB60</f>
        <v>9.4126194323613905</v>
      </c>
      <c r="F60" s="29">
        <v>6.17</v>
      </c>
      <c r="G60" s="28">
        <f>F60*AB$65/AB60</f>
        <v>6.7373389672470747</v>
      </c>
      <c r="H60" s="29" t="s">
        <v>4</v>
      </c>
      <c r="I60" s="28" t="s">
        <v>4</v>
      </c>
      <c r="J60" s="29">
        <v>10.050000000000001</v>
      </c>
      <c r="K60" s="28">
        <f>J60*AB$65/AB60</f>
        <v>10.974109663019952</v>
      </c>
      <c r="L60" s="27">
        <v>8.5399999999999991</v>
      </c>
      <c r="M60" s="26">
        <f>L60*AB$65/AB60</f>
        <v>9.3252633355413312</v>
      </c>
      <c r="N60" s="15"/>
      <c r="O60" s="15"/>
      <c r="P60" s="15"/>
      <c r="Q60" s="15"/>
      <c r="R60" s="15"/>
      <c r="S60" s="15"/>
      <c r="T60" s="15"/>
      <c r="U60" s="15"/>
      <c r="V60" s="15"/>
      <c r="W60" s="15"/>
      <c r="X60" s="15"/>
      <c r="Y60" s="15"/>
      <c r="Z60" s="15"/>
      <c r="AB60" s="25">
        <v>237.017</v>
      </c>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c r="IP60" s="15"/>
      <c r="IQ60" s="15"/>
      <c r="IR60" s="15"/>
      <c r="IS60" s="15"/>
      <c r="IT60" s="15"/>
      <c r="IU60" s="15"/>
      <c r="IV60" s="15"/>
      <c r="IW60" s="15"/>
      <c r="IX60" s="15"/>
      <c r="IY60" s="15"/>
    </row>
    <row r="61" spans="1:259" s="14" customFormat="1" ht="11.25" customHeight="1" x14ac:dyDescent="0.2">
      <c r="A61" s="35">
        <v>2016</v>
      </c>
      <c r="B61" s="34">
        <v>11.02</v>
      </c>
      <c r="C61" s="33">
        <f>B61*AB$65/AB61</f>
        <v>11.883367061445995</v>
      </c>
      <c r="D61" s="34">
        <v>8.75</v>
      </c>
      <c r="E61" s="33">
        <f>D61*AB$65/AB61</f>
        <v>9.4355228482443234</v>
      </c>
      <c r="F61" s="34">
        <v>6.33</v>
      </c>
      <c r="G61" s="33">
        <f>F61*AB$65/AB61</f>
        <v>6.8259268147870378</v>
      </c>
      <c r="H61" s="34" t="s">
        <v>4</v>
      </c>
      <c r="I61" s="33" t="s">
        <v>4</v>
      </c>
      <c r="J61" s="34">
        <v>9.76</v>
      </c>
      <c r="K61" s="33">
        <f>J61*AB$65/AB61</f>
        <v>10.524651771298814</v>
      </c>
      <c r="L61" s="32">
        <v>8.7200000000000006</v>
      </c>
      <c r="M61" s="31">
        <f>L61*AB$65/AB61</f>
        <v>9.4031724841932025</v>
      </c>
      <c r="N61" s="15"/>
      <c r="O61" s="15"/>
      <c r="P61" s="15"/>
      <c r="Q61" s="15"/>
      <c r="R61" s="15"/>
      <c r="S61" s="15"/>
      <c r="T61" s="15"/>
      <c r="U61" s="15"/>
      <c r="V61" s="15"/>
      <c r="W61" s="15"/>
      <c r="X61" s="15"/>
      <c r="Y61" s="15"/>
      <c r="Z61" s="15"/>
      <c r="AB61" s="25">
        <v>240.00749999999999</v>
      </c>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c r="IW61" s="15"/>
      <c r="IX61" s="15"/>
      <c r="IY61" s="15"/>
    </row>
    <row r="62" spans="1:259" s="14" customFormat="1" ht="11.25" customHeight="1" x14ac:dyDescent="0.2">
      <c r="A62" s="30">
        <v>2017</v>
      </c>
      <c r="B62" s="29">
        <v>10.95</v>
      </c>
      <c r="C62" s="28">
        <f>B62*AB$65/AB62</f>
        <v>11.561604316253261</v>
      </c>
      <c r="D62" s="29">
        <v>8.65</v>
      </c>
      <c r="E62" s="28">
        <f>D62*AB$65/AB62</f>
        <v>9.1331394827023491</v>
      </c>
      <c r="F62" s="29">
        <v>6.13</v>
      </c>
      <c r="G62" s="28">
        <f>F62*AB$65/AB62</f>
        <v>6.4723867085509132</v>
      </c>
      <c r="H62" s="29" t="s">
        <v>4</v>
      </c>
      <c r="I62" s="28" t="s">
        <v>4</v>
      </c>
      <c r="J62" s="29">
        <v>10.26</v>
      </c>
      <c r="K62" s="28">
        <f>J62*AB$65/AB62</f>
        <v>10.833064866187989</v>
      </c>
      <c r="L62" s="27">
        <v>8.6</v>
      </c>
      <c r="M62" s="26">
        <f>L62*AB$65/AB62</f>
        <v>9.0803467689295019</v>
      </c>
      <c r="N62" s="15"/>
      <c r="O62" s="15"/>
      <c r="P62" s="15"/>
      <c r="Q62" s="15"/>
      <c r="R62" s="15"/>
      <c r="S62" s="15"/>
      <c r="T62" s="15"/>
      <c r="U62" s="15"/>
      <c r="V62" s="15"/>
      <c r="W62" s="15"/>
      <c r="X62" s="15"/>
      <c r="Y62" s="15"/>
      <c r="Z62" s="15"/>
      <c r="AB62" s="25">
        <v>245.12</v>
      </c>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c r="IP62" s="15"/>
      <c r="IQ62" s="15"/>
      <c r="IR62" s="15"/>
      <c r="IS62" s="15"/>
      <c r="IT62" s="15"/>
      <c r="IU62" s="15"/>
      <c r="IV62" s="15"/>
      <c r="IW62" s="15"/>
      <c r="IX62" s="15"/>
      <c r="IY62" s="15"/>
    </row>
    <row r="63" spans="1:259" s="14" customFormat="1" ht="11.25" customHeight="1" x14ac:dyDescent="0.2">
      <c r="A63" s="35">
        <v>2018</v>
      </c>
      <c r="B63" s="34">
        <v>10.41</v>
      </c>
      <c r="C63" s="33">
        <f>B63*AB$65/AB63</f>
        <v>10.729380343837486</v>
      </c>
      <c r="D63" s="34">
        <v>8.23</v>
      </c>
      <c r="E63" s="33">
        <f>D63*AB$65/AB63</f>
        <v>8.4824976205362645</v>
      </c>
      <c r="F63" s="34">
        <v>5.9</v>
      </c>
      <c r="G63" s="33">
        <f>F63*AB$65/AB63</f>
        <v>6.081012874989546</v>
      </c>
      <c r="H63" s="34" t="s">
        <v>4</v>
      </c>
      <c r="I63" s="33" t="s">
        <v>4</v>
      </c>
      <c r="J63" s="34">
        <v>10.59</v>
      </c>
      <c r="K63" s="33">
        <f>J63*AB$65/AB63</f>
        <v>10.914902770532084</v>
      </c>
      <c r="L63" s="32">
        <v>8.2100000000000009</v>
      </c>
      <c r="M63" s="31">
        <f>L63*AB$65/AB63</f>
        <v>8.461884017570199</v>
      </c>
      <c r="N63" s="15"/>
      <c r="O63" s="15"/>
      <c r="P63" s="15"/>
      <c r="Q63" s="15"/>
      <c r="R63" s="15"/>
      <c r="S63" s="15"/>
      <c r="T63" s="15"/>
      <c r="U63" s="15"/>
      <c r="V63" s="15"/>
      <c r="W63" s="15"/>
      <c r="X63" s="15"/>
      <c r="Y63" s="15"/>
      <c r="Z63" s="15"/>
      <c r="AB63" s="25">
        <v>251.107</v>
      </c>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c r="IP63" s="15"/>
      <c r="IQ63" s="15"/>
      <c r="IR63" s="15"/>
      <c r="IS63" s="15"/>
      <c r="IT63" s="15"/>
      <c r="IU63" s="15"/>
      <c r="IV63" s="15"/>
      <c r="IW63" s="15"/>
      <c r="IX63" s="15"/>
      <c r="IY63" s="15"/>
    </row>
    <row r="64" spans="1:259" s="14" customFormat="1" ht="11.25" customHeight="1" x14ac:dyDescent="0.2">
      <c r="A64" s="30">
        <v>2019</v>
      </c>
      <c r="B64" s="29">
        <v>10.4</v>
      </c>
      <c r="C64" s="28">
        <f>B64*AB$65/AB64</f>
        <v>10.528282565541788</v>
      </c>
      <c r="D64" s="29">
        <v>8.26</v>
      </c>
      <c r="E64" s="28">
        <f>D64*AB$65/AB64</f>
        <v>8.3618859607091522</v>
      </c>
      <c r="F64" s="29">
        <v>5.98</v>
      </c>
      <c r="G64" s="28">
        <f>F64*AB$65/AB64</f>
        <v>6.0537624751865282</v>
      </c>
      <c r="H64" s="29" t="s">
        <v>4</v>
      </c>
      <c r="I64" s="28" t="s">
        <v>4</v>
      </c>
      <c r="J64" s="29">
        <v>10.62</v>
      </c>
      <c r="K64" s="28">
        <f>J64*AB$65/AB64</f>
        <v>10.750996235197478</v>
      </c>
      <c r="L64" s="27">
        <v>8.24</v>
      </c>
      <c r="M64" s="26">
        <f>L64*AB$65/AB64</f>
        <v>8.3416392634677266</v>
      </c>
      <c r="N64" s="15"/>
      <c r="O64" s="15"/>
      <c r="P64" s="15"/>
      <c r="Q64" s="15"/>
      <c r="R64" s="15"/>
      <c r="S64" s="15"/>
      <c r="T64" s="15"/>
      <c r="U64" s="15"/>
      <c r="V64" s="15"/>
      <c r="W64" s="15"/>
      <c r="X64" s="15"/>
      <c r="Y64" s="15"/>
      <c r="Z64" s="15"/>
      <c r="AB64" s="25">
        <v>255.6575</v>
      </c>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c r="IP64" s="15"/>
      <c r="IQ64" s="15"/>
      <c r="IR64" s="15"/>
      <c r="IS64" s="15"/>
      <c r="IT64" s="15"/>
      <c r="IU64" s="15"/>
      <c r="IV64" s="15"/>
      <c r="IW64" s="15"/>
      <c r="IX64" s="15"/>
      <c r="IY64" s="15"/>
    </row>
    <row r="65" spans="1:259" s="14" customFormat="1" ht="11.25" customHeight="1" thickBot="1" x14ac:dyDescent="0.25">
      <c r="A65" s="24">
        <v>2020</v>
      </c>
      <c r="B65" s="23">
        <v>10.44</v>
      </c>
      <c r="C65" s="22">
        <f>B65*AB$65/AB65</f>
        <v>10.44</v>
      </c>
      <c r="D65" s="23">
        <v>8.27</v>
      </c>
      <c r="E65" s="22">
        <f>D65*AB$65/AB65</f>
        <v>8.27</v>
      </c>
      <c r="F65" s="23">
        <v>5.9</v>
      </c>
      <c r="G65" s="22">
        <f>F65*AB$65/AB65</f>
        <v>5.9</v>
      </c>
      <c r="H65" s="23" t="s">
        <v>4</v>
      </c>
      <c r="I65" s="22" t="s">
        <v>4</v>
      </c>
      <c r="J65" s="23">
        <v>10.69</v>
      </c>
      <c r="K65" s="22">
        <f>J65*AB$65/AB65</f>
        <v>10.69</v>
      </c>
      <c r="L65" s="21">
        <v>8.27</v>
      </c>
      <c r="M65" s="20">
        <f>L65*AB$65/AB65</f>
        <v>8.27</v>
      </c>
      <c r="N65" s="15"/>
      <c r="O65" s="15"/>
      <c r="P65" s="15"/>
      <c r="Q65" s="15"/>
      <c r="R65" s="15"/>
      <c r="S65" s="15"/>
      <c r="T65" s="15"/>
      <c r="U65" s="15"/>
      <c r="V65" s="15"/>
      <c r="W65" s="15"/>
      <c r="X65" s="15"/>
      <c r="Y65" s="15"/>
      <c r="Z65" s="15"/>
      <c r="AB65" s="19">
        <v>258.81099999999998</v>
      </c>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c r="IP65" s="15"/>
      <c r="IQ65" s="15"/>
      <c r="IR65" s="15"/>
      <c r="IS65" s="15"/>
      <c r="IT65" s="15"/>
      <c r="IU65" s="15"/>
      <c r="IV65" s="15"/>
      <c r="IW65" s="15"/>
      <c r="IX65" s="15"/>
      <c r="IY65" s="15"/>
    </row>
    <row r="66" spans="1:259" s="14" customFormat="1" ht="7.5" customHeight="1" x14ac:dyDescent="0.25">
      <c r="A66" s="18"/>
      <c r="B66" s="18"/>
      <c r="C66" s="17"/>
      <c r="D66" s="17"/>
      <c r="E66" s="17"/>
      <c r="F66" s="17"/>
      <c r="G66" s="17"/>
      <c r="H66" s="17"/>
      <c r="I66" s="16"/>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row>
    <row r="67" spans="1:259" ht="57" customHeight="1" x14ac:dyDescent="0.25">
      <c r="A67" s="13" t="s">
        <v>3</v>
      </c>
      <c r="B67" s="13"/>
      <c r="C67" s="13"/>
      <c r="D67" s="13"/>
      <c r="E67" s="13"/>
      <c r="F67" s="13"/>
      <c r="G67" s="13"/>
      <c r="H67" s="13"/>
      <c r="I67" s="13"/>
      <c r="J67" s="13"/>
      <c r="K67" s="13"/>
      <c r="L67" s="13"/>
      <c r="M67" s="13"/>
      <c r="AA67" s="1"/>
    </row>
    <row r="68" spans="1:259" ht="7.5" customHeight="1" x14ac:dyDescent="0.25">
      <c r="AA68" s="1"/>
    </row>
    <row r="69" spans="1:259" ht="11.25" customHeight="1" x14ac:dyDescent="0.25">
      <c r="A69" s="12" t="s">
        <v>2</v>
      </c>
      <c r="B69" s="11" t="s">
        <v>1</v>
      </c>
      <c r="C69" s="10"/>
      <c r="D69" s="10"/>
      <c r="E69" s="10"/>
      <c r="F69" s="9"/>
      <c r="G69" s="9"/>
      <c r="H69" s="9"/>
      <c r="I69" s="9"/>
      <c r="J69" s="9"/>
      <c r="K69" s="9"/>
      <c r="L69" s="1"/>
      <c r="M69" s="1"/>
      <c r="AA69" s="1"/>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row>
    <row r="70" spans="1:259" ht="11.25" customHeight="1" x14ac:dyDescent="0.25">
      <c r="B70" s="8" t="s">
        <v>0</v>
      </c>
      <c r="C70" s="7"/>
      <c r="D70" s="7"/>
      <c r="E70" s="7"/>
      <c r="F70" s="7"/>
      <c r="G70" s="6"/>
      <c r="H70" s="6"/>
      <c r="I70" s="6"/>
      <c r="J70" s="5"/>
      <c r="K70" s="1"/>
      <c r="L70" s="1"/>
      <c r="M70" s="1"/>
      <c r="P70" s="5"/>
      <c r="AA70" s="1"/>
      <c r="IL70" s="4"/>
      <c r="IM70" s="4"/>
      <c r="IN70" s="4"/>
      <c r="IO70" s="4"/>
      <c r="IP70" s="4"/>
      <c r="IQ70" s="4"/>
      <c r="IR70" s="4"/>
      <c r="IS70" s="4"/>
      <c r="IT70" s="4"/>
      <c r="IU70" s="4"/>
      <c r="IV70" s="4"/>
      <c r="IW70" s="4"/>
      <c r="IX70" s="4"/>
      <c r="IY70" s="4"/>
    </row>
  </sheetData>
  <mergeCells count="8">
    <mergeCell ref="B70:I70"/>
    <mergeCell ref="A67:M67"/>
    <mergeCell ref="B3:C3"/>
    <mergeCell ref="D3:E3"/>
    <mergeCell ref="F3:G3"/>
    <mergeCell ref="H3:I3"/>
    <mergeCell ref="J3:K3"/>
    <mergeCell ref="L3:M3"/>
  </mergeCells>
  <hyperlinks>
    <hyperlink ref="B69:E69" r:id="rId1" display="EIA, Electric Power Annual, 2001 - Historical State-level Tables" xr:uid="{8A60DAD3-4E7B-4C65-8E45-DFCAF55B194A}"/>
    <hyperlink ref="B70:F70" r:id="rId2" display="4 - U.S. Department of Labor, Bureau of Labor Statistics, Series ID: CUUR0000SA0" xr:uid="{5EAAB620-7B89-42CC-9D9E-87D4BF686B46}"/>
  </hyperlinks>
  <printOptions horizontalCentered="1"/>
  <pageMargins left="0.25" right="0.25" top="0.25" bottom="0.25" header="0.5" footer="0.5"/>
  <pageSetup scale="91" orientation="portrait" r:id="rId3"/>
  <headerFooter alignWithMargins="0"/>
  <colBreaks count="1" manualBreakCount="1">
    <brk id="13" max="1048575"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 5.23 &amp; F 5.5</vt:lpstr>
      <vt:lpstr>'T 5.23 &amp; F 5.5'!Print_Area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Mackenzie Cope</dc:creator>
  <cp:lastModifiedBy>Mackenzie Cope</cp:lastModifiedBy>
  <dcterms:created xsi:type="dcterms:W3CDTF">2021-12-29T18:27:44Z</dcterms:created>
  <dcterms:modified xsi:type="dcterms:W3CDTF">2021-12-29T18:28:06Z</dcterms:modified>
</cp:coreProperties>
</file>