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C1F3F179-7825-4885-84F8-F36B0758BFBD}" xr6:coauthVersionLast="47" xr6:coauthVersionMax="47" xr10:uidLastSave="{00000000-0000-0000-0000-000000000000}"/>
  <bookViews>
    <workbookView xWindow="-120" yWindow="-120" windowWidth="29040" windowHeight="15720" xr2:uid="{A9950AA2-B38A-440D-B624-42FAF866E69C}"/>
  </bookViews>
  <sheets>
    <sheet name="T 2.20" sheetId="1" r:id="rId1"/>
  </sheets>
  <definedNames>
    <definedName name="_xlnm.Print_Area" localSheetId="0">'T 2.20'!$A$1:$R$102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43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N82" i="1"/>
  <c r="R82" i="1" s="1"/>
  <c r="P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</calcChain>
</file>

<file path=xl/sharedStrings.xml><?xml version="1.0" encoding="utf-8"?>
<sst xmlns="http://schemas.openxmlformats.org/spreadsheetml/2006/main" count="1283" uniqueCount="28">
  <si>
    <t>EIA, Coal Distribution Quarterly</t>
  </si>
  <si>
    <t>EIA, Annual Coal Distribution</t>
  </si>
  <si>
    <t>Source:</t>
  </si>
  <si>
    <t>*Amounts less than 500 tons</t>
  </si>
  <si>
    <t>^Preliminary</t>
  </si>
  <si>
    <t>--</t>
  </si>
  <si>
    <t>2023^</t>
  </si>
  <si>
    <t>*</t>
  </si>
  <si>
    <t>Residential &amp; Commercial</t>
  </si>
  <si>
    <t>Other                   Industrial</t>
  </si>
  <si>
    <t>Coke Plants</t>
  </si>
  <si>
    <t>Electric Generation</t>
  </si>
  <si>
    <t>Other                 Industrial</t>
  </si>
  <si>
    <t>Total</t>
  </si>
  <si>
    <t>Wyoming</t>
  </si>
  <si>
    <t>West Virginia</t>
  </si>
  <si>
    <t>Virginia</t>
  </si>
  <si>
    <t>Montana</t>
  </si>
  <si>
    <t>Year</t>
  </si>
  <si>
    <t>Other                Industrial</t>
  </si>
  <si>
    <t>Other                     Industrial</t>
  </si>
  <si>
    <t>Kentucky</t>
  </si>
  <si>
    <t>New Mexico</t>
  </si>
  <si>
    <t>Pennsylvania</t>
  </si>
  <si>
    <t>Colorado</t>
  </si>
  <si>
    <t>Thousand Short Tons</t>
  </si>
  <si>
    <t>Coal Imported into Utah by Source State and End Use, 1980-2023</t>
  </si>
  <si>
    <t>Table 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</si>
</sst>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0"/>
      <color rgb="FFFF000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2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2" borderId="0" xfId="1" applyFont="1" applyFill="1" applyAlignment="1" applyProtection="1">
      <alignment vertical="center"/>
    </xf>
    <xf numFmtId="0" fontId="4" fillId="0" borderId="0" xfId="1" applyFont="1" applyAlignment="1" applyProtection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0" borderId="0" xfId="2" applyNumberFormat="1" applyFont="1" applyFill="1" applyAlignment="1">
      <alignment horizontal="center" vertical="center"/>
    </xf>
    <xf numFmtId="3" fontId="2" fillId="0" borderId="0" xfId="2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2" xfId="0" quotePrefix="1" applyNumberFormat="1" applyFont="1" applyFill="1" applyBorder="1" applyAlignment="1">
      <alignment horizontal="right" vertical="center"/>
    </xf>
    <xf numFmtId="3" fontId="2" fillId="4" borderId="1" xfId="0" quotePrefix="1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right" vertical="center"/>
    </xf>
    <xf numFmtId="3" fontId="2" fillId="3" borderId="0" xfId="0" quotePrefix="1" applyNumberFormat="1" applyFont="1" applyFill="1" applyAlignment="1">
      <alignment horizontal="right" vertical="center"/>
    </xf>
    <xf numFmtId="3" fontId="2" fillId="3" borderId="3" xfId="0" quotePrefix="1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3" fontId="2" fillId="4" borderId="3" xfId="0" applyNumberFormat="1" applyFont="1" applyFill="1" applyBorder="1" applyAlignment="1">
      <alignment horizontal="right" vertical="center"/>
    </xf>
    <xf numFmtId="3" fontId="2" fillId="4" borderId="0" xfId="0" quotePrefix="1" applyNumberFormat="1" applyFont="1" applyFill="1" applyAlignment="1">
      <alignment horizontal="right" vertical="center"/>
    </xf>
    <xf numFmtId="3" fontId="2" fillId="4" borderId="3" xfId="0" quotePrefix="1" applyNumberFormat="1" applyFont="1" applyFill="1" applyBorder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quotePrefix="1" applyNumberFormat="1" applyFont="1" applyAlignment="1">
      <alignment horizontal="right" vertical="center"/>
    </xf>
    <xf numFmtId="3" fontId="2" fillId="0" borderId="3" xfId="0" quotePrefix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2" fillId="4" borderId="0" xfId="0" quotePrefix="1" applyNumberFormat="1" applyFont="1" applyFill="1" applyAlignment="1">
      <alignment horizontal="right" vertical="center"/>
    </xf>
    <xf numFmtId="3" fontId="2" fillId="4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4" borderId="4" xfId="0" quotePrefix="1" applyNumberFormat="1" applyFont="1" applyFill="1" applyBorder="1" applyAlignment="1">
      <alignment horizontal="right" vertical="center"/>
    </xf>
    <xf numFmtId="3" fontId="2" fillId="0" borderId="4" xfId="0" quotePrefix="1" applyNumberFormat="1" applyFont="1" applyBorder="1" applyAlignment="1">
      <alignment horizontal="right" vertical="center"/>
    </xf>
    <xf numFmtId="0" fontId="2" fillId="4" borderId="0" xfId="0" applyFont="1" applyFill="1" applyAlignment="1">
      <alignment horizontal="right" vertical="center" wrapText="1"/>
    </xf>
    <xf numFmtId="0" fontId="2" fillId="4" borderId="0" xfId="0" quotePrefix="1" applyFont="1" applyFill="1" applyAlignment="1">
      <alignment horizontal="right" vertical="center" wrapText="1"/>
    </xf>
    <xf numFmtId="0" fontId="2" fillId="4" borderId="3" xfId="0" quotePrefix="1" applyFont="1" applyFill="1" applyBorder="1" applyAlignment="1">
      <alignment horizontal="right" vertical="center" wrapText="1"/>
    </xf>
    <xf numFmtId="0" fontId="2" fillId="4" borderId="4" xfId="0" quotePrefix="1" applyFont="1" applyFill="1" applyBorder="1" applyAlignment="1">
      <alignment horizontal="right" vertical="center" wrapText="1"/>
    </xf>
    <xf numFmtId="3" fontId="2" fillId="4" borderId="0" xfId="0" quotePrefix="1" applyNumberFormat="1" applyFont="1" applyFill="1" applyAlignment="1">
      <alignment horizontal="right" vertical="center" wrapText="1"/>
    </xf>
    <xf numFmtId="3" fontId="2" fillId="4" borderId="3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quotePrefix="1" applyFont="1" applyAlignment="1">
      <alignment horizontal="right" vertical="center" wrapText="1"/>
    </xf>
    <xf numFmtId="0" fontId="2" fillId="0" borderId="3" xfId="0" quotePrefix="1" applyFont="1" applyBorder="1" applyAlignment="1">
      <alignment horizontal="right" vertical="center" wrapText="1"/>
    </xf>
    <xf numFmtId="0" fontId="2" fillId="0" borderId="4" xfId="0" quotePrefix="1" applyFont="1" applyBorder="1" applyAlignment="1">
      <alignment horizontal="right" vertical="center" wrapText="1"/>
    </xf>
    <xf numFmtId="3" fontId="2" fillId="0" borderId="0" xfId="0" quotePrefix="1" applyNumberFormat="1" applyFont="1" applyAlignment="1">
      <alignment horizontal="right" vertical="center" wrapText="1"/>
    </xf>
    <xf numFmtId="3" fontId="2" fillId="0" borderId="3" xfId="0" quotePrefix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5" borderId="6" xfId="0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right" vertical="center" wrapText="1"/>
    </xf>
    <xf numFmtId="0" fontId="7" fillId="5" borderId="8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righ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2" fillId="4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2" fillId="4" borderId="0" xfId="0" applyNumberFormat="1" applyFont="1" applyFill="1" applyAlignment="1">
      <alignment horizontal="right" vertical="center" wrapText="1"/>
    </xf>
    <xf numFmtId="3" fontId="2" fillId="4" borderId="4" xfId="0" quotePrefix="1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4" xfId="0" quotePrefix="1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4" borderId="3" xfId="0" applyNumberFormat="1" applyFont="1" applyFill="1" applyBorder="1" applyAlignment="1">
      <alignment horizontal="right" vertical="center" wrapText="1"/>
    </xf>
    <xf numFmtId="0" fontId="7" fillId="5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F7" xfId="2" xr:uid="{8EBD02A9-D5DA-4D24-9BD2-493B1BDD0A51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coal/distribution/quarterly/back_q_distributions.html" TargetMode="External"/><Relationship Id="rId2" Type="http://schemas.openxmlformats.org/officeDocument/2006/relationships/hyperlink" Target="https://www.eia.gov/coal/distribution/annual/" TargetMode="External"/><Relationship Id="rId1" Type="http://schemas.openxmlformats.org/officeDocument/2006/relationships/hyperlink" Target="http://tonto.eia.doe.gov/FTPROOT/coal/coalpubs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ia.gov/coal/distribution/quarterl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C2BC7-0DE4-4FD8-B8C9-8FC779FE5363}">
  <dimension ref="A1:IP102"/>
  <sheetViews>
    <sheetView showGridLines="0" tabSelected="1" zoomScaleNormal="100" workbookViewId="0">
      <selection activeCell="U34" sqref="U34"/>
    </sheetView>
  </sheetViews>
  <sheetFormatPr defaultColWidth="9.140625" defaultRowHeight="12.75" x14ac:dyDescent="0.2"/>
  <cols>
    <col min="1" max="1" width="11" style="1" customWidth="1"/>
    <col min="2" max="2" width="8.28515625" style="1" customWidth="1"/>
    <col min="3" max="3" width="5.7109375" style="1" customWidth="1"/>
    <col min="4" max="4" width="7.42578125" style="1" bestFit="1" customWidth="1"/>
    <col min="5" max="5" width="9.85546875" style="1" bestFit="1" customWidth="1"/>
    <col min="6" max="6" width="8.28515625" style="1" bestFit="1" customWidth="1"/>
    <col min="7" max="7" width="5.7109375" style="1" customWidth="1"/>
    <col min="8" max="8" width="7.42578125" style="1" bestFit="1" customWidth="1"/>
    <col min="9" max="9" width="9.85546875" style="1" bestFit="1" customWidth="1"/>
    <col min="10" max="10" width="8.28515625" style="1" bestFit="1" customWidth="1"/>
    <col min="11" max="11" width="5.7109375" style="1" customWidth="1"/>
    <col min="12" max="12" width="7.42578125" style="1" bestFit="1" customWidth="1"/>
    <col min="13" max="13" width="9.85546875" style="1" bestFit="1" customWidth="1"/>
    <col min="14" max="14" width="8.28515625" style="1" bestFit="1" customWidth="1"/>
    <col min="15" max="15" width="5.7109375" style="1" customWidth="1"/>
    <col min="16" max="16" width="7.42578125" style="1" bestFit="1" customWidth="1"/>
    <col min="17" max="17" width="9.85546875" style="1" bestFit="1" customWidth="1"/>
    <col min="18" max="18" width="7.140625" style="1" customWidth="1"/>
    <col min="19" max="16384" width="9.140625" style="1"/>
  </cols>
  <sheetData>
    <row r="1" spans="1:17" ht="15.75" x14ac:dyDescent="0.2">
      <c r="A1" s="72" t="s">
        <v>27</v>
      </c>
      <c r="B1" s="71" t="s">
        <v>26</v>
      </c>
      <c r="C1" s="71"/>
      <c r="D1" s="71"/>
      <c r="E1" s="71"/>
      <c r="J1" s="70"/>
    </row>
    <row r="2" spans="1:17" x14ac:dyDescent="0.2">
      <c r="B2" s="1" t="s">
        <v>25</v>
      </c>
    </row>
    <row r="3" spans="1:17" ht="7.5" customHeight="1" thickBo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7" ht="13.5" thickBot="1" x14ac:dyDescent="0.25">
      <c r="A4" s="69" t="s">
        <v>18</v>
      </c>
      <c r="B4" s="55" t="s">
        <v>24</v>
      </c>
      <c r="C4" s="57"/>
      <c r="D4" s="57"/>
      <c r="E4" s="56"/>
      <c r="F4" s="57" t="s">
        <v>23</v>
      </c>
      <c r="G4" s="57"/>
      <c r="H4" s="57"/>
      <c r="I4" s="57"/>
      <c r="J4" s="55" t="s">
        <v>22</v>
      </c>
      <c r="K4" s="57"/>
      <c r="L4" s="57"/>
      <c r="M4" s="57"/>
      <c r="N4" s="55" t="s">
        <v>21</v>
      </c>
      <c r="O4" s="57"/>
      <c r="P4" s="57"/>
      <c r="Q4" s="57"/>
    </row>
    <row r="5" spans="1:17" s="46" customFormat="1" ht="23.25" customHeight="1" thickBot="1" x14ac:dyDescent="0.25">
      <c r="A5" s="68"/>
      <c r="B5" s="50" t="s">
        <v>11</v>
      </c>
      <c r="C5" s="49" t="s">
        <v>10</v>
      </c>
      <c r="D5" s="49" t="s">
        <v>20</v>
      </c>
      <c r="E5" s="48" t="s">
        <v>8</v>
      </c>
      <c r="F5" s="49" t="s">
        <v>11</v>
      </c>
      <c r="G5" s="49" t="s">
        <v>10</v>
      </c>
      <c r="H5" s="49" t="s">
        <v>9</v>
      </c>
      <c r="I5" s="49" t="s">
        <v>8</v>
      </c>
      <c r="J5" s="50" t="s">
        <v>11</v>
      </c>
      <c r="K5" s="49" t="s">
        <v>10</v>
      </c>
      <c r="L5" s="49" t="s">
        <v>19</v>
      </c>
      <c r="M5" s="49" t="s">
        <v>8</v>
      </c>
      <c r="N5" s="50" t="s">
        <v>11</v>
      </c>
      <c r="O5" s="49" t="s">
        <v>10</v>
      </c>
      <c r="P5" s="49" t="s">
        <v>19</v>
      </c>
      <c r="Q5" s="49" t="s">
        <v>8</v>
      </c>
    </row>
    <row r="6" spans="1:17" s="3" customFormat="1" ht="10.5" customHeight="1" x14ac:dyDescent="0.2">
      <c r="A6" s="27">
        <v>1980</v>
      </c>
      <c r="B6" s="44" t="s">
        <v>5</v>
      </c>
      <c r="C6" s="64">
        <v>1146</v>
      </c>
      <c r="D6" s="64">
        <v>2</v>
      </c>
      <c r="E6" s="65" t="s">
        <v>5</v>
      </c>
      <c r="F6" s="64" t="s">
        <v>7</v>
      </c>
      <c r="G6" s="43" t="s">
        <v>5</v>
      </c>
      <c r="H6" s="64" t="s">
        <v>7</v>
      </c>
      <c r="I6" s="43" t="s">
        <v>5</v>
      </c>
      <c r="J6" s="44" t="s">
        <v>5</v>
      </c>
      <c r="K6" s="43" t="s">
        <v>5</v>
      </c>
      <c r="L6" s="43" t="s">
        <v>5</v>
      </c>
      <c r="M6" s="43" t="s">
        <v>5</v>
      </c>
      <c r="N6" s="44" t="s">
        <v>5</v>
      </c>
      <c r="O6" s="43" t="s">
        <v>5</v>
      </c>
      <c r="P6" s="43" t="s">
        <v>5</v>
      </c>
      <c r="Q6" s="43" t="s">
        <v>5</v>
      </c>
    </row>
    <row r="7" spans="1:17" s="3" customFormat="1" ht="10.5" customHeight="1" x14ac:dyDescent="0.2">
      <c r="A7" s="23">
        <v>1981</v>
      </c>
      <c r="B7" s="67">
        <v>8</v>
      </c>
      <c r="C7" s="62">
        <v>1030</v>
      </c>
      <c r="D7" s="62">
        <v>24</v>
      </c>
      <c r="E7" s="63" t="s">
        <v>5</v>
      </c>
      <c r="F7" s="37" t="s">
        <v>5</v>
      </c>
      <c r="G7" s="37" t="s">
        <v>5</v>
      </c>
      <c r="H7" s="62" t="s">
        <v>7</v>
      </c>
      <c r="I7" s="62" t="s">
        <v>7</v>
      </c>
      <c r="J7" s="38" t="s">
        <v>5</v>
      </c>
      <c r="K7" s="37" t="s">
        <v>5</v>
      </c>
      <c r="L7" s="37" t="s">
        <v>5</v>
      </c>
      <c r="M7" s="37" t="s">
        <v>5</v>
      </c>
      <c r="N7" s="38" t="s">
        <v>5</v>
      </c>
      <c r="O7" s="37" t="s">
        <v>5</v>
      </c>
      <c r="P7" s="37" t="s">
        <v>5</v>
      </c>
      <c r="Q7" s="37" t="s">
        <v>5</v>
      </c>
    </row>
    <row r="8" spans="1:17" s="3" customFormat="1" ht="10.5" customHeight="1" x14ac:dyDescent="0.2">
      <c r="A8" s="27">
        <v>1982</v>
      </c>
      <c r="B8" s="66">
        <v>18</v>
      </c>
      <c r="C8" s="64">
        <v>695</v>
      </c>
      <c r="D8" s="64">
        <v>15</v>
      </c>
      <c r="E8" s="65" t="s">
        <v>5</v>
      </c>
      <c r="F8" s="43" t="s">
        <v>5</v>
      </c>
      <c r="G8" s="43" t="s">
        <v>5</v>
      </c>
      <c r="H8" s="64" t="s">
        <v>7</v>
      </c>
      <c r="I8" s="43" t="s">
        <v>5</v>
      </c>
      <c r="J8" s="44" t="s">
        <v>5</v>
      </c>
      <c r="K8" s="43" t="s">
        <v>5</v>
      </c>
      <c r="L8" s="43" t="s">
        <v>5</v>
      </c>
      <c r="M8" s="43" t="s">
        <v>5</v>
      </c>
      <c r="N8" s="44" t="s">
        <v>5</v>
      </c>
      <c r="O8" s="43" t="s">
        <v>5</v>
      </c>
      <c r="P8" s="43" t="s">
        <v>5</v>
      </c>
      <c r="Q8" s="43" t="s">
        <v>5</v>
      </c>
    </row>
    <row r="9" spans="1:17" s="3" customFormat="1" ht="10.5" customHeight="1" x14ac:dyDescent="0.2">
      <c r="A9" s="23">
        <v>1983</v>
      </c>
      <c r="B9" s="38" t="s">
        <v>5</v>
      </c>
      <c r="C9" s="62">
        <v>854</v>
      </c>
      <c r="D9" s="62">
        <v>19</v>
      </c>
      <c r="E9" s="63" t="s">
        <v>5</v>
      </c>
      <c r="F9" s="37" t="s">
        <v>5</v>
      </c>
      <c r="G9" s="37" t="s">
        <v>5</v>
      </c>
      <c r="H9" s="62" t="s">
        <v>7</v>
      </c>
      <c r="I9" s="62" t="s">
        <v>7</v>
      </c>
      <c r="J9" s="38" t="s">
        <v>5</v>
      </c>
      <c r="K9" s="37" t="s">
        <v>5</v>
      </c>
      <c r="L9" s="37" t="s">
        <v>5</v>
      </c>
      <c r="M9" s="37" t="s">
        <v>5</v>
      </c>
      <c r="N9" s="38" t="s">
        <v>5</v>
      </c>
      <c r="O9" s="37" t="s">
        <v>5</v>
      </c>
      <c r="P9" s="37" t="s">
        <v>5</v>
      </c>
      <c r="Q9" s="37" t="s">
        <v>5</v>
      </c>
    </row>
    <row r="10" spans="1:17" ht="10.5" customHeight="1" x14ac:dyDescent="0.2">
      <c r="A10" s="27">
        <v>1984</v>
      </c>
      <c r="B10" s="24">
        <v>224</v>
      </c>
      <c r="C10" s="30">
        <v>1229</v>
      </c>
      <c r="D10" s="30">
        <v>7</v>
      </c>
      <c r="E10" s="61">
        <v>1</v>
      </c>
      <c r="F10" s="25" t="s">
        <v>5</v>
      </c>
      <c r="G10" s="25" t="s">
        <v>5</v>
      </c>
      <c r="H10" s="30" t="s">
        <v>7</v>
      </c>
      <c r="I10" s="25" t="s">
        <v>5</v>
      </c>
      <c r="J10" s="26" t="s">
        <v>5</v>
      </c>
      <c r="K10" s="25" t="s">
        <v>5</v>
      </c>
      <c r="L10" s="25" t="s">
        <v>5</v>
      </c>
      <c r="M10" s="25" t="s">
        <v>5</v>
      </c>
      <c r="N10" s="26" t="s">
        <v>5</v>
      </c>
      <c r="O10" s="25" t="s">
        <v>5</v>
      </c>
      <c r="P10" s="25" t="s">
        <v>5</v>
      </c>
      <c r="Q10" s="25" t="s">
        <v>5</v>
      </c>
    </row>
    <row r="11" spans="1:17" ht="10.5" customHeight="1" x14ac:dyDescent="0.2">
      <c r="A11" s="23">
        <v>1985</v>
      </c>
      <c r="B11" s="20">
        <v>193</v>
      </c>
      <c r="C11" s="29">
        <v>1289</v>
      </c>
      <c r="D11" s="29">
        <v>9</v>
      </c>
      <c r="E11" s="31" t="s">
        <v>5</v>
      </c>
      <c r="F11" s="21" t="s">
        <v>5</v>
      </c>
      <c r="G11" s="21" t="s">
        <v>5</v>
      </c>
      <c r="H11" s="29" t="s">
        <v>7</v>
      </c>
      <c r="I11" s="21" t="s">
        <v>5</v>
      </c>
      <c r="J11" s="22" t="s">
        <v>5</v>
      </c>
      <c r="K11" s="21" t="s">
        <v>5</v>
      </c>
      <c r="L11" s="21" t="s">
        <v>5</v>
      </c>
      <c r="M11" s="21" t="s">
        <v>5</v>
      </c>
      <c r="N11" s="22" t="s">
        <v>5</v>
      </c>
      <c r="O11" s="21" t="s">
        <v>5</v>
      </c>
      <c r="P11" s="21" t="s">
        <v>5</v>
      </c>
      <c r="Q11" s="21" t="s">
        <v>5</v>
      </c>
    </row>
    <row r="12" spans="1:17" ht="10.5" customHeight="1" x14ac:dyDescent="0.2">
      <c r="A12" s="27">
        <v>1986</v>
      </c>
      <c r="B12" s="24">
        <v>659</v>
      </c>
      <c r="C12" s="30">
        <v>383</v>
      </c>
      <c r="D12" s="30">
        <v>14</v>
      </c>
      <c r="E12" s="32" t="s">
        <v>5</v>
      </c>
      <c r="F12" s="25" t="s">
        <v>5</v>
      </c>
      <c r="G12" s="25" t="s">
        <v>5</v>
      </c>
      <c r="H12" s="30" t="s">
        <v>7</v>
      </c>
      <c r="I12" s="30" t="s">
        <v>7</v>
      </c>
      <c r="J12" s="26" t="s">
        <v>5</v>
      </c>
      <c r="K12" s="25" t="s">
        <v>5</v>
      </c>
      <c r="L12" s="25" t="s">
        <v>5</v>
      </c>
      <c r="M12" s="25" t="s">
        <v>5</v>
      </c>
      <c r="N12" s="26" t="s">
        <v>5</v>
      </c>
      <c r="O12" s="25" t="s">
        <v>5</v>
      </c>
      <c r="P12" s="25" t="s">
        <v>5</v>
      </c>
      <c r="Q12" s="25" t="s">
        <v>5</v>
      </c>
    </row>
    <row r="13" spans="1:17" ht="10.5" customHeight="1" x14ac:dyDescent="0.2">
      <c r="A13" s="23">
        <v>1987</v>
      </c>
      <c r="B13" s="20">
        <v>1081</v>
      </c>
      <c r="C13" s="29">
        <v>162</v>
      </c>
      <c r="D13" s="29">
        <v>45</v>
      </c>
      <c r="E13" s="31" t="s">
        <v>5</v>
      </c>
      <c r="F13" s="21" t="s">
        <v>5</v>
      </c>
      <c r="G13" s="21" t="s">
        <v>5</v>
      </c>
      <c r="H13" s="29" t="s">
        <v>7</v>
      </c>
      <c r="I13" s="29" t="s">
        <v>7</v>
      </c>
      <c r="J13" s="22" t="s">
        <v>5</v>
      </c>
      <c r="K13" s="21" t="s">
        <v>5</v>
      </c>
      <c r="L13" s="21" t="s">
        <v>5</v>
      </c>
      <c r="M13" s="21" t="s">
        <v>5</v>
      </c>
      <c r="N13" s="22" t="s">
        <v>5</v>
      </c>
      <c r="O13" s="21" t="s">
        <v>5</v>
      </c>
      <c r="P13" s="21" t="s">
        <v>5</v>
      </c>
      <c r="Q13" s="21" t="s">
        <v>5</v>
      </c>
    </row>
    <row r="14" spans="1:17" ht="10.5" customHeight="1" x14ac:dyDescent="0.2">
      <c r="A14" s="27">
        <v>1988</v>
      </c>
      <c r="B14" s="24">
        <v>1018</v>
      </c>
      <c r="C14" s="30">
        <v>814</v>
      </c>
      <c r="D14" s="30">
        <v>5</v>
      </c>
      <c r="E14" s="32" t="s">
        <v>5</v>
      </c>
      <c r="F14" s="25" t="s">
        <v>5</v>
      </c>
      <c r="G14" s="25" t="s">
        <v>5</v>
      </c>
      <c r="H14" s="30" t="s">
        <v>7</v>
      </c>
      <c r="I14" s="30" t="s">
        <v>7</v>
      </c>
      <c r="J14" s="26" t="s">
        <v>5</v>
      </c>
      <c r="K14" s="25" t="s">
        <v>5</v>
      </c>
      <c r="L14" s="25" t="s">
        <v>5</v>
      </c>
      <c r="M14" s="30">
        <v>6</v>
      </c>
      <c r="N14" s="26" t="s">
        <v>5</v>
      </c>
      <c r="O14" s="25" t="s">
        <v>5</v>
      </c>
      <c r="P14" s="25" t="s">
        <v>5</v>
      </c>
      <c r="Q14" s="25" t="s">
        <v>5</v>
      </c>
    </row>
    <row r="15" spans="1:17" ht="10.5" customHeight="1" x14ac:dyDescent="0.2">
      <c r="A15" s="23">
        <v>1989</v>
      </c>
      <c r="B15" s="20">
        <v>1361</v>
      </c>
      <c r="C15" s="29">
        <v>867</v>
      </c>
      <c r="D15" s="29">
        <v>6</v>
      </c>
      <c r="E15" s="31" t="s">
        <v>5</v>
      </c>
      <c r="F15" s="21" t="s">
        <v>5</v>
      </c>
      <c r="G15" s="21" t="s">
        <v>5</v>
      </c>
      <c r="H15" s="29" t="s">
        <v>7</v>
      </c>
      <c r="I15" s="21" t="s">
        <v>5</v>
      </c>
      <c r="J15" s="20">
        <v>3</v>
      </c>
      <c r="K15" s="21" t="s">
        <v>5</v>
      </c>
      <c r="L15" s="21" t="s">
        <v>5</v>
      </c>
      <c r="M15" s="29">
        <v>4</v>
      </c>
      <c r="N15" s="22" t="s">
        <v>5</v>
      </c>
      <c r="O15" s="21" t="s">
        <v>5</v>
      </c>
      <c r="P15" s="21" t="s">
        <v>5</v>
      </c>
      <c r="Q15" s="21" t="s">
        <v>5</v>
      </c>
    </row>
    <row r="16" spans="1:17" ht="10.5" customHeight="1" x14ac:dyDescent="0.2">
      <c r="A16" s="27">
        <v>1990</v>
      </c>
      <c r="B16" s="24">
        <v>1449</v>
      </c>
      <c r="C16" s="30">
        <v>623</v>
      </c>
      <c r="D16" s="30">
        <v>5</v>
      </c>
      <c r="E16" s="32" t="s">
        <v>5</v>
      </c>
      <c r="F16" s="25" t="s">
        <v>5</v>
      </c>
      <c r="G16" s="30">
        <v>26</v>
      </c>
      <c r="H16" s="30" t="s">
        <v>7</v>
      </c>
      <c r="I16" s="25" t="s">
        <v>5</v>
      </c>
      <c r="J16" s="26" t="s">
        <v>5</v>
      </c>
      <c r="K16" s="25" t="s">
        <v>5</v>
      </c>
      <c r="L16" s="25" t="s">
        <v>5</v>
      </c>
      <c r="M16" s="25" t="s">
        <v>5</v>
      </c>
      <c r="N16" s="26" t="s">
        <v>5</v>
      </c>
      <c r="O16" s="25" t="s">
        <v>5</v>
      </c>
      <c r="P16" s="25" t="s">
        <v>5</v>
      </c>
      <c r="Q16" s="25" t="s">
        <v>5</v>
      </c>
    </row>
    <row r="17" spans="1:17" ht="10.5" customHeight="1" x14ac:dyDescent="0.2">
      <c r="A17" s="23">
        <v>1991</v>
      </c>
      <c r="B17" s="20">
        <v>1129</v>
      </c>
      <c r="C17" s="29">
        <v>171</v>
      </c>
      <c r="D17" s="21" t="s">
        <v>5</v>
      </c>
      <c r="E17" s="31" t="s">
        <v>5</v>
      </c>
      <c r="F17" s="29">
        <v>60</v>
      </c>
      <c r="G17" s="29">
        <v>205</v>
      </c>
      <c r="H17" s="29" t="s">
        <v>7</v>
      </c>
      <c r="I17" s="29" t="s">
        <v>7</v>
      </c>
      <c r="J17" s="22" t="s">
        <v>5</v>
      </c>
      <c r="K17" s="21" t="s">
        <v>5</v>
      </c>
      <c r="L17" s="21" t="s">
        <v>5</v>
      </c>
      <c r="M17" s="21" t="s">
        <v>5</v>
      </c>
      <c r="N17" s="22" t="s">
        <v>5</v>
      </c>
      <c r="O17" s="21" t="s">
        <v>5</v>
      </c>
      <c r="P17" s="21" t="s">
        <v>5</v>
      </c>
      <c r="Q17" s="21" t="s">
        <v>5</v>
      </c>
    </row>
    <row r="18" spans="1:17" ht="10.5" customHeight="1" x14ac:dyDescent="0.2">
      <c r="A18" s="27">
        <v>1992</v>
      </c>
      <c r="B18" s="24">
        <v>1518</v>
      </c>
      <c r="C18" s="30">
        <v>86</v>
      </c>
      <c r="D18" s="25" t="s">
        <v>5</v>
      </c>
      <c r="E18" s="32" t="s">
        <v>5</v>
      </c>
      <c r="F18" s="25" t="s">
        <v>5</v>
      </c>
      <c r="G18" s="30">
        <v>290</v>
      </c>
      <c r="H18" s="25" t="s">
        <v>5</v>
      </c>
      <c r="I18" s="25" t="s">
        <v>5</v>
      </c>
      <c r="J18" s="26" t="s">
        <v>5</v>
      </c>
      <c r="K18" s="25" t="s">
        <v>5</v>
      </c>
      <c r="L18" s="25" t="s">
        <v>5</v>
      </c>
      <c r="M18" s="25" t="s">
        <v>5</v>
      </c>
      <c r="N18" s="26" t="s">
        <v>5</v>
      </c>
      <c r="O18" s="25" t="s">
        <v>5</v>
      </c>
      <c r="P18" s="25" t="s">
        <v>5</v>
      </c>
      <c r="Q18" s="25" t="s">
        <v>5</v>
      </c>
    </row>
    <row r="19" spans="1:17" ht="10.5" customHeight="1" x14ac:dyDescent="0.2">
      <c r="A19" s="23">
        <v>1993</v>
      </c>
      <c r="B19" s="20">
        <v>1501</v>
      </c>
      <c r="C19" s="29">
        <v>82</v>
      </c>
      <c r="D19" s="29">
        <v>15</v>
      </c>
      <c r="E19" s="31" t="s">
        <v>5</v>
      </c>
      <c r="F19" s="21" t="s">
        <v>5</v>
      </c>
      <c r="G19" s="29">
        <v>240</v>
      </c>
      <c r="H19" s="29" t="s">
        <v>7</v>
      </c>
      <c r="I19" s="21" t="s">
        <v>5</v>
      </c>
      <c r="J19" s="22" t="s">
        <v>5</v>
      </c>
      <c r="K19" s="21" t="s">
        <v>5</v>
      </c>
      <c r="L19" s="21" t="s">
        <v>5</v>
      </c>
      <c r="M19" s="21" t="s">
        <v>5</v>
      </c>
      <c r="N19" s="22" t="s">
        <v>5</v>
      </c>
      <c r="O19" s="21" t="s">
        <v>5</v>
      </c>
      <c r="P19" s="21" t="s">
        <v>5</v>
      </c>
      <c r="Q19" s="21" t="s">
        <v>5</v>
      </c>
    </row>
    <row r="20" spans="1:17" ht="10.5" customHeight="1" x14ac:dyDescent="0.2">
      <c r="A20" s="27">
        <v>1994</v>
      </c>
      <c r="B20" s="24">
        <v>1514</v>
      </c>
      <c r="C20" s="25" t="s">
        <v>5</v>
      </c>
      <c r="D20" s="30">
        <v>199</v>
      </c>
      <c r="E20" s="32" t="s">
        <v>5</v>
      </c>
      <c r="F20" s="25" t="s">
        <v>5</v>
      </c>
      <c r="G20" s="30">
        <v>183</v>
      </c>
      <c r="H20" s="30" t="s">
        <v>7</v>
      </c>
      <c r="I20" s="30" t="s">
        <v>7</v>
      </c>
      <c r="J20" s="26" t="s">
        <v>5</v>
      </c>
      <c r="K20" s="25" t="s">
        <v>5</v>
      </c>
      <c r="L20" s="25" t="s">
        <v>5</v>
      </c>
      <c r="M20" s="25" t="s">
        <v>5</v>
      </c>
      <c r="N20" s="26" t="s">
        <v>5</v>
      </c>
      <c r="O20" s="25" t="s">
        <v>5</v>
      </c>
      <c r="P20" s="25" t="s">
        <v>5</v>
      </c>
      <c r="Q20" s="25" t="s">
        <v>5</v>
      </c>
    </row>
    <row r="21" spans="1:17" ht="10.5" customHeight="1" x14ac:dyDescent="0.2">
      <c r="A21" s="23">
        <v>1995</v>
      </c>
      <c r="B21" s="20">
        <v>779</v>
      </c>
      <c r="C21" s="29">
        <v>128</v>
      </c>
      <c r="D21" s="29">
        <v>207</v>
      </c>
      <c r="E21" s="31" t="s">
        <v>5</v>
      </c>
      <c r="F21" s="21" t="s">
        <v>5</v>
      </c>
      <c r="G21" s="29">
        <v>214</v>
      </c>
      <c r="H21" s="29" t="s">
        <v>7</v>
      </c>
      <c r="I21" s="29" t="s">
        <v>7</v>
      </c>
      <c r="J21" s="22" t="s">
        <v>5</v>
      </c>
      <c r="K21" s="21" t="s">
        <v>5</v>
      </c>
      <c r="L21" s="21" t="s">
        <v>5</v>
      </c>
      <c r="M21" s="21" t="s">
        <v>5</v>
      </c>
      <c r="N21" s="22" t="s">
        <v>5</v>
      </c>
      <c r="O21" s="21" t="s">
        <v>5</v>
      </c>
      <c r="P21" s="21" t="s">
        <v>5</v>
      </c>
      <c r="Q21" s="21" t="s">
        <v>5</v>
      </c>
    </row>
    <row r="22" spans="1:17" ht="10.5" customHeight="1" x14ac:dyDescent="0.2">
      <c r="A22" s="27">
        <v>1996</v>
      </c>
      <c r="B22" s="24">
        <v>886</v>
      </c>
      <c r="C22" s="30">
        <v>318</v>
      </c>
      <c r="D22" s="25" t="s">
        <v>5</v>
      </c>
      <c r="E22" s="32" t="s">
        <v>5</v>
      </c>
      <c r="F22" s="25" t="s">
        <v>5</v>
      </c>
      <c r="G22" s="30">
        <v>230</v>
      </c>
      <c r="H22" s="30" t="s">
        <v>7</v>
      </c>
      <c r="I22" s="25" t="s">
        <v>5</v>
      </c>
      <c r="J22" s="26" t="s">
        <v>5</v>
      </c>
      <c r="K22" s="25" t="s">
        <v>5</v>
      </c>
      <c r="L22" s="25" t="s">
        <v>5</v>
      </c>
      <c r="M22" s="25" t="s">
        <v>5</v>
      </c>
      <c r="N22" s="26" t="s">
        <v>5</v>
      </c>
      <c r="O22" s="25" t="s">
        <v>5</v>
      </c>
      <c r="P22" s="25" t="s">
        <v>5</v>
      </c>
      <c r="Q22" s="25" t="s">
        <v>5</v>
      </c>
    </row>
    <row r="23" spans="1:17" ht="10.5" customHeight="1" x14ac:dyDescent="0.2">
      <c r="A23" s="23">
        <v>1997</v>
      </c>
      <c r="B23" s="20">
        <v>1679</v>
      </c>
      <c r="C23" s="29">
        <v>433</v>
      </c>
      <c r="D23" s="21" t="s">
        <v>5</v>
      </c>
      <c r="E23" s="31" t="s">
        <v>5</v>
      </c>
      <c r="F23" s="21" t="s">
        <v>5</v>
      </c>
      <c r="G23" s="29">
        <v>199</v>
      </c>
      <c r="H23" s="29">
        <v>3</v>
      </c>
      <c r="I23" s="21" t="s">
        <v>5</v>
      </c>
      <c r="J23" s="22" t="s">
        <v>5</v>
      </c>
      <c r="K23" s="21" t="s">
        <v>5</v>
      </c>
      <c r="L23" s="21" t="s">
        <v>5</v>
      </c>
      <c r="M23" s="21" t="s">
        <v>5</v>
      </c>
      <c r="N23" s="22" t="s">
        <v>5</v>
      </c>
      <c r="O23" s="21" t="s">
        <v>5</v>
      </c>
      <c r="P23" s="21" t="s">
        <v>5</v>
      </c>
      <c r="Q23" s="21" t="s">
        <v>5</v>
      </c>
    </row>
    <row r="24" spans="1:17" ht="10.5" customHeight="1" x14ac:dyDescent="0.2">
      <c r="A24" s="27">
        <v>1998</v>
      </c>
      <c r="B24" s="24">
        <v>1797</v>
      </c>
      <c r="C24" s="30">
        <v>441</v>
      </c>
      <c r="D24" s="25" t="s">
        <v>5</v>
      </c>
      <c r="E24" s="32" t="s">
        <v>5</v>
      </c>
      <c r="F24" s="25" t="s">
        <v>5</v>
      </c>
      <c r="G24" s="30">
        <v>153</v>
      </c>
      <c r="H24" s="30" t="s">
        <v>7</v>
      </c>
      <c r="I24" s="25" t="s">
        <v>5</v>
      </c>
      <c r="J24" s="26" t="s">
        <v>5</v>
      </c>
      <c r="K24" s="25" t="s">
        <v>5</v>
      </c>
      <c r="L24" s="25" t="s">
        <v>5</v>
      </c>
      <c r="M24" s="25" t="s">
        <v>5</v>
      </c>
      <c r="N24" s="26" t="s">
        <v>5</v>
      </c>
      <c r="O24" s="25" t="s">
        <v>5</v>
      </c>
      <c r="P24" s="25" t="s">
        <v>5</v>
      </c>
      <c r="Q24" s="25" t="s">
        <v>5</v>
      </c>
    </row>
    <row r="25" spans="1:17" ht="10.5" customHeight="1" x14ac:dyDescent="0.2">
      <c r="A25" s="23">
        <v>1999</v>
      </c>
      <c r="B25" s="20">
        <v>1360</v>
      </c>
      <c r="C25" s="29">
        <v>250</v>
      </c>
      <c r="D25" s="21" t="s">
        <v>5</v>
      </c>
      <c r="E25" s="31" t="s">
        <v>5</v>
      </c>
      <c r="F25" s="21" t="s">
        <v>5</v>
      </c>
      <c r="G25" s="29">
        <v>77</v>
      </c>
      <c r="H25" s="29">
        <v>5</v>
      </c>
      <c r="I25" s="21" t="s">
        <v>5</v>
      </c>
      <c r="J25" s="22" t="s">
        <v>5</v>
      </c>
      <c r="K25" s="21" t="s">
        <v>5</v>
      </c>
      <c r="L25" s="21" t="s">
        <v>5</v>
      </c>
      <c r="M25" s="21" t="s">
        <v>5</v>
      </c>
      <c r="N25" s="22" t="s">
        <v>5</v>
      </c>
      <c r="O25" s="21" t="s">
        <v>5</v>
      </c>
      <c r="P25" s="21" t="s">
        <v>5</v>
      </c>
      <c r="Q25" s="21" t="s">
        <v>5</v>
      </c>
    </row>
    <row r="26" spans="1:17" ht="10.5" customHeight="1" x14ac:dyDescent="0.2">
      <c r="A26" s="27">
        <v>2000</v>
      </c>
      <c r="B26" s="24">
        <v>1531</v>
      </c>
      <c r="C26" s="30">
        <v>319</v>
      </c>
      <c r="D26" s="25" t="s">
        <v>5</v>
      </c>
      <c r="E26" s="32" t="s">
        <v>5</v>
      </c>
      <c r="F26" s="25" t="s">
        <v>5</v>
      </c>
      <c r="G26" s="30">
        <v>20</v>
      </c>
      <c r="H26" s="30">
        <v>9</v>
      </c>
      <c r="I26" s="30" t="s">
        <v>7</v>
      </c>
      <c r="J26" s="26" t="s">
        <v>5</v>
      </c>
      <c r="K26" s="25" t="s">
        <v>5</v>
      </c>
      <c r="L26" s="25" t="s">
        <v>5</v>
      </c>
      <c r="M26" s="25" t="s">
        <v>5</v>
      </c>
      <c r="N26" s="26" t="s">
        <v>5</v>
      </c>
      <c r="O26" s="25" t="s">
        <v>5</v>
      </c>
      <c r="P26" s="25" t="s">
        <v>5</v>
      </c>
      <c r="Q26" s="25" t="s">
        <v>5</v>
      </c>
    </row>
    <row r="27" spans="1:17" ht="10.5" customHeight="1" x14ac:dyDescent="0.2">
      <c r="A27" s="23">
        <v>2001</v>
      </c>
      <c r="B27" s="20">
        <v>2078</v>
      </c>
      <c r="C27" s="29">
        <v>99</v>
      </c>
      <c r="D27" s="21" t="s">
        <v>5</v>
      </c>
      <c r="E27" s="31" t="s">
        <v>5</v>
      </c>
      <c r="F27" s="21" t="s">
        <v>5</v>
      </c>
      <c r="G27" s="21" t="s">
        <v>5</v>
      </c>
      <c r="H27" s="29">
        <v>12</v>
      </c>
      <c r="I27" s="29" t="s">
        <v>7</v>
      </c>
      <c r="J27" s="22" t="s">
        <v>5</v>
      </c>
      <c r="K27" s="21" t="s">
        <v>5</v>
      </c>
      <c r="L27" s="21" t="s">
        <v>5</v>
      </c>
      <c r="M27" s="21" t="s">
        <v>5</v>
      </c>
      <c r="N27" s="22" t="s">
        <v>5</v>
      </c>
      <c r="O27" s="21" t="s">
        <v>5</v>
      </c>
      <c r="P27" s="21" t="s">
        <v>5</v>
      </c>
      <c r="Q27" s="21" t="s">
        <v>5</v>
      </c>
    </row>
    <row r="28" spans="1:17" ht="10.5" customHeight="1" x14ac:dyDescent="0.2">
      <c r="A28" s="27">
        <v>2002</v>
      </c>
      <c r="B28" s="24">
        <v>2174</v>
      </c>
      <c r="C28" s="25" t="s">
        <v>5</v>
      </c>
      <c r="D28" s="25" t="s">
        <v>5</v>
      </c>
      <c r="E28" s="32" t="s">
        <v>5</v>
      </c>
      <c r="F28" s="26" t="s">
        <v>5</v>
      </c>
      <c r="G28" s="25" t="s">
        <v>5</v>
      </c>
      <c r="H28" s="25" t="s">
        <v>5</v>
      </c>
      <c r="I28" s="30" t="s">
        <v>7</v>
      </c>
      <c r="J28" s="26" t="s">
        <v>5</v>
      </c>
      <c r="K28" s="25" t="s">
        <v>5</v>
      </c>
      <c r="L28" s="25" t="s">
        <v>5</v>
      </c>
      <c r="M28" s="25" t="s">
        <v>5</v>
      </c>
      <c r="N28" s="26" t="s">
        <v>5</v>
      </c>
      <c r="O28" s="25" t="s">
        <v>5</v>
      </c>
      <c r="P28" s="25" t="s">
        <v>5</v>
      </c>
      <c r="Q28" s="25" t="s">
        <v>5</v>
      </c>
    </row>
    <row r="29" spans="1:17" ht="10.5" customHeight="1" x14ac:dyDescent="0.2">
      <c r="A29" s="23">
        <v>2003</v>
      </c>
      <c r="B29" s="20">
        <v>2036</v>
      </c>
      <c r="C29" s="21" t="s">
        <v>5</v>
      </c>
      <c r="D29" s="21" t="s">
        <v>5</v>
      </c>
      <c r="E29" s="31" t="s">
        <v>5</v>
      </c>
      <c r="F29" s="22" t="s">
        <v>5</v>
      </c>
      <c r="G29" s="21" t="s">
        <v>5</v>
      </c>
      <c r="H29" s="21" t="s">
        <v>5</v>
      </c>
      <c r="I29" s="29" t="s">
        <v>7</v>
      </c>
      <c r="J29" s="22" t="s">
        <v>5</v>
      </c>
      <c r="K29" s="21" t="s">
        <v>5</v>
      </c>
      <c r="L29" s="21" t="s">
        <v>5</v>
      </c>
      <c r="M29" s="21" t="s">
        <v>5</v>
      </c>
      <c r="N29" s="22" t="s">
        <v>5</v>
      </c>
      <c r="O29" s="21" t="s">
        <v>5</v>
      </c>
      <c r="P29" s="21" t="s">
        <v>5</v>
      </c>
      <c r="Q29" s="21" t="s">
        <v>5</v>
      </c>
    </row>
    <row r="30" spans="1:17" ht="10.5" customHeight="1" x14ac:dyDescent="0.2">
      <c r="A30" s="27">
        <v>2004</v>
      </c>
      <c r="B30" s="24">
        <v>2553</v>
      </c>
      <c r="C30" s="25" t="s">
        <v>5</v>
      </c>
      <c r="D30" s="25" t="s">
        <v>5</v>
      </c>
      <c r="E30" s="32" t="s">
        <v>5</v>
      </c>
      <c r="F30" s="26" t="s">
        <v>5</v>
      </c>
      <c r="G30" s="25" t="s">
        <v>5</v>
      </c>
      <c r="H30" s="25" t="s">
        <v>5</v>
      </c>
      <c r="I30" s="25" t="s">
        <v>5</v>
      </c>
      <c r="J30" s="26" t="s">
        <v>5</v>
      </c>
      <c r="K30" s="25" t="s">
        <v>5</v>
      </c>
      <c r="L30" s="25" t="s">
        <v>5</v>
      </c>
      <c r="M30" s="25" t="s">
        <v>5</v>
      </c>
      <c r="N30" s="26" t="s">
        <v>5</v>
      </c>
      <c r="O30" s="25" t="s">
        <v>5</v>
      </c>
      <c r="P30" s="25" t="s">
        <v>5</v>
      </c>
      <c r="Q30" s="30" t="s">
        <v>7</v>
      </c>
    </row>
    <row r="31" spans="1:17" ht="10.5" customHeight="1" x14ac:dyDescent="0.2">
      <c r="A31" s="23">
        <v>2005</v>
      </c>
      <c r="B31" s="20">
        <v>2142</v>
      </c>
      <c r="C31" s="21" t="s">
        <v>5</v>
      </c>
      <c r="D31" s="21" t="s">
        <v>5</v>
      </c>
      <c r="E31" s="31" t="s">
        <v>5</v>
      </c>
      <c r="F31" s="22" t="s">
        <v>5</v>
      </c>
      <c r="G31" s="21" t="s">
        <v>5</v>
      </c>
      <c r="H31" s="21" t="s">
        <v>5</v>
      </c>
      <c r="I31" s="29" t="s">
        <v>7</v>
      </c>
      <c r="J31" s="22" t="s">
        <v>5</v>
      </c>
      <c r="K31" s="21" t="s">
        <v>5</v>
      </c>
      <c r="L31" s="21" t="s">
        <v>5</v>
      </c>
      <c r="M31" s="21" t="s">
        <v>5</v>
      </c>
      <c r="N31" s="22" t="s">
        <v>5</v>
      </c>
      <c r="O31" s="21" t="s">
        <v>5</v>
      </c>
      <c r="P31" s="21" t="s">
        <v>5</v>
      </c>
      <c r="Q31" s="29" t="s">
        <v>7</v>
      </c>
    </row>
    <row r="32" spans="1:17" ht="10.5" customHeight="1" x14ac:dyDescent="0.2">
      <c r="A32" s="27">
        <v>2006</v>
      </c>
      <c r="B32" s="24">
        <v>1723</v>
      </c>
      <c r="C32" s="25" t="s">
        <v>5</v>
      </c>
      <c r="D32" s="25">
        <v>1</v>
      </c>
      <c r="E32" s="61" t="s">
        <v>7</v>
      </c>
      <c r="F32" s="26" t="s">
        <v>5</v>
      </c>
      <c r="G32" s="25" t="s">
        <v>5</v>
      </c>
      <c r="H32" s="25" t="s">
        <v>5</v>
      </c>
      <c r="I32" s="25" t="s">
        <v>5</v>
      </c>
      <c r="J32" s="26" t="s">
        <v>5</v>
      </c>
      <c r="K32" s="25" t="s">
        <v>5</v>
      </c>
      <c r="L32" s="25" t="s">
        <v>5</v>
      </c>
      <c r="M32" s="25" t="s">
        <v>5</v>
      </c>
      <c r="N32" s="26" t="s">
        <v>5</v>
      </c>
      <c r="O32" s="25" t="s">
        <v>5</v>
      </c>
      <c r="P32" s="25" t="s">
        <v>5</v>
      </c>
      <c r="Q32" s="30" t="s">
        <v>7</v>
      </c>
    </row>
    <row r="33" spans="1:17" ht="10.5" customHeight="1" x14ac:dyDescent="0.2">
      <c r="A33" s="23">
        <v>2007</v>
      </c>
      <c r="B33" s="20">
        <v>1514</v>
      </c>
      <c r="C33" s="21" t="s">
        <v>5</v>
      </c>
      <c r="D33" s="21" t="s">
        <v>5</v>
      </c>
      <c r="E33" s="60" t="s">
        <v>7</v>
      </c>
      <c r="F33" s="22" t="s">
        <v>5</v>
      </c>
      <c r="G33" s="21" t="s">
        <v>5</v>
      </c>
      <c r="H33" s="21" t="s">
        <v>5</v>
      </c>
      <c r="I33" s="21" t="s">
        <v>5</v>
      </c>
      <c r="J33" s="22" t="s">
        <v>5</v>
      </c>
      <c r="K33" s="21" t="s">
        <v>5</v>
      </c>
      <c r="L33" s="21" t="s">
        <v>5</v>
      </c>
      <c r="M33" s="21" t="s">
        <v>5</v>
      </c>
      <c r="N33" s="22" t="s">
        <v>5</v>
      </c>
      <c r="O33" s="21" t="s">
        <v>5</v>
      </c>
      <c r="P33" s="21" t="s">
        <v>5</v>
      </c>
      <c r="Q33" s="21" t="s">
        <v>5</v>
      </c>
    </row>
    <row r="34" spans="1:17" ht="10.5" customHeight="1" x14ac:dyDescent="0.2">
      <c r="A34" s="27">
        <v>2008</v>
      </c>
      <c r="B34" s="24">
        <v>2070</v>
      </c>
      <c r="C34" s="25" t="s">
        <v>5</v>
      </c>
      <c r="D34" s="25" t="s">
        <v>5</v>
      </c>
      <c r="E34" s="32" t="s">
        <v>5</v>
      </c>
      <c r="F34" s="26" t="s">
        <v>5</v>
      </c>
      <c r="G34" s="25" t="s">
        <v>5</v>
      </c>
      <c r="H34" s="25" t="s">
        <v>5</v>
      </c>
      <c r="I34" s="25" t="s">
        <v>5</v>
      </c>
      <c r="J34" s="26" t="s">
        <v>5</v>
      </c>
      <c r="K34" s="25" t="s">
        <v>5</v>
      </c>
      <c r="L34" s="25" t="s">
        <v>5</v>
      </c>
      <c r="M34" s="25" t="s">
        <v>5</v>
      </c>
      <c r="N34" s="26" t="s">
        <v>5</v>
      </c>
      <c r="O34" s="25" t="s">
        <v>5</v>
      </c>
      <c r="P34" s="25" t="s">
        <v>5</v>
      </c>
      <c r="Q34" s="25" t="s">
        <v>5</v>
      </c>
    </row>
    <row r="35" spans="1:17" ht="10.5" customHeight="1" x14ac:dyDescent="0.2">
      <c r="A35" s="23">
        <v>2009</v>
      </c>
      <c r="B35" s="20">
        <f>609+1102+830+430</f>
        <v>2971</v>
      </c>
      <c r="C35" s="21" t="s">
        <v>5</v>
      </c>
      <c r="D35" s="21" t="s">
        <v>5</v>
      </c>
      <c r="E35" s="21" t="s">
        <v>5</v>
      </c>
      <c r="F35" s="22" t="s">
        <v>5</v>
      </c>
      <c r="G35" s="21" t="s">
        <v>5</v>
      </c>
      <c r="H35" s="21" t="s">
        <v>5</v>
      </c>
      <c r="I35" s="21" t="s">
        <v>5</v>
      </c>
      <c r="J35" s="22" t="s">
        <v>5</v>
      </c>
      <c r="K35" s="21" t="s">
        <v>5</v>
      </c>
      <c r="L35" s="21" t="s">
        <v>5</v>
      </c>
      <c r="M35" s="21" t="s">
        <v>5</v>
      </c>
      <c r="N35" s="22" t="s">
        <v>5</v>
      </c>
      <c r="O35" s="21" t="s">
        <v>5</v>
      </c>
      <c r="P35" s="21" t="s">
        <v>5</v>
      </c>
      <c r="Q35" s="21" t="s">
        <v>5</v>
      </c>
    </row>
    <row r="36" spans="1:17" ht="10.5" customHeight="1" x14ac:dyDescent="0.2">
      <c r="A36" s="27">
        <v>2010</v>
      </c>
      <c r="B36" s="24">
        <v>1747</v>
      </c>
      <c r="C36" s="25" t="s">
        <v>5</v>
      </c>
      <c r="D36" s="25" t="s">
        <v>5</v>
      </c>
      <c r="E36" s="25" t="s">
        <v>5</v>
      </c>
      <c r="F36" s="26" t="s">
        <v>5</v>
      </c>
      <c r="G36" s="25" t="s">
        <v>5</v>
      </c>
      <c r="H36" s="25" t="s">
        <v>5</v>
      </c>
      <c r="I36" s="25" t="s">
        <v>5</v>
      </c>
      <c r="J36" s="26" t="s">
        <v>5</v>
      </c>
      <c r="K36" s="25" t="s">
        <v>5</v>
      </c>
      <c r="L36" s="25" t="s">
        <v>5</v>
      </c>
      <c r="M36" s="25" t="s">
        <v>5</v>
      </c>
      <c r="N36" s="26" t="s">
        <v>5</v>
      </c>
      <c r="O36" s="25" t="s">
        <v>5</v>
      </c>
      <c r="P36" s="25" t="s">
        <v>5</v>
      </c>
      <c r="Q36" s="25" t="s">
        <v>5</v>
      </c>
    </row>
    <row r="37" spans="1:17" ht="10.5" customHeight="1" x14ac:dyDescent="0.2">
      <c r="A37" s="23">
        <v>2011</v>
      </c>
      <c r="B37" s="20">
        <v>1977</v>
      </c>
      <c r="C37" s="21" t="s">
        <v>5</v>
      </c>
      <c r="D37" s="21" t="s">
        <v>5</v>
      </c>
      <c r="E37" s="21" t="s">
        <v>5</v>
      </c>
      <c r="F37" s="22" t="s">
        <v>5</v>
      </c>
      <c r="G37" s="21" t="s">
        <v>5</v>
      </c>
      <c r="H37" s="21" t="s">
        <v>5</v>
      </c>
      <c r="I37" s="21" t="s">
        <v>5</v>
      </c>
      <c r="J37" s="22" t="s">
        <v>5</v>
      </c>
      <c r="K37" s="21" t="s">
        <v>5</v>
      </c>
      <c r="L37" s="21" t="s">
        <v>5</v>
      </c>
      <c r="M37" s="21" t="s">
        <v>5</v>
      </c>
      <c r="N37" s="22" t="s">
        <v>5</v>
      </c>
      <c r="O37" s="21" t="s">
        <v>5</v>
      </c>
      <c r="P37" s="21" t="s">
        <v>5</v>
      </c>
      <c r="Q37" s="21" t="s">
        <v>5</v>
      </c>
    </row>
    <row r="38" spans="1:17" ht="10.5" customHeight="1" x14ac:dyDescent="0.2">
      <c r="A38" s="27">
        <v>2012</v>
      </c>
      <c r="B38" s="24">
        <v>1672.7539999999999</v>
      </c>
      <c r="C38" s="25" t="s">
        <v>5</v>
      </c>
      <c r="D38" s="25" t="s">
        <v>5</v>
      </c>
      <c r="E38" s="25" t="s">
        <v>5</v>
      </c>
      <c r="F38" s="26" t="s">
        <v>5</v>
      </c>
      <c r="G38" s="25" t="s">
        <v>5</v>
      </c>
      <c r="H38" s="25" t="s">
        <v>5</v>
      </c>
      <c r="I38" s="25" t="s">
        <v>5</v>
      </c>
      <c r="J38" s="26" t="s">
        <v>5</v>
      </c>
      <c r="K38" s="25" t="s">
        <v>5</v>
      </c>
      <c r="L38" s="25" t="s">
        <v>5</v>
      </c>
      <c r="M38" s="25" t="s">
        <v>5</v>
      </c>
      <c r="N38" s="26" t="s">
        <v>5</v>
      </c>
      <c r="O38" s="25" t="s">
        <v>5</v>
      </c>
      <c r="P38" s="25" t="s">
        <v>5</v>
      </c>
      <c r="Q38" s="25" t="s">
        <v>5</v>
      </c>
    </row>
    <row r="39" spans="1:17" ht="10.5" customHeight="1" x14ac:dyDescent="0.2">
      <c r="A39" s="23">
        <v>2013</v>
      </c>
      <c r="B39" s="20">
        <v>1863</v>
      </c>
      <c r="C39" s="21" t="s">
        <v>5</v>
      </c>
      <c r="D39" s="21" t="s">
        <v>5</v>
      </c>
      <c r="E39" s="21" t="s">
        <v>5</v>
      </c>
      <c r="F39" s="22" t="s">
        <v>5</v>
      </c>
      <c r="G39" s="21" t="s">
        <v>5</v>
      </c>
      <c r="H39" s="21" t="s">
        <v>5</v>
      </c>
      <c r="I39" s="21" t="s">
        <v>5</v>
      </c>
      <c r="J39" s="22" t="s">
        <v>5</v>
      </c>
      <c r="K39" s="21" t="s">
        <v>5</v>
      </c>
      <c r="L39" s="21" t="s">
        <v>5</v>
      </c>
      <c r="M39" s="21" t="s">
        <v>5</v>
      </c>
      <c r="N39" s="22" t="s">
        <v>5</v>
      </c>
      <c r="O39" s="21" t="s">
        <v>5</v>
      </c>
      <c r="P39" s="21" t="s">
        <v>5</v>
      </c>
      <c r="Q39" s="21" t="s">
        <v>5</v>
      </c>
    </row>
    <row r="40" spans="1:17" ht="10.5" customHeight="1" x14ac:dyDescent="0.2">
      <c r="A40" s="27">
        <v>2014</v>
      </c>
      <c r="B40" s="24">
        <v>1966</v>
      </c>
      <c r="C40" s="25" t="s">
        <v>5</v>
      </c>
      <c r="D40" s="25" t="s">
        <v>5</v>
      </c>
      <c r="E40" s="25" t="s">
        <v>5</v>
      </c>
      <c r="F40" s="26" t="s">
        <v>5</v>
      </c>
      <c r="G40" s="25" t="s">
        <v>5</v>
      </c>
      <c r="H40" s="25" t="s">
        <v>5</v>
      </c>
      <c r="I40" s="25" t="s">
        <v>5</v>
      </c>
      <c r="J40" s="26" t="s">
        <v>5</v>
      </c>
      <c r="K40" s="25" t="s">
        <v>5</v>
      </c>
      <c r="L40" s="25" t="s">
        <v>5</v>
      </c>
      <c r="M40" s="25" t="s">
        <v>5</v>
      </c>
      <c r="N40" s="26" t="s">
        <v>5</v>
      </c>
      <c r="O40" s="25" t="s">
        <v>5</v>
      </c>
      <c r="P40" s="25" t="s">
        <v>5</v>
      </c>
      <c r="Q40" s="25" t="s">
        <v>5</v>
      </c>
    </row>
    <row r="41" spans="1:17" ht="10.5" customHeight="1" x14ac:dyDescent="0.2">
      <c r="A41" s="23">
        <v>2015</v>
      </c>
      <c r="B41" s="20">
        <v>3098</v>
      </c>
      <c r="C41" s="21" t="s">
        <v>5</v>
      </c>
      <c r="D41" s="21" t="s">
        <v>5</v>
      </c>
      <c r="E41" s="21" t="s">
        <v>5</v>
      </c>
      <c r="F41" s="22" t="s">
        <v>5</v>
      </c>
      <c r="G41" s="21" t="s">
        <v>5</v>
      </c>
      <c r="H41" s="21" t="s">
        <v>5</v>
      </c>
      <c r="I41" s="21" t="s">
        <v>5</v>
      </c>
      <c r="J41" s="22" t="s">
        <v>5</v>
      </c>
      <c r="K41" s="21" t="s">
        <v>5</v>
      </c>
      <c r="L41" s="21" t="s">
        <v>5</v>
      </c>
      <c r="M41" s="21" t="s">
        <v>5</v>
      </c>
      <c r="N41" s="22" t="s">
        <v>5</v>
      </c>
      <c r="O41" s="21" t="s">
        <v>5</v>
      </c>
      <c r="P41" s="21" t="s">
        <v>5</v>
      </c>
      <c r="Q41" s="21" t="s">
        <v>5</v>
      </c>
    </row>
    <row r="42" spans="1:17" ht="10.5" customHeight="1" x14ac:dyDescent="0.2">
      <c r="A42" s="27">
        <v>2016</v>
      </c>
      <c r="B42" s="24">
        <v>1908</v>
      </c>
      <c r="C42" s="25" t="s">
        <v>5</v>
      </c>
      <c r="D42" s="25" t="s">
        <v>5</v>
      </c>
      <c r="E42" s="25" t="s">
        <v>5</v>
      </c>
      <c r="F42" s="26" t="s">
        <v>5</v>
      </c>
      <c r="G42" s="25" t="s">
        <v>5</v>
      </c>
      <c r="H42" s="25" t="s">
        <v>5</v>
      </c>
      <c r="I42" s="25" t="s">
        <v>5</v>
      </c>
      <c r="J42" s="26" t="s">
        <v>5</v>
      </c>
      <c r="K42" s="25" t="s">
        <v>5</v>
      </c>
      <c r="L42" s="25" t="s">
        <v>5</v>
      </c>
      <c r="M42" s="25" t="s">
        <v>5</v>
      </c>
      <c r="N42" s="26" t="s">
        <v>5</v>
      </c>
      <c r="O42" s="25" t="s">
        <v>5</v>
      </c>
      <c r="P42" s="25" t="s">
        <v>5</v>
      </c>
      <c r="Q42" s="25" t="s">
        <v>5</v>
      </c>
    </row>
    <row r="43" spans="1:17" ht="10.5" customHeight="1" x14ac:dyDescent="0.2">
      <c r="A43" s="23">
        <v>2017</v>
      </c>
      <c r="B43" s="20">
        <f>642+681+627+363</f>
        <v>2313</v>
      </c>
      <c r="C43" s="21" t="s">
        <v>5</v>
      </c>
      <c r="D43" s="21">
        <v>1</v>
      </c>
      <c r="E43" s="21" t="s">
        <v>5</v>
      </c>
      <c r="F43" s="22" t="s">
        <v>5</v>
      </c>
      <c r="G43" s="21" t="s">
        <v>5</v>
      </c>
      <c r="H43" s="21" t="s">
        <v>5</v>
      </c>
      <c r="I43" s="21" t="s">
        <v>5</v>
      </c>
      <c r="J43" s="22" t="s">
        <v>5</v>
      </c>
      <c r="K43" s="21" t="s">
        <v>5</v>
      </c>
      <c r="L43" s="21" t="s">
        <v>5</v>
      </c>
      <c r="M43" s="21" t="s">
        <v>5</v>
      </c>
      <c r="N43" s="22" t="s">
        <v>5</v>
      </c>
      <c r="O43" s="21" t="s">
        <v>5</v>
      </c>
      <c r="P43" s="21" t="s">
        <v>5</v>
      </c>
      <c r="Q43" s="21" t="s">
        <v>5</v>
      </c>
    </row>
    <row r="44" spans="1:17" ht="10.5" customHeight="1" x14ac:dyDescent="0.2">
      <c r="A44" s="27">
        <v>2018</v>
      </c>
      <c r="B44" s="24">
        <v>1906.91</v>
      </c>
      <c r="C44" s="25" t="s">
        <v>5</v>
      </c>
      <c r="D44" s="25" t="s">
        <v>5</v>
      </c>
      <c r="E44" s="25" t="s">
        <v>5</v>
      </c>
      <c r="F44" s="26" t="s">
        <v>5</v>
      </c>
      <c r="G44" s="25" t="s">
        <v>5</v>
      </c>
      <c r="H44" s="25" t="s">
        <v>5</v>
      </c>
      <c r="I44" s="25" t="s">
        <v>5</v>
      </c>
      <c r="J44" s="26" t="s">
        <v>5</v>
      </c>
      <c r="K44" s="25" t="s">
        <v>5</v>
      </c>
      <c r="L44" s="25" t="s">
        <v>5</v>
      </c>
      <c r="M44" s="25" t="s">
        <v>5</v>
      </c>
      <c r="N44" s="26" t="s">
        <v>5</v>
      </c>
      <c r="O44" s="25" t="s">
        <v>5</v>
      </c>
      <c r="P44" s="25" t="s">
        <v>5</v>
      </c>
      <c r="Q44" s="25" t="s">
        <v>5</v>
      </c>
    </row>
    <row r="45" spans="1:17" ht="10.5" customHeight="1" x14ac:dyDescent="0.2">
      <c r="A45" s="23">
        <v>2019</v>
      </c>
      <c r="B45" s="20">
        <v>2218.9540000000002</v>
      </c>
      <c r="C45" s="21" t="s">
        <v>5</v>
      </c>
      <c r="D45" s="21" t="s">
        <v>5</v>
      </c>
      <c r="E45" s="21" t="s">
        <v>5</v>
      </c>
      <c r="F45" s="22" t="s">
        <v>5</v>
      </c>
      <c r="G45" s="21" t="s">
        <v>5</v>
      </c>
      <c r="H45" s="21" t="s">
        <v>5</v>
      </c>
      <c r="I45" s="21" t="s">
        <v>5</v>
      </c>
      <c r="J45" s="22" t="s">
        <v>5</v>
      </c>
      <c r="K45" s="21" t="s">
        <v>5</v>
      </c>
      <c r="L45" s="21" t="s">
        <v>5</v>
      </c>
      <c r="M45" s="21" t="s">
        <v>5</v>
      </c>
      <c r="N45" s="22" t="s">
        <v>5</v>
      </c>
      <c r="O45" s="21" t="s">
        <v>5</v>
      </c>
      <c r="P45" s="21" t="s">
        <v>5</v>
      </c>
      <c r="Q45" s="21" t="s">
        <v>5</v>
      </c>
    </row>
    <row r="46" spans="1:17" ht="10.9" customHeight="1" x14ac:dyDescent="0.2">
      <c r="A46" s="27">
        <v>2020</v>
      </c>
      <c r="B46" s="24">
        <v>2333.614</v>
      </c>
      <c r="C46" s="25" t="s">
        <v>5</v>
      </c>
      <c r="D46" s="25" t="s">
        <v>5</v>
      </c>
      <c r="E46" s="25" t="s">
        <v>5</v>
      </c>
      <c r="F46" s="26" t="s">
        <v>5</v>
      </c>
      <c r="G46" s="25" t="s">
        <v>5</v>
      </c>
      <c r="H46" s="25" t="s">
        <v>5</v>
      </c>
      <c r="I46" s="25" t="s">
        <v>5</v>
      </c>
      <c r="J46" s="26" t="s">
        <v>5</v>
      </c>
      <c r="K46" s="25" t="s">
        <v>5</v>
      </c>
      <c r="L46" s="25" t="s">
        <v>5</v>
      </c>
      <c r="M46" s="25" t="s">
        <v>5</v>
      </c>
      <c r="N46" s="26" t="s">
        <v>5</v>
      </c>
      <c r="O46" s="25" t="s">
        <v>5</v>
      </c>
      <c r="P46" s="25" t="s">
        <v>5</v>
      </c>
      <c r="Q46" s="25" t="s">
        <v>5</v>
      </c>
    </row>
    <row r="47" spans="1:17" ht="10.9" customHeight="1" x14ac:dyDescent="0.2">
      <c r="A47" s="23">
        <v>2021</v>
      </c>
      <c r="B47" s="20">
        <v>1571.0730000000001</v>
      </c>
      <c r="C47" s="21" t="s">
        <v>5</v>
      </c>
      <c r="D47" s="21" t="s">
        <v>5</v>
      </c>
      <c r="E47" s="21" t="s">
        <v>5</v>
      </c>
      <c r="F47" s="22" t="s">
        <v>5</v>
      </c>
      <c r="G47" s="21" t="s">
        <v>5</v>
      </c>
      <c r="H47" s="21" t="s">
        <v>5</v>
      </c>
      <c r="I47" s="21" t="s">
        <v>5</v>
      </c>
      <c r="J47" s="22" t="s">
        <v>5</v>
      </c>
      <c r="K47" s="21" t="s">
        <v>5</v>
      </c>
      <c r="L47" s="21" t="s">
        <v>5</v>
      </c>
      <c r="M47" s="21" t="s">
        <v>5</v>
      </c>
      <c r="N47" s="22" t="s">
        <v>5</v>
      </c>
      <c r="O47" s="21" t="s">
        <v>5</v>
      </c>
      <c r="P47" s="21" t="s">
        <v>5</v>
      </c>
      <c r="Q47" s="21" t="s">
        <v>5</v>
      </c>
    </row>
    <row r="48" spans="1:17" ht="10.9" customHeight="1" x14ac:dyDescent="0.2">
      <c r="A48" s="19">
        <v>2022</v>
      </c>
      <c r="B48" s="16">
        <v>2308.2049999999999</v>
      </c>
      <c r="C48" s="17" t="s">
        <v>5</v>
      </c>
      <c r="D48" s="17">
        <v>1.956</v>
      </c>
      <c r="E48" s="17" t="s">
        <v>5</v>
      </c>
      <c r="F48" s="18" t="s">
        <v>5</v>
      </c>
      <c r="G48" s="17" t="s">
        <v>5</v>
      </c>
      <c r="H48" s="17" t="s">
        <v>5</v>
      </c>
      <c r="I48" s="17" t="s">
        <v>5</v>
      </c>
      <c r="J48" s="18" t="s">
        <v>5</v>
      </c>
      <c r="K48" s="17" t="s">
        <v>5</v>
      </c>
      <c r="L48" s="17" t="s">
        <v>5</v>
      </c>
      <c r="M48" s="17" t="s">
        <v>5</v>
      </c>
      <c r="N48" s="18" t="s">
        <v>5</v>
      </c>
      <c r="O48" s="17" t="s">
        <v>5</v>
      </c>
      <c r="P48" s="17" t="s">
        <v>5</v>
      </c>
      <c r="Q48" s="17" t="s">
        <v>5</v>
      </c>
    </row>
    <row r="49" spans="1:18" ht="10.9" customHeight="1" thickBot="1" x14ac:dyDescent="0.25">
      <c r="A49" s="15" t="s">
        <v>6</v>
      </c>
      <c r="B49" s="12">
        <v>2709.8240000000001</v>
      </c>
      <c r="C49" s="13" t="s">
        <v>5</v>
      </c>
      <c r="D49" s="13">
        <v>20.968</v>
      </c>
      <c r="E49" s="13" t="s">
        <v>5</v>
      </c>
      <c r="F49" s="14" t="s">
        <v>5</v>
      </c>
      <c r="G49" s="13" t="s">
        <v>5</v>
      </c>
      <c r="H49" s="13" t="s">
        <v>5</v>
      </c>
      <c r="I49" s="13" t="s">
        <v>5</v>
      </c>
      <c r="J49" s="14" t="s">
        <v>5</v>
      </c>
      <c r="K49" s="13" t="s">
        <v>5</v>
      </c>
      <c r="L49" s="13" t="s">
        <v>5</v>
      </c>
      <c r="M49" s="13" t="s">
        <v>5</v>
      </c>
      <c r="N49" s="14" t="s">
        <v>5</v>
      </c>
      <c r="O49" s="13" t="s">
        <v>5</v>
      </c>
      <c r="P49" s="13" t="s">
        <v>5</v>
      </c>
      <c r="Q49" s="13" t="s">
        <v>5</v>
      </c>
    </row>
    <row r="50" spans="1:18" ht="7.5" customHeight="1" thickBot="1" x14ac:dyDescent="0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8" ht="13.5" thickBot="1" x14ac:dyDescent="0.25">
      <c r="A51" s="58" t="s">
        <v>18</v>
      </c>
      <c r="B51" s="55" t="s">
        <v>17</v>
      </c>
      <c r="C51" s="57"/>
      <c r="D51" s="57"/>
      <c r="E51" s="57"/>
      <c r="F51" s="55" t="s">
        <v>16</v>
      </c>
      <c r="G51" s="57"/>
      <c r="H51" s="57"/>
      <c r="I51" s="57"/>
      <c r="J51" s="55" t="s">
        <v>15</v>
      </c>
      <c r="K51" s="57"/>
      <c r="L51" s="57"/>
      <c r="M51" s="56"/>
      <c r="N51" s="55" t="s">
        <v>14</v>
      </c>
      <c r="O51" s="54"/>
      <c r="P51" s="54"/>
      <c r="Q51" s="53"/>
      <c r="R51" s="52" t="s">
        <v>13</v>
      </c>
    </row>
    <row r="52" spans="1:18" s="46" customFormat="1" ht="23.25" customHeight="1" thickBot="1" x14ac:dyDescent="0.25">
      <c r="A52" s="51"/>
      <c r="B52" s="50" t="s">
        <v>11</v>
      </c>
      <c r="C52" s="49" t="s">
        <v>10</v>
      </c>
      <c r="D52" s="49" t="s">
        <v>12</v>
      </c>
      <c r="E52" s="49" t="s">
        <v>8</v>
      </c>
      <c r="F52" s="50" t="s">
        <v>11</v>
      </c>
      <c r="G52" s="49" t="s">
        <v>10</v>
      </c>
      <c r="H52" s="49" t="s">
        <v>12</v>
      </c>
      <c r="I52" s="49" t="s">
        <v>8</v>
      </c>
      <c r="J52" s="50" t="s">
        <v>11</v>
      </c>
      <c r="K52" s="49" t="s">
        <v>10</v>
      </c>
      <c r="L52" s="49" t="s">
        <v>12</v>
      </c>
      <c r="M52" s="48" t="s">
        <v>8</v>
      </c>
      <c r="N52" s="50" t="s">
        <v>11</v>
      </c>
      <c r="O52" s="49" t="s">
        <v>10</v>
      </c>
      <c r="P52" s="49" t="s">
        <v>9</v>
      </c>
      <c r="Q52" s="48" t="s">
        <v>8</v>
      </c>
      <c r="R52" s="47"/>
    </row>
    <row r="53" spans="1:18" ht="10.5" customHeight="1" x14ac:dyDescent="0.2">
      <c r="A53" s="27">
        <v>1980</v>
      </c>
      <c r="B53" s="44" t="s">
        <v>5</v>
      </c>
      <c r="C53" s="43" t="s">
        <v>5</v>
      </c>
      <c r="D53" s="43" t="s">
        <v>5</v>
      </c>
      <c r="E53" s="43" t="s">
        <v>5</v>
      </c>
      <c r="F53" s="41" t="s">
        <v>5</v>
      </c>
      <c r="G53" s="40" t="s">
        <v>5</v>
      </c>
      <c r="H53" s="40" t="s">
        <v>5</v>
      </c>
      <c r="I53" s="40" t="s">
        <v>5</v>
      </c>
      <c r="J53" s="41" t="s">
        <v>5</v>
      </c>
      <c r="K53" s="40" t="s">
        <v>5</v>
      </c>
      <c r="L53" s="40" t="s">
        <v>5</v>
      </c>
      <c r="M53" s="42" t="s">
        <v>5</v>
      </c>
      <c r="N53" s="41" t="s">
        <v>5</v>
      </c>
      <c r="O53" s="40" t="s">
        <v>5</v>
      </c>
      <c r="P53" s="39">
        <v>65</v>
      </c>
      <c r="Q53" s="39">
        <v>1</v>
      </c>
      <c r="R53" s="45">
        <f>SUM(B6:Q6,B53:Q53)</f>
        <v>1214</v>
      </c>
    </row>
    <row r="54" spans="1:18" ht="10.5" customHeight="1" x14ac:dyDescent="0.2">
      <c r="A54" s="23">
        <v>1981</v>
      </c>
      <c r="B54" s="38" t="s">
        <v>5</v>
      </c>
      <c r="C54" s="37" t="s">
        <v>5</v>
      </c>
      <c r="D54" s="37" t="s">
        <v>5</v>
      </c>
      <c r="E54" s="37" t="s">
        <v>5</v>
      </c>
      <c r="F54" s="35" t="s">
        <v>5</v>
      </c>
      <c r="G54" s="34" t="s">
        <v>5</v>
      </c>
      <c r="H54" s="34" t="s">
        <v>5</v>
      </c>
      <c r="I54" s="34" t="s">
        <v>5</v>
      </c>
      <c r="J54" s="35" t="s">
        <v>5</v>
      </c>
      <c r="K54" s="34" t="s">
        <v>5</v>
      </c>
      <c r="L54" s="34" t="s">
        <v>5</v>
      </c>
      <c r="M54" s="36" t="s">
        <v>5</v>
      </c>
      <c r="N54" s="35" t="s">
        <v>5</v>
      </c>
      <c r="O54" s="34" t="s">
        <v>5</v>
      </c>
      <c r="P54" s="33">
        <v>74</v>
      </c>
      <c r="Q54" s="33" t="s">
        <v>7</v>
      </c>
      <c r="R54" s="20">
        <f>SUM(B7:Q7,B54:Q54)</f>
        <v>1136</v>
      </c>
    </row>
    <row r="55" spans="1:18" ht="10.5" customHeight="1" x14ac:dyDescent="0.2">
      <c r="A55" s="27">
        <v>1982</v>
      </c>
      <c r="B55" s="44" t="s">
        <v>5</v>
      </c>
      <c r="C55" s="43" t="s">
        <v>5</v>
      </c>
      <c r="D55" s="43" t="s">
        <v>5</v>
      </c>
      <c r="E55" s="43" t="s">
        <v>5</v>
      </c>
      <c r="F55" s="41" t="s">
        <v>5</v>
      </c>
      <c r="G55" s="40" t="s">
        <v>5</v>
      </c>
      <c r="H55" s="40" t="s">
        <v>5</v>
      </c>
      <c r="I55" s="40" t="s">
        <v>5</v>
      </c>
      <c r="J55" s="41" t="s">
        <v>5</v>
      </c>
      <c r="K55" s="40" t="s">
        <v>5</v>
      </c>
      <c r="L55" s="40" t="s">
        <v>5</v>
      </c>
      <c r="M55" s="42" t="s">
        <v>5</v>
      </c>
      <c r="N55" s="41" t="s">
        <v>5</v>
      </c>
      <c r="O55" s="40" t="s">
        <v>5</v>
      </c>
      <c r="P55" s="39">
        <v>70</v>
      </c>
      <c r="Q55" s="39" t="s">
        <v>7</v>
      </c>
      <c r="R55" s="24">
        <f>SUM(B8:Q8,B55:Q55)</f>
        <v>798</v>
      </c>
    </row>
    <row r="56" spans="1:18" ht="10.5" customHeight="1" x14ac:dyDescent="0.2">
      <c r="A56" s="23">
        <v>1983</v>
      </c>
      <c r="B56" s="38" t="s">
        <v>5</v>
      </c>
      <c r="C56" s="37" t="s">
        <v>5</v>
      </c>
      <c r="D56" s="37" t="s">
        <v>5</v>
      </c>
      <c r="E56" s="37" t="s">
        <v>5</v>
      </c>
      <c r="F56" s="35" t="s">
        <v>5</v>
      </c>
      <c r="G56" s="34" t="s">
        <v>5</v>
      </c>
      <c r="H56" s="34" t="s">
        <v>5</v>
      </c>
      <c r="I56" s="34" t="s">
        <v>5</v>
      </c>
      <c r="J56" s="35" t="s">
        <v>5</v>
      </c>
      <c r="K56" s="34" t="s">
        <v>5</v>
      </c>
      <c r="L56" s="34" t="s">
        <v>5</v>
      </c>
      <c r="M56" s="36" t="s">
        <v>5</v>
      </c>
      <c r="N56" s="35" t="s">
        <v>5</v>
      </c>
      <c r="O56" s="34" t="s">
        <v>5</v>
      </c>
      <c r="P56" s="33">
        <v>64</v>
      </c>
      <c r="Q56" s="33" t="s">
        <v>7</v>
      </c>
      <c r="R56" s="20">
        <f>SUM(B9:Q9,B56:Q56)</f>
        <v>937</v>
      </c>
    </row>
    <row r="57" spans="1:18" ht="10.5" customHeight="1" x14ac:dyDescent="0.2">
      <c r="A57" s="27">
        <v>1984</v>
      </c>
      <c r="B57" s="26" t="s">
        <v>5</v>
      </c>
      <c r="C57" s="25" t="s">
        <v>5</v>
      </c>
      <c r="D57" s="25" t="s">
        <v>5</v>
      </c>
      <c r="E57" s="25" t="s">
        <v>5</v>
      </c>
      <c r="F57" s="26" t="s">
        <v>5</v>
      </c>
      <c r="G57" s="25" t="s">
        <v>5</v>
      </c>
      <c r="H57" s="25" t="s">
        <v>5</v>
      </c>
      <c r="I57" s="25" t="s">
        <v>5</v>
      </c>
      <c r="J57" s="26" t="s">
        <v>5</v>
      </c>
      <c r="K57" s="25" t="s">
        <v>5</v>
      </c>
      <c r="L57" s="25" t="s">
        <v>5</v>
      </c>
      <c r="M57" s="32" t="s">
        <v>5</v>
      </c>
      <c r="N57" s="26" t="s">
        <v>5</v>
      </c>
      <c r="O57" s="25" t="s">
        <v>5</v>
      </c>
      <c r="P57" s="30">
        <v>78</v>
      </c>
      <c r="Q57" s="25" t="s">
        <v>5</v>
      </c>
      <c r="R57" s="24">
        <f>SUM(B10:Q10,B57:Q57)</f>
        <v>1539</v>
      </c>
    </row>
    <row r="58" spans="1:18" ht="10.5" customHeight="1" x14ac:dyDescent="0.2">
      <c r="A58" s="23">
        <v>1985</v>
      </c>
      <c r="B58" s="22" t="s">
        <v>5</v>
      </c>
      <c r="C58" s="21" t="s">
        <v>5</v>
      </c>
      <c r="D58" s="21" t="s">
        <v>5</v>
      </c>
      <c r="E58" s="21" t="s">
        <v>5</v>
      </c>
      <c r="F58" s="22" t="s">
        <v>5</v>
      </c>
      <c r="G58" s="21" t="s">
        <v>5</v>
      </c>
      <c r="H58" s="21" t="s">
        <v>5</v>
      </c>
      <c r="I58" s="21" t="s">
        <v>5</v>
      </c>
      <c r="J58" s="22" t="s">
        <v>5</v>
      </c>
      <c r="K58" s="21" t="s">
        <v>5</v>
      </c>
      <c r="L58" s="21" t="s">
        <v>5</v>
      </c>
      <c r="M58" s="31" t="s">
        <v>5</v>
      </c>
      <c r="N58" s="22" t="s">
        <v>5</v>
      </c>
      <c r="O58" s="21" t="s">
        <v>5</v>
      </c>
      <c r="P58" s="29">
        <v>89</v>
      </c>
      <c r="Q58" s="21" t="s">
        <v>5</v>
      </c>
      <c r="R58" s="20">
        <f>SUM(B11:Q11,B58:Q58)</f>
        <v>1580</v>
      </c>
    </row>
    <row r="59" spans="1:18" ht="10.5" customHeight="1" x14ac:dyDescent="0.2">
      <c r="A59" s="27">
        <v>1986</v>
      </c>
      <c r="B59" s="26" t="s">
        <v>5</v>
      </c>
      <c r="C59" s="25" t="s">
        <v>5</v>
      </c>
      <c r="D59" s="25" t="s">
        <v>5</v>
      </c>
      <c r="E59" s="25" t="s">
        <v>5</v>
      </c>
      <c r="F59" s="26" t="s">
        <v>5</v>
      </c>
      <c r="G59" s="25" t="s">
        <v>5</v>
      </c>
      <c r="H59" s="25" t="s">
        <v>5</v>
      </c>
      <c r="I59" s="25" t="s">
        <v>5</v>
      </c>
      <c r="J59" s="26" t="s">
        <v>5</v>
      </c>
      <c r="K59" s="25" t="s">
        <v>5</v>
      </c>
      <c r="L59" s="25" t="s">
        <v>5</v>
      </c>
      <c r="M59" s="32" t="s">
        <v>5</v>
      </c>
      <c r="N59" s="26" t="s">
        <v>5</v>
      </c>
      <c r="O59" s="25" t="s">
        <v>5</v>
      </c>
      <c r="P59" s="30">
        <v>89</v>
      </c>
      <c r="Q59" s="25" t="s">
        <v>5</v>
      </c>
      <c r="R59" s="24">
        <f>SUM(B12:Q12,B59:Q59)</f>
        <v>1145</v>
      </c>
    </row>
    <row r="60" spans="1:18" ht="10.5" customHeight="1" x14ac:dyDescent="0.2">
      <c r="A60" s="23">
        <v>1987</v>
      </c>
      <c r="B60" s="22" t="s">
        <v>5</v>
      </c>
      <c r="C60" s="21" t="s">
        <v>5</v>
      </c>
      <c r="D60" s="21" t="s">
        <v>5</v>
      </c>
      <c r="E60" s="21" t="s">
        <v>5</v>
      </c>
      <c r="F60" s="22" t="s">
        <v>5</v>
      </c>
      <c r="G60" s="21" t="s">
        <v>5</v>
      </c>
      <c r="H60" s="21" t="s">
        <v>5</v>
      </c>
      <c r="I60" s="21" t="s">
        <v>5</v>
      </c>
      <c r="J60" s="22" t="s">
        <v>5</v>
      </c>
      <c r="K60" s="21" t="s">
        <v>5</v>
      </c>
      <c r="L60" s="21" t="s">
        <v>5</v>
      </c>
      <c r="M60" s="31" t="s">
        <v>5</v>
      </c>
      <c r="N60" s="22" t="s">
        <v>5</v>
      </c>
      <c r="O60" s="21" t="s">
        <v>5</v>
      </c>
      <c r="P60" s="29">
        <v>70</v>
      </c>
      <c r="Q60" s="21" t="s">
        <v>5</v>
      </c>
      <c r="R60" s="20">
        <f>SUM(B13:Q13,B60:Q60)</f>
        <v>1358</v>
      </c>
    </row>
    <row r="61" spans="1:18" ht="10.5" customHeight="1" x14ac:dyDescent="0.2">
      <c r="A61" s="27">
        <v>1988</v>
      </c>
      <c r="B61" s="26" t="s">
        <v>5</v>
      </c>
      <c r="C61" s="25" t="s">
        <v>5</v>
      </c>
      <c r="D61" s="25" t="s">
        <v>5</v>
      </c>
      <c r="E61" s="25" t="s">
        <v>5</v>
      </c>
      <c r="F61" s="26" t="s">
        <v>5</v>
      </c>
      <c r="G61" s="25" t="s">
        <v>5</v>
      </c>
      <c r="H61" s="30">
        <v>25</v>
      </c>
      <c r="I61" s="25" t="s">
        <v>5</v>
      </c>
      <c r="J61" s="26" t="s">
        <v>5</v>
      </c>
      <c r="K61" s="30">
        <v>213</v>
      </c>
      <c r="L61" s="30">
        <v>54</v>
      </c>
      <c r="M61" s="32" t="s">
        <v>5</v>
      </c>
      <c r="N61" s="26" t="s">
        <v>5</v>
      </c>
      <c r="O61" s="25" t="s">
        <v>5</v>
      </c>
      <c r="P61" s="30">
        <v>56</v>
      </c>
      <c r="Q61" s="25" t="s">
        <v>5</v>
      </c>
      <c r="R61" s="24">
        <f>SUM(B14:Q14,B61:Q61)</f>
        <v>2191</v>
      </c>
    </row>
    <row r="62" spans="1:18" ht="10.5" customHeight="1" x14ac:dyDescent="0.2">
      <c r="A62" s="23">
        <v>1989</v>
      </c>
      <c r="B62" s="22" t="s">
        <v>5</v>
      </c>
      <c r="C62" s="21" t="s">
        <v>5</v>
      </c>
      <c r="D62" s="21" t="s">
        <v>5</v>
      </c>
      <c r="E62" s="21" t="s">
        <v>5</v>
      </c>
      <c r="F62" s="22" t="s">
        <v>5</v>
      </c>
      <c r="G62" s="21" t="s">
        <v>5</v>
      </c>
      <c r="H62" s="21" t="s">
        <v>5</v>
      </c>
      <c r="I62" s="21" t="s">
        <v>5</v>
      </c>
      <c r="J62" s="22" t="s">
        <v>5</v>
      </c>
      <c r="K62" s="29">
        <v>53</v>
      </c>
      <c r="L62" s="21" t="s">
        <v>5</v>
      </c>
      <c r="M62" s="31" t="s">
        <v>5</v>
      </c>
      <c r="N62" s="22" t="s">
        <v>5</v>
      </c>
      <c r="O62" s="21" t="s">
        <v>5</v>
      </c>
      <c r="P62" s="29">
        <v>50</v>
      </c>
      <c r="Q62" s="21" t="s">
        <v>5</v>
      </c>
      <c r="R62" s="20">
        <f>SUM(B15:Q15,B62:Q62)</f>
        <v>2344</v>
      </c>
    </row>
    <row r="63" spans="1:18" ht="10.5" customHeight="1" x14ac:dyDescent="0.2">
      <c r="A63" s="27">
        <v>1990</v>
      </c>
      <c r="B63" s="26" t="s">
        <v>5</v>
      </c>
      <c r="C63" s="25" t="s">
        <v>5</v>
      </c>
      <c r="D63" s="25" t="s">
        <v>5</v>
      </c>
      <c r="E63" s="25" t="s">
        <v>5</v>
      </c>
      <c r="F63" s="26" t="s">
        <v>5</v>
      </c>
      <c r="G63" s="25" t="s">
        <v>5</v>
      </c>
      <c r="H63" s="25" t="s">
        <v>5</v>
      </c>
      <c r="I63" s="25" t="s">
        <v>5</v>
      </c>
      <c r="J63" s="26" t="s">
        <v>5</v>
      </c>
      <c r="K63" s="25" t="s">
        <v>5</v>
      </c>
      <c r="L63" s="30">
        <v>14</v>
      </c>
      <c r="M63" s="32" t="s">
        <v>5</v>
      </c>
      <c r="N63" s="26" t="s">
        <v>5</v>
      </c>
      <c r="O63" s="25" t="s">
        <v>5</v>
      </c>
      <c r="P63" s="30">
        <v>2</v>
      </c>
      <c r="Q63" s="30">
        <v>2</v>
      </c>
      <c r="R63" s="24">
        <f>SUM(B16:Q16,B63:Q63)</f>
        <v>2121</v>
      </c>
    </row>
    <row r="64" spans="1:18" ht="10.5" customHeight="1" x14ac:dyDescent="0.2">
      <c r="A64" s="23">
        <v>1991</v>
      </c>
      <c r="B64" s="22" t="s">
        <v>5</v>
      </c>
      <c r="C64" s="21" t="s">
        <v>5</v>
      </c>
      <c r="D64" s="21" t="s">
        <v>5</v>
      </c>
      <c r="E64" s="21" t="s">
        <v>5</v>
      </c>
      <c r="F64" s="22" t="s">
        <v>5</v>
      </c>
      <c r="G64" s="29">
        <v>198</v>
      </c>
      <c r="H64" s="21" t="s">
        <v>5</v>
      </c>
      <c r="I64" s="21" t="s">
        <v>5</v>
      </c>
      <c r="J64" s="22" t="s">
        <v>5</v>
      </c>
      <c r="K64" s="29">
        <v>35</v>
      </c>
      <c r="L64" s="21" t="s">
        <v>5</v>
      </c>
      <c r="M64" s="31" t="s">
        <v>5</v>
      </c>
      <c r="N64" s="20">
        <v>214</v>
      </c>
      <c r="O64" s="21" t="s">
        <v>5</v>
      </c>
      <c r="P64" s="29">
        <v>2</v>
      </c>
      <c r="Q64" s="29" t="s">
        <v>7</v>
      </c>
      <c r="R64" s="20">
        <f>SUM(B17:Q17,B64:Q64)</f>
        <v>2014</v>
      </c>
    </row>
    <row r="65" spans="1:18" ht="10.5" customHeight="1" x14ac:dyDescent="0.2">
      <c r="A65" s="27">
        <v>1992</v>
      </c>
      <c r="B65" s="26" t="s">
        <v>5</v>
      </c>
      <c r="C65" s="25" t="s">
        <v>5</v>
      </c>
      <c r="D65" s="25" t="s">
        <v>5</v>
      </c>
      <c r="E65" s="25" t="s">
        <v>5</v>
      </c>
      <c r="F65" s="26">
        <v>24</v>
      </c>
      <c r="G65" s="30">
        <v>168</v>
      </c>
      <c r="H65" s="25" t="s">
        <v>5</v>
      </c>
      <c r="I65" s="25" t="s">
        <v>5</v>
      </c>
      <c r="J65" s="26" t="s">
        <v>5</v>
      </c>
      <c r="K65" s="25" t="s">
        <v>5</v>
      </c>
      <c r="L65" s="25" t="s">
        <v>5</v>
      </c>
      <c r="M65" s="32" t="s">
        <v>5</v>
      </c>
      <c r="N65" s="24">
        <v>586</v>
      </c>
      <c r="O65" s="25" t="s">
        <v>5</v>
      </c>
      <c r="P65" s="25" t="s">
        <v>5</v>
      </c>
      <c r="Q65" s="30" t="s">
        <v>7</v>
      </c>
      <c r="R65" s="24">
        <f>SUM(B18:Q18,B65:Q65)</f>
        <v>2672</v>
      </c>
    </row>
    <row r="66" spans="1:18" ht="10.5" customHeight="1" x14ac:dyDescent="0.2">
      <c r="A66" s="23">
        <v>1993</v>
      </c>
      <c r="B66" s="22" t="s">
        <v>5</v>
      </c>
      <c r="C66" s="21" t="s">
        <v>5</v>
      </c>
      <c r="D66" s="21" t="s">
        <v>5</v>
      </c>
      <c r="E66" s="21" t="s">
        <v>5</v>
      </c>
      <c r="F66" s="22" t="s">
        <v>5</v>
      </c>
      <c r="G66" s="29">
        <v>9</v>
      </c>
      <c r="H66" s="29">
        <v>94</v>
      </c>
      <c r="I66" s="21" t="s">
        <v>5</v>
      </c>
      <c r="J66" s="22" t="s">
        <v>5</v>
      </c>
      <c r="K66" s="29">
        <v>135</v>
      </c>
      <c r="L66" s="21" t="s">
        <v>5</v>
      </c>
      <c r="M66" s="31" t="s">
        <v>5</v>
      </c>
      <c r="N66" s="22" t="s">
        <v>5</v>
      </c>
      <c r="O66" s="21" t="s">
        <v>5</v>
      </c>
      <c r="P66" s="21" t="s">
        <v>5</v>
      </c>
      <c r="Q66" s="21" t="s">
        <v>5</v>
      </c>
      <c r="R66" s="20">
        <f>SUM(B19:Q19,B66:Q66)</f>
        <v>2076</v>
      </c>
    </row>
    <row r="67" spans="1:18" ht="10.5" customHeight="1" x14ac:dyDescent="0.2">
      <c r="A67" s="27">
        <v>1994</v>
      </c>
      <c r="B67" s="26" t="s">
        <v>5</v>
      </c>
      <c r="C67" s="25" t="s">
        <v>5</v>
      </c>
      <c r="D67" s="25" t="s">
        <v>5</v>
      </c>
      <c r="E67" s="25" t="s">
        <v>5</v>
      </c>
      <c r="F67" s="26" t="s">
        <v>5</v>
      </c>
      <c r="G67" s="30">
        <v>320</v>
      </c>
      <c r="H67" s="25" t="s">
        <v>5</v>
      </c>
      <c r="I67" s="25" t="s">
        <v>5</v>
      </c>
      <c r="J67" s="26" t="s">
        <v>5</v>
      </c>
      <c r="K67" s="30">
        <v>211</v>
      </c>
      <c r="L67" s="25" t="s">
        <v>5</v>
      </c>
      <c r="M67" s="32" t="s">
        <v>5</v>
      </c>
      <c r="N67" s="26" t="s">
        <v>5</v>
      </c>
      <c r="O67" s="25" t="s">
        <v>5</v>
      </c>
      <c r="P67" s="25" t="s">
        <v>5</v>
      </c>
      <c r="Q67" s="25" t="s">
        <v>5</v>
      </c>
      <c r="R67" s="24">
        <f>SUM(B20:Q20,B67:Q67)</f>
        <v>2427</v>
      </c>
    </row>
    <row r="68" spans="1:18" ht="10.5" customHeight="1" x14ac:dyDescent="0.2">
      <c r="A68" s="23">
        <v>1995</v>
      </c>
      <c r="B68" s="22" t="s">
        <v>5</v>
      </c>
      <c r="C68" s="21" t="s">
        <v>5</v>
      </c>
      <c r="D68" s="21" t="s">
        <v>5</v>
      </c>
      <c r="E68" s="21" t="s">
        <v>5</v>
      </c>
      <c r="F68" s="22" t="s">
        <v>5</v>
      </c>
      <c r="G68" s="29">
        <v>313</v>
      </c>
      <c r="H68" s="21" t="s">
        <v>5</v>
      </c>
      <c r="I68" s="21" t="s">
        <v>5</v>
      </c>
      <c r="J68" s="22" t="s">
        <v>5</v>
      </c>
      <c r="K68" s="29">
        <v>206</v>
      </c>
      <c r="L68" s="21" t="s">
        <v>5</v>
      </c>
      <c r="M68" s="31" t="s">
        <v>5</v>
      </c>
      <c r="N68" s="22" t="s">
        <v>5</v>
      </c>
      <c r="O68" s="21" t="s">
        <v>5</v>
      </c>
      <c r="P68" s="29" t="s">
        <v>7</v>
      </c>
      <c r="Q68" s="21" t="s">
        <v>5</v>
      </c>
      <c r="R68" s="20">
        <f>SUM(B21:Q21,B68:Q68)</f>
        <v>1847</v>
      </c>
    </row>
    <row r="69" spans="1:18" ht="10.5" customHeight="1" x14ac:dyDescent="0.2">
      <c r="A69" s="27">
        <v>1996</v>
      </c>
      <c r="B69" s="26" t="s">
        <v>5</v>
      </c>
      <c r="C69" s="25" t="s">
        <v>5</v>
      </c>
      <c r="D69" s="25" t="s">
        <v>5</v>
      </c>
      <c r="E69" s="25" t="s">
        <v>5</v>
      </c>
      <c r="F69" s="26" t="s">
        <v>5</v>
      </c>
      <c r="G69" s="30">
        <v>332</v>
      </c>
      <c r="H69" s="25" t="s">
        <v>5</v>
      </c>
      <c r="I69" s="25" t="s">
        <v>5</v>
      </c>
      <c r="J69" s="26" t="s">
        <v>5</v>
      </c>
      <c r="K69" s="30">
        <v>18</v>
      </c>
      <c r="L69" s="25" t="s">
        <v>5</v>
      </c>
      <c r="M69" s="32" t="s">
        <v>5</v>
      </c>
      <c r="N69" s="24">
        <v>1</v>
      </c>
      <c r="O69" s="25" t="s">
        <v>5</v>
      </c>
      <c r="P69" s="25" t="s">
        <v>5</v>
      </c>
      <c r="Q69" s="25" t="s">
        <v>5</v>
      </c>
      <c r="R69" s="24">
        <f>SUM(B22:Q22,B69:Q69)</f>
        <v>1785</v>
      </c>
    </row>
    <row r="70" spans="1:18" ht="10.5" customHeight="1" x14ac:dyDescent="0.2">
      <c r="A70" s="23">
        <v>1997</v>
      </c>
      <c r="B70" s="22" t="s">
        <v>5</v>
      </c>
      <c r="C70" s="21" t="s">
        <v>5</v>
      </c>
      <c r="D70" s="21" t="s">
        <v>5</v>
      </c>
      <c r="E70" s="21" t="s">
        <v>5</v>
      </c>
      <c r="F70" s="22" t="s">
        <v>5</v>
      </c>
      <c r="G70" s="29">
        <v>219</v>
      </c>
      <c r="H70" s="29">
        <v>79</v>
      </c>
      <c r="I70" s="29" t="s">
        <v>7</v>
      </c>
      <c r="J70" s="22" t="s">
        <v>5</v>
      </c>
      <c r="K70" s="29">
        <v>167</v>
      </c>
      <c r="L70" s="29">
        <v>61</v>
      </c>
      <c r="M70" s="31" t="s">
        <v>5</v>
      </c>
      <c r="N70" s="22" t="s">
        <v>5</v>
      </c>
      <c r="O70" s="21" t="s">
        <v>5</v>
      </c>
      <c r="P70" s="21" t="s">
        <v>5</v>
      </c>
      <c r="Q70" s="29" t="s">
        <v>7</v>
      </c>
      <c r="R70" s="20">
        <f>SUM(B23:Q23,B70:Q70)</f>
        <v>2840</v>
      </c>
    </row>
    <row r="71" spans="1:18" ht="10.5" customHeight="1" x14ac:dyDescent="0.2">
      <c r="A71" s="27">
        <v>1998</v>
      </c>
      <c r="B71" s="26" t="s">
        <v>5</v>
      </c>
      <c r="C71" s="25" t="s">
        <v>5</v>
      </c>
      <c r="D71" s="25" t="s">
        <v>5</v>
      </c>
      <c r="E71" s="25" t="s">
        <v>5</v>
      </c>
      <c r="F71" s="26" t="s">
        <v>5</v>
      </c>
      <c r="G71" s="30">
        <v>27</v>
      </c>
      <c r="H71" s="25" t="s">
        <v>5</v>
      </c>
      <c r="I71" s="25" t="s">
        <v>5</v>
      </c>
      <c r="J71" s="26" t="s">
        <v>5</v>
      </c>
      <c r="K71" s="30">
        <v>115</v>
      </c>
      <c r="L71" s="30">
        <v>10</v>
      </c>
      <c r="M71" s="32" t="s">
        <v>5</v>
      </c>
      <c r="N71" s="26" t="s">
        <v>5</v>
      </c>
      <c r="O71" s="25" t="s">
        <v>5</v>
      </c>
      <c r="P71" s="25" t="s">
        <v>5</v>
      </c>
      <c r="Q71" s="30" t="s">
        <v>7</v>
      </c>
      <c r="R71" s="24">
        <f>SUM(B24:Q24,B71:Q71)</f>
        <v>2543</v>
      </c>
    </row>
    <row r="72" spans="1:18" ht="10.5" customHeight="1" x14ac:dyDescent="0.2">
      <c r="A72" s="23">
        <v>1999</v>
      </c>
      <c r="B72" s="22" t="s">
        <v>5</v>
      </c>
      <c r="C72" s="21" t="s">
        <v>5</v>
      </c>
      <c r="D72" s="21" t="s">
        <v>5</v>
      </c>
      <c r="E72" s="21" t="s">
        <v>5</v>
      </c>
      <c r="F72" s="22" t="s">
        <v>5</v>
      </c>
      <c r="G72" s="29">
        <v>58</v>
      </c>
      <c r="H72" s="21" t="s">
        <v>5</v>
      </c>
      <c r="I72" s="21" t="s">
        <v>5</v>
      </c>
      <c r="J72" s="22" t="s">
        <v>5</v>
      </c>
      <c r="K72" s="29">
        <v>141</v>
      </c>
      <c r="L72" s="29">
        <v>32</v>
      </c>
      <c r="M72" s="31" t="s">
        <v>5</v>
      </c>
      <c r="N72" s="20">
        <v>15</v>
      </c>
      <c r="O72" s="21" t="s">
        <v>5</v>
      </c>
      <c r="P72" s="21" t="s">
        <v>5</v>
      </c>
      <c r="Q72" s="29" t="s">
        <v>7</v>
      </c>
      <c r="R72" s="20">
        <f>SUM(B25:Q25,B72:Q72)</f>
        <v>1938</v>
      </c>
    </row>
    <row r="73" spans="1:18" ht="10.5" customHeight="1" x14ac:dyDescent="0.2">
      <c r="A73" s="27">
        <v>2000</v>
      </c>
      <c r="B73" s="26" t="s">
        <v>5</v>
      </c>
      <c r="C73" s="25" t="s">
        <v>5</v>
      </c>
      <c r="D73" s="25" t="s">
        <v>5</v>
      </c>
      <c r="E73" s="25" t="s">
        <v>5</v>
      </c>
      <c r="F73" s="26" t="s">
        <v>5</v>
      </c>
      <c r="G73" s="30">
        <v>119</v>
      </c>
      <c r="H73" s="25" t="s">
        <v>5</v>
      </c>
      <c r="I73" s="25" t="s">
        <v>5</v>
      </c>
      <c r="J73" s="26" t="s">
        <v>5</v>
      </c>
      <c r="K73" s="30">
        <v>252</v>
      </c>
      <c r="L73" s="30">
        <v>25</v>
      </c>
      <c r="M73" s="32" t="s">
        <v>5</v>
      </c>
      <c r="N73" s="24">
        <v>260</v>
      </c>
      <c r="O73" s="25" t="s">
        <v>5</v>
      </c>
      <c r="P73" s="25" t="s">
        <v>5</v>
      </c>
      <c r="Q73" s="30" t="s">
        <v>7</v>
      </c>
      <c r="R73" s="24">
        <f>SUM(B26:Q26,B73:Q73)</f>
        <v>2535</v>
      </c>
    </row>
    <row r="74" spans="1:18" ht="10.5" customHeight="1" x14ac:dyDescent="0.2">
      <c r="A74" s="23">
        <v>2001</v>
      </c>
      <c r="B74" s="22" t="s">
        <v>5</v>
      </c>
      <c r="C74" s="21" t="s">
        <v>5</v>
      </c>
      <c r="D74" s="21" t="s">
        <v>5</v>
      </c>
      <c r="E74" s="21" t="s">
        <v>5</v>
      </c>
      <c r="F74" s="22" t="s">
        <v>5</v>
      </c>
      <c r="G74" s="29">
        <v>262</v>
      </c>
      <c r="H74" s="21" t="s">
        <v>5</v>
      </c>
      <c r="I74" s="21" t="s">
        <v>5</v>
      </c>
      <c r="J74" s="22" t="s">
        <v>5</v>
      </c>
      <c r="K74" s="29">
        <v>91</v>
      </c>
      <c r="L74" s="29">
        <v>12</v>
      </c>
      <c r="M74" s="31" t="s">
        <v>5</v>
      </c>
      <c r="N74" s="20">
        <v>508</v>
      </c>
      <c r="O74" s="21" t="s">
        <v>5</v>
      </c>
      <c r="P74" s="21" t="s">
        <v>5</v>
      </c>
      <c r="Q74" s="29" t="s">
        <v>7</v>
      </c>
      <c r="R74" s="20">
        <f>SUM(B27:Q27,B74:Q74)</f>
        <v>3062</v>
      </c>
    </row>
    <row r="75" spans="1:18" ht="10.5" customHeight="1" x14ac:dyDescent="0.2">
      <c r="A75" s="27">
        <v>2002</v>
      </c>
      <c r="B75" s="26" t="s">
        <v>5</v>
      </c>
      <c r="C75" s="25" t="s">
        <v>5</v>
      </c>
      <c r="D75" s="25" t="s">
        <v>5</v>
      </c>
      <c r="E75" s="25" t="s">
        <v>5</v>
      </c>
      <c r="F75" s="26" t="s">
        <v>5</v>
      </c>
      <c r="G75" s="25" t="s">
        <v>5</v>
      </c>
      <c r="H75" s="25" t="s">
        <v>5</v>
      </c>
      <c r="I75" s="25" t="s">
        <v>5</v>
      </c>
      <c r="J75" s="26" t="s">
        <v>5</v>
      </c>
      <c r="K75" s="25" t="s">
        <v>5</v>
      </c>
      <c r="L75" s="25" t="s">
        <v>5</v>
      </c>
      <c r="M75" s="25" t="s">
        <v>5</v>
      </c>
      <c r="N75" s="24">
        <v>77</v>
      </c>
      <c r="O75" s="25" t="s">
        <v>5</v>
      </c>
      <c r="P75" s="25" t="s">
        <v>5</v>
      </c>
      <c r="Q75" s="25" t="s">
        <v>5</v>
      </c>
      <c r="R75" s="24">
        <f>SUM(B28:Q28,B75:Q75)</f>
        <v>2251</v>
      </c>
    </row>
    <row r="76" spans="1:18" ht="10.5" customHeight="1" x14ac:dyDescent="0.2">
      <c r="A76" s="23">
        <v>2003</v>
      </c>
      <c r="B76" s="22" t="s">
        <v>5</v>
      </c>
      <c r="C76" s="21" t="s">
        <v>5</v>
      </c>
      <c r="D76" s="21" t="s">
        <v>5</v>
      </c>
      <c r="E76" s="21" t="s">
        <v>5</v>
      </c>
      <c r="F76" s="22" t="s">
        <v>5</v>
      </c>
      <c r="G76" s="21" t="s">
        <v>5</v>
      </c>
      <c r="H76" s="21" t="s">
        <v>5</v>
      </c>
      <c r="I76" s="21" t="s">
        <v>5</v>
      </c>
      <c r="J76" s="22" t="s">
        <v>5</v>
      </c>
      <c r="K76" s="21" t="s">
        <v>5</v>
      </c>
      <c r="L76" s="21" t="s">
        <v>5</v>
      </c>
      <c r="M76" s="29" t="s">
        <v>7</v>
      </c>
      <c r="N76" s="22" t="s">
        <v>5</v>
      </c>
      <c r="O76" s="21" t="s">
        <v>5</v>
      </c>
      <c r="P76" s="21">
        <v>3</v>
      </c>
      <c r="Q76" s="21" t="s">
        <v>5</v>
      </c>
      <c r="R76" s="20">
        <f>SUM(B29:Q29,B76:Q76)</f>
        <v>2039</v>
      </c>
    </row>
    <row r="77" spans="1:18" ht="10.5" customHeight="1" x14ac:dyDescent="0.2">
      <c r="A77" s="27">
        <v>2004</v>
      </c>
      <c r="B77" s="26">
        <v>3</v>
      </c>
      <c r="C77" s="25" t="s">
        <v>5</v>
      </c>
      <c r="D77" s="25" t="s">
        <v>5</v>
      </c>
      <c r="E77" s="25" t="s">
        <v>5</v>
      </c>
      <c r="F77" s="26" t="s">
        <v>5</v>
      </c>
      <c r="G77" s="25" t="s">
        <v>5</v>
      </c>
      <c r="H77" s="25" t="s">
        <v>5</v>
      </c>
      <c r="I77" s="25" t="s">
        <v>5</v>
      </c>
      <c r="J77" s="26" t="s">
        <v>5</v>
      </c>
      <c r="K77" s="25" t="s">
        <v>5</v>
      </c>
      <c r="L77" s="25" t="s">
        <v>5</v>
      </c>
      <c r="M77" s="30" t="s">
        <v>7</v>
      </c>
      <c r="N77" s="26">
        <v>289</v>
      </c>
      <c r="O77" s="25" t="s">
        <v>5</v>
      </c>
      <c r="P77" s="25">
        <v>188</v>
      </c>
      <c r="Q77" s="25" t="s">
        <v>5</v>
      </c>
      <c r="R77" s="24">
        <f>SUM(B30:Q30,B77:Q77)</f>
        <v>3033</v>
      </c>
    </row>
    <row r="78" spans="1:18" ht="10.5" customHeight="1" x14ac:dyDescent="0.2">
      <c r="A78" s="23">
        <v>2005</v>
      </c>
      <c r="B78" s="22" t="s">
        <v>5</v>
      </c>
      <c r="C78" s="21" t="s">
        <v>5</v>
      </c>
      <c r="D78" s="21" t="s">
        <v>5</v>
      </c>
      <c r="E78" s="21" t="s">
        <v>5</v>
      </c>
      <c r="F78" s="22" t="s">
        <v>5</v>
      </c>
      <c r="G78" s="21" t="s">
        <v>5</v>
      </c>
      <c r="H78" s="21" t="s">
        <v>5</v>
      </c>
      <c r="I78" s="21" t="s">
        <v>5</v>
      </c>
      <c r="J78" s="22" t="s">
        <v>5</v>
      </c>
      <c r="K78" s="21" t="s">
        <v>5</v>
      </c>
      <c r="L78" s="21" t="s">
        <v>5</v>
      </c>
      <c r="M78" s="29" t="s">
        <v>7</v>
      </c>
      <c r="N78" s="22">
        <v>634</v>
      </c>
      <c r="O78" s="21" t="s">
        <v>5</v>
      </c>
      <c r="P78" s="21" t="s">
        <v>5</v>
      </c>
      <c r="Q78" s="21" t="s">
        <v>5</v>
      </c>
      <c r="R78" s="20">
        <f>SUM(B31:Q31,B78:Q78)</f>
        <v>2776</v>
      </c>
    </row>
    <row r="79" spans="1:18" ht="10.5" customHeight="1" x14ac:dyDescent="0.2">
      <c r="A79" s="27">
        <v>2006</v>
      </c>
      <c r="B79" s="26" t="s">
        <v>5</v>
      </c>
      <c r="C79" s="25" t="s">
        <v>5</v>
      </c>
      <c r="D79" s="25" t="s">
        <v>5</v>
      </c>
      <c r="E79" s="25" t="s">
        <v>5</v>
      </c>
      <c r="F79" s="26" t="s">
        <v>5</v>
      </c>
      <c r="G79" s="25" t="s">
        <v>5</v>
      </c>
      <c r="H79" s="25" t="s">
        <v>5</v>
      </c>
      <c r="I79" s="25" t="s">
        <v>5</v>
      </c>
      <c r="J79" s="26" t="s">
        <v>5</v>
      </c>
      <c r="K79" s="25" t="s">
        <v>5</v>
      </c>
      <c r="L79" s="25" t="s">
        <v>5</v>
      </c>
      <c r="M79" s="25" t="s">
        <v>5</v>
      </c>
      <c r="N79" s="26">
        <v>167</v>
      </c>
      <c r="O79" s="25" t="s">
        <v>5</v>
      </c>
      <c r="P79" s="25">
        <v>34</v>
      </c>
      <c r="Q79" s="25" t="s">
        <v>5</v>
      </c>
      <c r="R79" s="24">
        <f>SUM(B32:Q32,B79:Q79)</f>
        <v>1925</v>
      </c>
    </row>
    <row r="80" spans="1:18" ht="10.5" customHeight="1" x14ac:dyDescent="0.2">
      <c r="A80" s="23">
        <v>2007</v>
      </c>
      <c r="B80" s="22" t="s">
        <v>5</v>
      </c>
      <c r="C80" s="21" t="s">
        <v>5</v>
      </c>
      <c r="D80" s="21" t="s">
        <v>5</v>
      </c>
      <c r="E80" s="21" t="s">
        <v>5</v>
      </c>
      <c r="F80" s="22" t="s">
        <v>5</v>
      </c>
      <c r="G80" s="21" t="s">
        <v>5</v>
      </c>
      <c r="H80" s="21" t="s">
        <v>5</v>
      </c>
      <c r="I80" s="21" t="s">
        <v>5</v>
      </c>
      <c r="J80" s="22" t="s">
        <v>5</v>
      </c>
      <c r="K80" s="21" t="s">
        <v>5</v>
      </c>
      <c r="L80" s="21" t="s">
        <v>5</v>
      </c>
      <c r="M80" s="21" t="s">
        <v>5</v>
      </c>
      <c r="N80" s="22">
        <v>15</v>
      </c>
      <c r="O80" s="21" t="s">
        <v>5</v>
      </c>
      <c r="P80" s="21">
        <v>67</v>
      </c>
      <c r="Q80" s="21" t="s">
        <v>5</v>
      </c>
      <c r="R80" s="20">
        <f>SUM(B33:Q33,B80:Q80)</f>
        <v>1596</v>
      </c>
    </row>
    <row r="81" spans="1:18" ht="10.5" customHeight="1" x14ac:dyDescent="0.2">
      <c r="A81" s="27">
        <v>2008</v>
      </c>
      <c r="B81" s="26" t="s">
        <v>5</v>
      </c>
      <c r="C81" s="25" t="s">
        <v>5</v>
      </c>
      <c r="D81" s="25" t="s">
        <v>5</v>
      </c>
      <c r="E81" s="25" t="s">
        <v>5</v>
      </c>
      <c r="F81" s="26" t="s">
        <v>5</v>
      </c>
      <c r="G81" s="25" t="s">
        <v>5</v>
      </c>
      <c r="H81" s="25" t="s">
        <v>5</v>
      </c>
      <c r="I81" s="25" t="s">
        <v>5</v>
      </c>
      <c r="J81" s="26" t="s">
        <v>5</v>
      </c>
      <c r="K81" s="25" t="s">
        <v>5</v>
      </c>
      <c r="L81" s="25" t="s">
        <v>5</v>
      </c>
      <c r="M81" s="25" t="s">
        <v>5</v>
      </c>
      <c r="N81" s="26">
        <v>405</v>
      </c>
      <c r="O81" s="25" t="s">
        <v>5</v>
      </c>
      <c r="P81" s="25">
        <v>53</v>
      </c>
      <c r="Q81" s="25" t="s">
        <v>5</v>
      </c>
      <c r="R81" s="24">
        <f>SUM(B34:Q34,B81:Q81)</f>
        <v>2528</v>
      </c>
    </row>
    <row r="82" spans="1:18" ht="10.5" customHeight="1" x14ac:dyDescent="0.2">
      <c r="A82" s="23">
        <v>2009</v>
      </c>
      <c r="B82" s="22" t="s">
        <v>5</v>
      </c>
      <c r="C82" s="21" t="s">
        <v>5</v>
      </c>
      <c r="D82" s="21" t="s">
        <v>5</v>
      </c>
      <c r="E82" s="21" t="s">
        <v>5</v>
      </c>
      <c r="F82" s="22" t="s">
        <v>5</v>
      </c>
      <c r="G82" s="21" t="s">
        <v>5</v>
      </c>
      <c r="H82" s="21" t="s">
        <v>5</v>
      </c>
      <c r="I82" s="21" t="s">
        <v>5</v>
      </c>
      <c r="J82" s="22" t="s">
        <v>5</v>
      </c>
      <c r="K82" s="21" t="s">
        <v>5</v>
      </c>
      <c r="L82" s="21" t="s">
        <v>5</v>
      </c>
      <c r="M82" s="21" t="s">
        <v>5</v>
      </c>
      <c r="N82" s="22">
        <f>157+349+283+439</f>
        <v>1228</v>
      </c>
      <c r="O82" s="21" t="s">
        <v>5</v>
      </c>
      <c r="P82" s="21">
        <f>11+11+18+12</f>
        <v>52</v>
      </c>
      <c r="Q82" s="21" t="s">
        <v>5</v>
      </c>
      <c r="R82" s="20">
        <f>SUM(B35:Q35,B82:Q82)</f>
        <v>4251</v>
      </c>
    </row>
    <row r="83" spans="1:18" ht="10.5" customHeight="1" x14ac:dyDescent="0.2">
      <c r="A83" s="27">
        <v>2010</v>
      </c>
      <c r="B83" s="26" t="s">
        <v>5</v>
      </c>
      <c r="C83" s="25" t="s">
        <v>5</v>
      </c>
      <c r="D83" s="25" t="s">
        <v>5</v>
      </c>
      <c r="E83" s="25" t="s">
        <v>5</v>
      </c>
      <c r="F83" s="26" t="s">
        <v>5</v>
      </c>
      <c r="G83" s="25" t="s">
        <v>5</v>
      </c>
      <c r="H83" s="25" t="s">
        <v>5</v>
      </c>
      <c r="I83" s="25" t="s">
        <v>5</v>
      </c>
      <c r="J83" s="26" t="s">
        <v>5</v>
      </c>
      <c r="K83" s="25" t="s">
        <v>5</v>
      </c>
      <c r="L83" s="25" t="s">
        <v>5</v>
      </c>
      <c r="M83" s="25" t="s">
        <v>5</v>
      </c>
      <c r="N83" s="26" t="s">
        <v>5</v>
      </c>
      <c r="O83" s="25" t="s">
        <v>5</v>
      </c>
      <c r="P83" s="25">
        <v>28</v>
      </c>
      <c r="Q83" s="25" t="s">
        <v>5</v>
      </c>
      <c r="R83" s="24">
        <f>SUM(B36:Q36,B83:Q83)</f>
        <v>1775</v>
      </c>
    </row>
    <row r="84" spans="1:18" ht="10.5" customHeight="1" x14ac:dyDescent="0.2">
      <c r="A84" s="23">
        <v>2011</v>
      </c>
      <c r="B84" s="22" t="s">
        <v>5</v>
      </c>
      <c r="C84" s="21" t="s">
        <v>5</v>
      </c>
      <c r="D84" s="21" t="s">
        <v>5</v>
      </c>
      <c r="E84" s="21" t="s">
        <v>5</v>
      </c>
      <c r="F84" s="22" t="s">
        <v>5</v>
      </c>
      <c r="G84" s="21" t="s">
        <v>5</v>
      </c>
      <c r="H84" s="21" t="s">
        <v>5</v>
      </c>
      <c r="I84" s="21" t="s">
        <v>5</v>
      </c>
      <c r="J84" s="22" t="s">
        <v>5</v>
      </c>
      <c r="K84" s="21" t="s">
        <v>5</v>
      </c>
      <c r="L84" s="21" t="s">
        <v>5</v>
      </c>
      <c r="M84" s="21" t="s">
        <v>5</v>
      </c>
      <c r="N84" s="22" t="s">
        <v>5</v>
      </c>
      <c r="O84" s="21" t="s">
        <v>5</v>
      </c>
      <c r="P84" s="21">
        <v>43</v>
      </c>
      <c r="Q84" s="21" t="s">
        <v>5</v>
      </c>
      <c r="R84" s="20">
        <f>SUM(B37:Q37,B84:Q84)</f>
        <v>2020</v>
      </c>
    </row>
    <row r="85" spans="1:18" ht="10.5" customHeight="1" x14ac:dyDescent="0.2">
      <c r="A85" s="27">
        <v>2012</v>
      </c>
      <c r="B85" s="26" t="s">
        <v>5</v>
      </c>
      <c r="C85" s="25" t="s">
        <v>5</v>
      </c>
      <c r="D85" s="25" t="s">
        <v>5</v>
      </c>
      <c r="E85" s="25" t="s">
        <v>5</v>
      </c>
      <c r="F85" s="26" t="s">
        <v>5</v>
      </c>
      <c r="G85" s="25" t="s">
        <v>5</v>
      </c>
      <c r="H85" s="25" t="s">
        <v>5</v>
      </c>
      <c r="I85" s="25" t="s">
        <v>5</v>
      </c>
      <c r="J85" s="26" t="s">
        <v>5</v>
      </c>
      <c r="K85" s="25" t="s">
        <v>5</v>
      </c>
      <c r="L85" s="25" t="s">
        <v>5</v>
      </c>
      <c r="M85" s="25" t="s">
        <v>5</v>
      </c>
      <c r="N85" s="26" t="s">
        <v>5</v>
      </c>
      <c r="O85" s="25" t="s">
        <v>5</v>
      </c>
      <c r="P85" s="25">
        <v>34.944000000000003</v>
      </c>
      <c r="Q85" s="25" t="s">
        <v>5</v>
      </c>
      <c r="R85" s="24">
        <f>SUM(B38:Q38,B85:Q85)</f>
        <v>1707.6979999999999</v>
      </c>
    </row>
    <row r="86" spans="1:18" ht="10.5" customHeight="1" x14ac:dyDescent="0.2">
      <c r="A86" s="23">
        <v>2013</v>
      </c>
      <c r="B86" s="22" t="s">
        <v>5</v>
      </c>
      <c r="C86" s="21" t="s">
        <v>5</v>
      </c>
      <c r="D86" s="21" t="s">
        <v>5</v>
      </c>
      <c r="E86" s="21" t="s">
        <v>5</v>
      </c>
      <c r="F86" s="22" t="s">
        <v>5</v>
      </c>
      <c r="G86" s="21" t="s">
        <v>5</v>
      </c>
      <c r="H86" s="21" t="s">
        <v>5</v>
      </c>
      <c r="I86" s="21" t="s">
        <v>5</v>
      </c>
      <c r="J86" s="22" t="s">
        <v>5</v>
      </c>
      <c r="K86" s="21" t="s">
        <v>5</v>
      </c>
      <c r="L86" s="21" t="s">
        <v>5</v>
      </c>
      <c r="M86" s="21" t="s">
        <v>5</v>
      </c>
      <c r="N86" s="22" t="s">
        <v>5</v>
      </c>
      <c r="O86" s="21" t="s">
        <v>5</v>
      </c>
      <c r="P86" s="21">
        <v>1</v>
      </c>
      <c r="Q86" s="21" t="s">
        <v>5</v>
      </c>
      <c r="R86" s="20">
        <f>SUM(B39:Q39,B86:Q86)</f>
        <v>1864</v>
      </c>
    </row>
    <row r="87" spans="1:18" ht="10.5" customHeight="1" x14ac:dyDescent="0.2">
      <c r="A87" s="27">
        <v>2014</v>
      </c>
      <c r="B87" s="26" t="s">
        <v>5</v>
      </c>
      <c r="C87" s="25" t="s">
        <v>5</v>
      </c>
      <c r="D87" s="25" t="s">
        <v>5</v>
      </c>
      <c r="E87" s="25" t="s">
        <v>5</v>
      </c>
      <c r="F87" s="26" t="s">
        <v>5</v>
      </c>
      <c r="G87" s="25" t="s">
        <v>5</v>
      </c>
      <c r="H87" s="25" t="s">
        <v>5</v>
      </c>
      <c r="I87" s="25" t="s">
        <v>5</v>
      </c>
      <c r="J87" s="26" t="s">
        <v>5</v>
      </c>
      <c r="K87" s="25" t="s">
        <v>5</v>
      </c>
      <c r="L87" s="25" t="s">
        <v>5</v>
      </c>
      <c r="M87" s="25" t="s">
        <v>5</v>
      </c>
      <c r="N87" s="26" t="s">
        <v>5</v>
      </c>
      <c r="O87" s="25" t="s">
        <v>5</v>
      </c>
      <c r="P87" s="25">
        <v>1</v>
      </c>
      <c r="Q87" s="25" t="s">
        <v>5</v>
      </c>
      <c r="R87" s="24">
        <f>SUM(B40:Q40,B87:Q87)</f>
        <v>1967</v>
      </c>
    </row>
    <row r="88" spans="1:18" ht="10.5" customHeight="1" x14ac:dyDescent="0.2">
      <c r="A88" s="23">
        <v>2015</v>
      </c>
      <c r="B88" s="22" t="s">
        <v>5</v>
      </c>
      <c r="C88" s="21" t="s">
        <v>5</v>
      </c>
      <c r="D88" s="21" t="s">
        <v>5</v>
      </c>
      <c r="E88" s="21" t="s">
        <v>5</v>
      </c>
      <c r="F88" s="22" t="s">
        <v>5</v>
      </c>
      <c r="G88" s="21" t="s">
        <v>5</v>
      </c>
      <c r="H88" s="21" t="s">
        <v>5</v>
      </c>
      <c r="I88" s="21" t="s">
        <v>5</v>
      </c>
      <c r="J88" s="22" t="s">
        <v>5</v>
      </c>
      <c r="K88" s="21" t="s">
        <v>5</v>
      </c>
      <c r="L88" s="21" t="s">
        <v>5</v>
      </c>
      <c r="M88" s="21" t="s">
        <v>5</v>
      </c>
      <c r="N88" s="22" t="s">
        <v>5</v>
      </c>
      <c r="O88" s="21" t="s">
        <v>5</v>
      </c>
      <c r="P88" s="28">
        <v>0.4</v>
      </c>
      <c r="Q88" s="21" t="s">
        <v>5</v>
      </c>
      <c r="R88" s="20">
        <f>SUM(B41:Q41,B88:Q88)</f>
        <v>3098.4</v>
      </c>
    </row>
    <row r="89" spans="1:18" ht="10.5" customHeight="1" x14ac:dyDescent="0.2">
      <c r="A89" s="27">
        <v>2016</v>
      </c>
      <c r="B89" s="26" t="s">
        <v>5</v>
      </c>
      <c r="C89" s="25" t="s">
        <v>5</v>
      </c>
      <c r="D89" s="25" t="s">
        <v>5</v>
      </c>
      <c r="E89" s="25" t="s">
        <v>5</v>
      </c>
      <c r="F89" s="26" t="s">
        <v>5</v>
      </c>
      <c r="G89" s="25" t="s">
        <v>5</v>
      </c>
      <c r="H89" s="25" t="s">
        <v>5</v>
      </c>
      <c r="I89" s="25" t="s">
        <v>5</v>
      </c>
      <c r="J89" s="26" t="s">
        <v>5</v>
      </c>
      <c r="K89" s="25" t="s">
        <v>5</v>
      </c>
      <c r="L89" s="25" t="s">
        <v>5</v>
      </c>
      <c r="M89" s="25" t="s">
        <v>5</v>
      </c>
      <c r="N89" s="26" t="s">
        <v>5</v>
      </c>
      <c r="O89" s="25" t="s">
        <v>5</v>
      </c>
      <c r="P89" s="25" t="s">
        <v>5</v>
      </c>
      <c r="Q89" s="25" t="s">
        <v>5</v>
      </c>
      <c r="R89" s="24">
        <f>SUM(B42:Q42,B89:Q89)</f>
        <v>1908</v>
      </c>
    </row>
    <row r="90" spans="1:18" ht="10.5" customHeight="1" x14ac:dyDescent="0.2">
      <c r="A90" s="23">
        <v>2017</v>
      </c>
      <c r="B90" s="22" t="s">
        <v>5</v>
      </c>
      <c r="C90" s="21" t="s">
        <v>5</v>
      </c>
      <c r="D90" s="21" t="s">
        <v>5</v>
      </c>
      <c r="E90" s="21" t="s">
        <v>5</v>
      </c>
      <c r="F90" s="22" t="s">
        <v>5</v>
      </c>
      <c r="G90" s="21" t="s">
        <v>5</v>
      </c>
      <c r="H90" s="21" t="s">
        <v>5</v>
      </c>
      <c r="I90" s="21" t="s">
        <v>5</v>
      </c>
      <c r="J90" s="22" t="s">
        <v>5</v>
      </c>
      <c r="K90" s="21" t="s">
        <v>5</v>
      </c>
      <c r="L90" s="21" t="s">
        <v>5</v>
      </c>
      <c r="M90" s="21" t="s">
        <v>5</v>
      </c>
      <c r="N90" s="22" t="s">
        <v>5</v>
      </c>
      <c r="O90" s="21" t="s">
        <v>5</v>
      </c>
      <c r="P90" s="21" t="s">
        <v>5</v>
      </c>
      <c r="Q90" s="21" t="s">
        <v>5</v>
      </c>
      <c r="R90" s="20">
        <f>SUM(B43:Q43,B90:Q90)</f>
        <v>2314</v>
      </c>
    </row>
    <row r="91" spans="1:18" ht="10.5" customHeight="1" x14ac:dyDescent="0.2">
      <c r="A91" s="27">
        <v>2018</v>
      </c>
      <c r="B91" s="26" t="s">
        <v>5</v>
      </c>
      <c r="C91" s="25" t="s">
        <v>5</v>
      </c>
      <c r="D91" s="25" t="s">
        <v>5</v>
      </c>
      <c r="E91" s="25" t="s">
        <v>5</v>
      </c>
      <c r="F91" s="26" t="s">
        <v>5</v>
      </c>
      <c r="G91" s="25" t="s">
        <v>5</v>
      </c>
      <c r="H91" s="25" t="s">
        <v>5</v>
      </c>
      <c r="I91" s="25" t="s">
        <v>5</v>
      </c>
      <c r="J91" s="26" t="s">
        <v>5</v>
      </c>
      <c r="K91" s="25" t="s">
        <v>5</v>
      </c>
      <c r="L91" s="25" t="s">
        <v>5</v>
      </c>
      <c r="M91" s="25" t="s">
        <v>5</v>
      </c>
      <c r="N91" s="26" t="s">
        <v>5</v>
      </c>
      <c r="O91" s="25" t="s">
        <v>5</v>
      </c>
      <c r="P91" s="25" t="s">
        <v>5</v>
      </c>
      <c r="Q91" s="25" t="s">
        <v>5</v>
      </c>
      <c r="R91" s="24">
        <f>SUM(B44:Q44,B91:Q91)</f>
        <v>1906.91</v>
      </c>
    </row>
    <row r="92" spans="1:18" ht="10.5" customHeight="1" x14ac:dyDescent="0.2">
      <c r="A92" s="23">
        <v>2019</v>
      </c>
      <c r="B92" s="22" t="s">
        <v>5</v>
      </c>
      <c r="C92" s="21" t="s">
        <v>5</v>
      </c>
      <c r="D92" s="21" t="s">
        <v>5</v>
      </c>
      <c r="E92" s="21" t="s">
        <v>5</v>
      </c>
      <c r="F92" s="22" t="s">
        <v>5</v>
      </c>
      <c r="G92" s="21" t="s">
        <v>5</v>
      </c>
      <c r="H92" s="21" t="s">
        <v>5</v>
      </c>
      <c r="I92" s="21" t="s">
        <v>5</v>
      </c>
      <c r="J92" s="22" t="s">
        <v>5</v>
      </c>
      <c r="K92" s="21" t="s">
        <v>5</v>
      </c>
      <c r="L92" s="21" t="s">
        <v>5</v>
      </c>
      <c r="M92" s="21" t="s">
        <v>5</v>
      </c>
      <c r="N92" s="22" t="s">
        <v>5</v>
      </c>
      <c r="O92" s="21" t="s">
        <v>5</v>
      </c>
      <c r="P92" s="21" t="s">
        <v>5</v>
      </c>
      <c r="Q92" s="21" t="s">
        <v>5</v>
      </c>
      <c r="R92" s="20">
        <f>SUM(B45:Q45,B92:Q92)</f>
        <v>2218.9540000000002</v>
      </c>
    </row>
    <row r="93" spans="1:18" ht="10.5" customHeight="1" x14ac:dyDescent="0.2">
      <c r="A93" s="27">
        <v>2020</v>
      </c>
      <c r="B93" s="26" t="s">
        <v>5</v>
      </c>
      <c r="C93" s="25" t="s">
        <v>5</v>
      </c>
      <c r="D93" s="25" t="s">
        <v>5</v>
      </c>
      <c r="E93" s="25" t="s">
        <v>5</v>
      </c>
      <c r="F93" s="26" t="s">
        <v>5</v>
      </c>
      <c r="G93" s="25" t="s">
        <v>5</v>
      </c>
      <c r="H93" s="25" t="s">
        <v>5</v>
      </c>
      <c r="I93" s="25" t="s">
        <v>5</v>
      </c>
      <c r="J93" s="26" t="s">
        <v>5</v>
      </c>
      <c r="K93" s="25" t="s">
        <v>5</v>
      </c>
      <c r="L93" s="25" t="s">
        <v>5</v>
      </c>
      <c r="M93" s="25" t="s">
        <v>5</v>
      </c>
      <c r="N93" s="26" t="s">
        <v>5</v>
      </c>
      <c r="O93" s="25" t="s">
        <v>5</v>
      </c>
      <c r="P93" s="25" t="s">
        <v>5</v>
      </c>
      <c r="Q93" s="25" t="s">
        <v>5</v>
      </c>
      <c r="R93" s="24">
        <f>SUM(B46:Q46,B93:Q93)</f>
        <v>2333.614</v>
      </c>
    </row>
    <row r="94" spans="1:18" ht="10.5" customHeight="1" x14ac:dyDescent="0.2">
      <c r="A94" s="23">
        <v>2021</v>
      </c>
      <c r="B94" s="22" t="s">
        <v>5</v>
      </c>
      <c r="C94" s="21" t="s">
        <v>5</v>
      </c>
      <c r="D94" s="21" t="s">
        <v>5</v>
      </c>
      <c r="E94" s="21" t="s">
        <v>5</v>
      </c>
      <c r="F94" s="22" t="s">
        <v>5</v>
      </c>
      <c r="G94" s="21" t="s">
        <v>5</v>
      </c>
      <c r="H94" s="21" t="s">
        <v>5</v>
      </c>
      <c r="I94" s="21" t="s">
        <v>5</v>
      </c>
      <c r="J94" s="22" t="s">
        <v>5</v>
      </c>
      <c r="K94" s="21" t="s">
        <v>5</v>
      </c>
      <c r="L94" s="21" t="s">
        <v>5</v>
      </c>
      <c r="M94" s="21" t="s">
        <v>5</v>
      </c>
      <c r="N94" s="22" t="s">
        <v>5</v>
      </c>
      <c r="O94" s="21" t="s">
        <v>5</v>
      </c>
      <c r="P94" s="21" t="s">
        <v>5</v>
      </c>
      <c r="Q94" s="21" t="s">
        <v>5</v>
      </c>
      <c r="R94" s="20">
        <f>SUM(B47:Q47, B94:Q94)</f>
        <v>1571.0730000000001</v>
      </c>
    </row>
    <row r="95" spans="1:18" s="11" customFormat="1" ht="10.5" customHeight="1" x14ac:dyDescent="0.2">
      <c r="A95" s="19">
        <v>2022</v>
      </c>
      <c r="B95" s="18" t="s">
        <v>5</v>
      </c>
      <c r="C95" s="17" t="s">
        <v>5</v>
      </c>
      <c r="D95" s="17" t="s">
        <v>5</v>
      </c>
      <c r="E95" s="17" t="s">
        <v>5</v>
      </c>
      <c r="F95" s="18" t="s">
        <v>5</v>
      </c>
      <c r="G95" s="17" t="s">
        <v>5</v>
      </c>
      <c r="H95" s="17" t="s">
        <v>5</v>
      </c>
      <c r="I95" s="17" t="s">
        <v>5</v>
      </c>
      <c r="J95" s="18" t="s">
        <v>5</v>
      </c>
      <c r="K95" s="17" t="s">
        <v>5</v>
      </c>
      <c r="L95" s="17" t="s">
        <v>5</v>
      </c>
      <c r="M95" s="17" t="s">
        <v>5</v>
      </c>
      <c r="N95" s="18" t="s">
        <v>5</v>
      </c>
      <c r="O95" s="17" t="s">
        <v>5</v>
      </c>
      <c r="P95" s="17">
        <v>13.074999999999999</v>
      </c>
      <c r="Q95" s="17" t="s">
        <v>5</v>
      </c>
      <c r="R95" s="16">
        <f>SUM(B48:Q48, B95:Q95)</f>
        <v>2323.2359999999999</v>
      </c>
    </row>
    <row r="96" spans="1:18" s="11" customFormat="1" ht="10.5" customHeight="1" thickBot="1" x14ac:dyDescent="0.25">
      <c r="A96" s="15" t="s">
        <v>6</v>
      </c>
      <c r="B96" s="14" t="s">
        <v>5</v>
      </c>
      <c r="C96" s="13" t="s">
        <v>5</v>
      </c>
      <c r="D96" s="13" t="s">
        <v>5</v>
      </c>
      <c r="E96" s="13" t="s">
        <v>5</v>
      </c>
      <c r="F96" s="14" t="s">
        <v>5</v>
      </c>
      <c r="G96" s="13" t="s">
        <v>5</v>
      </c>
      <c r="H96" s="13" t="s">
        <v>5</v>
      </c>
      <c r="I96" s="13" t="s">
        <v>5</v>
      </c>
      <c r="J96" s="14" t="s">
        <v>5</v>
      </c>
      <c r="K96" s="13" t="s">
        <v>5</v>
      </c>
      <c r="L96" s="13" t="s">
        <v>5</v>
      </c>
      <c r="M96" s="13" t="s">
        <v>5</v>
      </c>
      <c r="N96" s="14">
        <v>323.81900000000002</v>
      </c>
      <c r="O96" s="13" t="s">
        <v>5</v>
      </c>
      <c r="P96" s="13">
        <v>69.180000000000007</v>
      </c>
      <c r="Q96" s="13" t="s">
        <v>5</v>
      </c>
      <c r="R96" s="12">
        <f>SUM(B49:Q49, B96:Q96)</f>
        <v>3123.7909999999997</v>
      </c>
    </row>
    <row r="97" spans="1:250" ht="7.5" customHeight="1" x14ac:dyDescent="0.2"/>
    <row r="98" spans="1:250" ht="11.25" customHeight="1" x14ac:dyDescent="0.2">
      <c r="A98" s="3" t="s">
        <v>4</v>
      </c>
    </row>
    <row r="99" spans="1:250" s="3" customFormat="1" ht="11.25" customHeight="1" x14ac:dyDescent="0.2">
      <c r="A99" s="3" t="s">
        <v>3</v>
      </c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9"/>
    </row>
    <row r="100" spans="1:250" s="3" customFormat="1" ht="7.5" customHeight="1" x14ac:dyDescent="0.2"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9"/>
    </row>
    <row r="101" spans="1:250" ht="11.25" customHeight="1" x14ac:dyDescent="0.2">
      <c r="A101" s="3" t="s">
        <v>2</v>
      </c>
      <c r="B101" s="6" t="s">
        <v>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7"/>
    </row>
    <row r="102" spans="1:250" s="2" customFormat="1" ht="11.25" customHeight="1" x14ac:dyDescent="0.2">
      <c r="A102" s="3"/>
      <c r="B102" s="6" t="s">
        <v>0</v>
      </c>
      <c r="C102" s="5"/>
      <c r="D102" s="5"/>
      <c r="E102" s="5"/>
      <c r="F102" s="5"/>
      <c r="G102" s="5"/>
      <c r="H102" s="3"/>
      <c r="I102" s="4"/>
      <c r="J102" s="3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</row>
  </sheetData>
  <mergeCells count="10">
    <mergeCell ref="B101:N101"/>
    <mergeCell ref="B102:G102"/>
    <mergeCell ref="N4:Q4"/>
    <mergeCell ref="B51:E51"/>
    <mergeCell ref="J4:M4"/>
    <mergeCell ref="F51:I51"/>
    <mergeCell ref="N51:Q51"/>
    <mergeCell ref="B4:E4"/>
    <mergeCell ref="F4:I4"/>
    <mergeCell ref="J51:M51"/>
  </mergeCells>
  <hyperlinks>
    <hyperlink ref="B101:F101" r:id="rId1" display="EIA, Coal Industry Annual; 1990-2001" xr:uid="{B432B6CF-EBBC-40B3-BB77-E9922F22AEAB}"/>
    <hyperlink ref="B101:N101" r:id="rId2" display="EIA, Annual Coal Distribution" xr:uid="{C4923D5D-E3D6-4EF3-8EB9-1998E79FDD23}"/>
    <hyperlink ref="B102:C102" r:id="rId3" display="EIA, Coal Distribution Quarterly" xr:uid="{59B3E5EE-6341-45BA-8519-8B030609B62F}"/>
    <hyperlink ref="B102:G102" r:id="rId4" display="EIA, Coal Distribution Quarterly" xr:uid="{99A92E96-9322-4B44-B9D7-C9F0308C6715}"/>
  </hyperlinks>
  <printOptions horizontalCentered="1"/>
  <pageMargins left="0.25" right="0.25" top="0.25" bottom="0.25" header="0.5" footer="0.5"/>
  <pageSetup scale="7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2.20</vt:lpstr>
      <vt:lpstr>'T 2.20'!Print_Area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2024-04-17T22:16:43Z</dcterms:created>
  <dcterms:modified xsi:type="dcterms:W3CDTF">2024-04-17T22:16:59Z</dcterms:modified>
</cp:coreProperties>
</file>